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rian Schmalz\Downloads\"/>
    </mc:Choice>
  </mc:AlternateContent>
  <xr:revisionPtr revIDLastSave="0" documentId="13_ncr:1_{736955BD-F53A-48CA-A0E8-E10EA25EC04A}" xr6:coauthVersionLast="47" xr6:coauthVersionMax="47" xr10:uidLastSave="{00000000-0000-0000-0000-000000000000}"/>
  <bookViews>
    <workbookView minimized="1" xWindow="345" yWindow="585" windowWidth="26535" windowHeight="13965" activeTab="1" xr2:uid="{00000000-000D-0000-FFFF-FFFF00000000}"/>
  </bookViews>
  <sheets>
    <sheet name="Accel" sheetId="1" r:id="rId1"/>
    <sheet name="Sheet1" sheetId="12" r:id="rId2"/>
    <sheet name="Decel-partial" sheetId="2" r:id="rId3"/>
    <sheet name="Decel-A1" sheetId="3" r:id="rId4"/>
    <sheet name="Decel-A2" sheetId="4" r:id="rId5"/>
    <sheet name="Decel-A3" sheetId="5" r:id="rId6"/>
    <sheet name="Decel-B1" sheetId="6" r:id="rId7"/>
    <sheet name="Decel-B2" sheetId="7" r:id="rId8"/>
    <sheet name="Decel-C1" sheetId="8" r:id="rId9"/>
    <sheet name="Decel-C2" sheetId="9" r:id="rId10"/>
    <sheet name="Decel-D1" sheetId="10" r:id="rId11"/>
    <sheet name="Decel-D2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2" l="1"/>
  <c r="G13" i="12" s="1"/>
  <c r="E12" i="12"/>
  <c r="H5" i="12"/>
  <c r="H3" i="12"/>
  <c r="D13" i="12" l="1"/>
  <c r="F13" i="12" s="1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6" i="12"/>
  <c r="H7" i="12" s="1"/>
  <c r="H9" i="12" s="1"/>
  <c r="I9" i="12" s="1"/>
  <c r="F12" i="1"/>
  <c r="F13" i="1" s="1"/>
  <c r="B12" i="4"/>
  <c r="G23" i="4"/>
  <c r="G37" i="11"/>
  <c r="G36" i="11"/>
  <c r="G35" i="11"/>
  <c r="G34" i="11"/>
  <c r="C32" i="11"/>
  <c r="G28" i="11"/>
  <c r="G27" i="11"/>
  <c r="G26" i="11"/>
  <c r="G25" i="11"/>
  <c r="G24" i="11"/>
  <c r="G23" i="11"/>
  <c r="G22" i="11"/>
  <c r="F22" i="11"/>
  <c r="F23" i="11" s="1"/>
  <c r="B8" i="11"/>
  <c r="B10" i="11" s="1"/>
  <c r="B12" i="11" s="1"/>
  <c r="C14" i="11" s="1"/>
  <c r="G8" i="11" s="1"/>
  <c r="G7" i="11"/>
  <c r="G6" i="11"/>
  <c r="G32" i="10"/>
  <c r="G31" i="10"/>
  <c r="G30" i="10"/>
  <c r="G29" i="10"/>
  <c r="G28" i="10"/>
  <c r="G27" i="10"/>
  <c r="G26" i="10"/>
  <c r="G25" i="10"/>
  <c r="G24" i="10"/>
  <c r="G23" i="10"/>
  <c r="G22" i="10"/>
  <c r="F22" i="10"/>
  <c r="F23" i="10" s="1"/>
  <c r="B12" i="10"/>
  <c r="C14" i="10" s="1"/>
  <c r="G8" i="10" s="1"/>
  <c r="B10" i="10"/>
  <c r="B8" i="10"/>
  <c r="G7" i="10"/>
  <c r="G6" i="10"/>
  <c r="G40" i="9"/>
  <c r="G39" i="9"/>
  <c r="G38" i="9"/>
  <c r="G37" i="9"/>
  <c r="G36" i="9"/>
  <c r="G35" i="9"/>
  <c r="G34" i="9"/>
  <c r="C32" i="9"/>
  <c r="G28" i="9"/>
  <c r="G27" i="9"/>
  <c r="G26" i="9"/>
  <c r="G25" i="9"/>
  <c r="G24" i="9"/>
  <c r="G23" i="9"/>
  <c r="C23" i="9"/>
  <c r="G22" i="9"/>
  <c r="F22" i="9"/>
  <c r="F23" i="9" s="1"/>
  <c r="D23" i="9" s="1"/>
  <c r="E23" i="9" s="1"/>
  <c r="C14" i="9"/>
  <c r="G8" i="9" s="1"/>
  <c r="G9" i="9" s="1"/>
  <c r="G10" i="9" s="1"/>
  <c r="G11" i="9" s="1"/>
  <c r="H11" i="9" s="1"/>
  <c r="B10" i="9"/>
  <c r="B12" i="9" s="1"/>
  <c r="B8" i="9"/>
  <c r="G7" i="9"/>
  <c r="G12" i="9" s="1"/>
  <c r="H12" i="9" s="1"/>
  <c r="G6" i="9"/>
  <c r="G35" i="8"/>
  <c r="G34" i="8"/>
  <c r="G33" i="8"/>
  <c r="G32" i="8"/>
  <c r="G31" i="8"/>
  <c r="G30" i="8"/>
  <c r="G29" i="8"/>
  <c r="G28" i="8"/>
  <c r="G27" i="8"/>
  <c r="G26" i="8"/>
  <c r="G25" i="8"/>
  <c r="G24" i="8"/>
  <c r="F24" i="8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G23" i="8"/>
  <c r="G22" i="8"/>
  <c r="F22" i="8"/>
  <c r="F23" i="8" s="1"/>
  <c r="D23" i="8" s="1"/>
  <c r="E23" i="8" s="1"/>
  <c r="C14" i="8"/>
  <c r="G8" i="8" s="1"/>
  <c r="B10" i="8"/>
  <c r="B12" i="8" s="1"/>
  <c r="B8" i="8"/>
  <c r="G7" i="8"/>
  <c r="G6" i="8"/>
  <c r="G9" i="8" s="1"/>
  <c r="G10" i="8" s="1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C74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F26" i="7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G25" i="7"/>
  <c r="G24" i="7"/>
  <c r="F24" i="7"/>
  <c r="F25" i="7" s="1"/>
  <c r="G23" i="7"/>
  <c r="F23" i="7"/>
  <c r="D23" i="7" s="1"/>
  <c r="E23" i="7"/>
  <c r="D24" i="7" s="1"/>
  <c r="C23" i="7"/>
  <c r="G22" i="7"/>
  <c r="F22" i="7"/>
  <c r="B8" i="7"/>
  <c r="B10" i="7" s="1"/>
  <c r="B12" i="7" s="1"/>
  <c r="C15" i="7" s="1"/>
  <c r="G8" i="7" s="1"/>
  <c r="G9" i="7" s="1"/>
  <c r="G10" i="7" s="1"/>
  <c r="G7" i="7"/>
  <c r="G6" i="7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F22" i="6"/>
  <c r="F23" i="6" s="1"/>
  <c r="G10" i="6"/>
  <c r="B10" i="6"/>
  <c r="B12" i="6" s="1"/>
  <c r="C15" i="6" s="1"/>
  <c r="G8" i="6" s="1"/>
  <c r="G9" i="6" s="1"/>
  <c r="B8" i="6"/>
  <c r="G7" i="6"/>
  <c r="G6" i="6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C59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F22" i="5"/>
  <c r="F23" i="5" s="1"/>
  <c r="B8" i="5"/>
  <c r="B10" i="5" s="1"/>
  <c r="B12" i="5" s="1"/>
  <c r="C15" i="5" s="1"/>
  <c r="G8" i="5" s="1"/>
  <c r="G7" i="5"/>
  <c r="G6" i="5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F23" i="4"/>
  <c r="D23" i="4" s="1"/>
  <c r="E23" i="4" s="1"/>
  <c r="C23" i="4"/>
  <c r="G22" i="4"/>
  <c r="F22" i="4"/>
  <c r="B8" i="4"/>
  <c r="B10" i="4" s="1"/>
  <c r="C15" i="4" s="1"/>
  <c r="G8" i="4" s="1"/>
  <c r="G9" i="4" s="1"/>
  <c r="G10" i="4" s="1"/>
  <c r="G7" i="4"/>
  <c r="G6" i="4"/>
  <c r="F13" i="3"/>
  <c r="F14" i="3" s="1"/>
  <c r="F12" i="2"/>
  <c r="F13" i="2" s="1"/>
  <c r="G6" i="2"/>
  <c r="G7" i="2" s="1"/>
  <c r="G5" i="2"/>
  <c r="G4" i="2"/>
  <c r="G3" i="2"/>
  <c r="G5" i="1"/>
  <c r="G6" i="1" s="1"/>
  <c r="G7" i="1" s="1"/>
  <c r="G3" i="1"/>
  <c r="D14" i="12" l="1"/>
  <c r="F14" i="12" s="1"/>
  <c r="E13" i="12"/>
  <c r="C13" i="12"/>
  <c r="H8" i="12"/>
  <c r="I8" i="12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D13" i="1"/>
  <c r="G8" i="2"/>
  <c r="H8" i="2" s="1"/>
  <c r="G9" i="1"/>
  <c r="H9" i="1" s="1"/>
  <c r="G8" i="1"/>
  <c r="H8" i="1" s="1"/>
  <c r="D13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G12" i="4"/>
  <c r="H12" i="4" s="1"/>
  <c r="G11" i="4"/>
  <c r="H11" i="4" s="1"/>
  <c r="G12" i="8"/>
  <c r="H12" i="8" s="1"/>
  <c r="G11" i="8"/>
  <c r="H11" i="8" s="1"/>
  <c r="D14" i="3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G9" i="2"/>
  <c r="H9" i="2" s="1"/>
  <c r="E74" i="7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71" i="7"/>
  <c r="F24" i="5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D23" i="5"/>
  <c r="G12" i="7"/>
  <c r="H12" i="7" s="1"/>
  <c r="G11" i="7"/>
  <c r="H11" i="7" s="1"/>
  <c r="F24" i="4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G9" i="5"/>
  <c r="G10" i="5" s="1"/>
  <c r="G11" i="5" s="1"/>
  <c r="H11" i="5" s="1"/>
  <c r="G12" i="5"/>
  <c r="H12" i="5" s="1"/>
  <c r="G9" i="11"/>
  <c r="G10" i="11" s="1"/>
  <c r="D23" i="10"/>
  <c r="F24" i="10"/>
  <c r="F25" i="10" s="1"/>
  <c r="F26" i="10" s="1"/>
  <c r="F27" i="10" s="1"/>
  <c r="F28" i="10" s="1"/>
  <c r="F29" i="10" s="1"/>
  <c r="F30" i="10" s="1"/>
  <c r="F31" i="10" s="1"/>
  <c r="F32" i="10" s="1"/>
  <c r="E24" i="7"/>
  <c r="D25" i="7" s="1"/>
  <c r="C24" i="7"/>
  <c r="D23" i="11"/>
  <c r="F24" i="11"/>
  <c r="F25" i="11" s="1"/>
  <c r="F26" i="11" s="1"/>
  <c r="F27" i="11" s="1"/>
  <c r="F28" i="11" s="1"/>
  <c r="E32" i="11"/>
  <c r="F34" i="11" s="1"/>
  <c r="F35" i="11" s="1"/>
  <c r="F36" i="11" s="1"/>
  <c r="F37" i="11" s="1"/>
  <c r="G12" i="6"/>
  <c r="H12" i="6" s="1"/>
  <c r="D23" i="6"/>
  <c r="F24" i="6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D24" i="8"/>
  <c r="C23" i="8"/>
  <c r="G12" i="11"/>
  <c r="H12" i="11" s="1"/>
  <c r="G11" i="6"/>
  <c r="H11" i="6" s="1"/>
  <c r="G9" i="10"/>
  <c r="G10" i="10" s="1"/>
  <c r="G12" i="10"/>
  <c r="H12" i="10" s="1"/>
  <c r="G11" i="10"/>
  <c r="H11" i="10" s="1"/>
  <c r="F24" i="9"/>
  <c r="F25" i="9" s="1"/>
  <c r="F26" i="9" s="1"/>
  <c r="F27" i="9" s="1"/>
  <c r="F28" i="9" s="1"/>
  <c r="G11" i="11"/>
  <c r="H11" i="11" s="1"/>
  <c r="E14" i="12" l="1"/>
  <c r="D15" i="12"/>
  <c r="C14" i="12"/>
  <c r="E13" i="1"/>
  <c r="D14" i="1" s="1"/>
  <c r="C13" i="1"/>
  <c r="G32" i="11"/>
  <c r="D34" i="11" s="1"/>
  <c r="F29" i="11"/>
  <c r="E23" i="11"/>
  <c r="D24" i="11" s="1"/>
  <c r="C23" i="11"/>
  <c r="E25" i="7"/>
  <c r="D26" i="7" s="1"/>
  <c r="C25" i="7"/>
  <c r="E14" i="3"/>
  <c r="D15" i="3" s="1"/>
  <c r="C14" i="3"/>
  <c r="C13" i="2"/>
  <c r="E13" i="2"/>
  <c r="D14" i="2" s="1"/>
  <c r="E23" i="6"/>
  <c r="D24" i="6" s="1"/>
  <c r="C23" i="6"/>
  <c r="C23" i="10"/>
  <c r="E23" i="10"/>
  <c r="D24" i="10" s="1"/>
  <c r="C23" i="5"/>
  <c r="E23" i="5"/>
  <c r="D24" i="5" s="1"/>
  <c r="F34" i="9"/>
  <c r="F35" i="9" s="1"/>
  <c r="F29" i="9"/>
  <c r="E32" i="9"/>
  <c r="E24" i="8"/>
  <c r="D25" i="8" s="1"/>
  <c r="C24" i="8"/>
  <c r="D24" i="4"/>
  <c r="D24" i="9"/>
  <c r="F56" i="5"/>
  <c r="E59" i="5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15" i="12" l="1"/>
  <c r="D16" i="12" s="1"/>
  <c r="F16" i="12" s="1"/>
  <c r="D17" i="12" s="1"/>
  <c r="F17" i="12" s="1"/>
  <c r="E15" i="12"/>
  <c r="C15" i="12"/>
  <c r="E14" i="1"/>
  <c r="D15" i="1" s="1"/>
  <c r="C14" i="1"/>
  <c r="E24" i="4"/>
  <c r="D25" i="4" s="1"/>
  <c r="C24" i="4"/>
  <c r="E26" i="7"/>
  <c r="D27" i="7" s="1"/>
  <c r="C26" i="7"/>
  <c r="C24" i="6"/>
  <c r="E24" i="6"/>
  <c r="D25" i="6" s="1"/>
  <c r="C25" i="8"/>
  <c r="E25" i="8"/>
  <c r="D26" i="8" s="1"/>
  <c r="D35" i="9"/>
  <c r="F36" i="9"/>
  <c r="F37" i="9" s="1"/>
  <c r="F38" i="9" s="1"/>
  <c r="F39" i="9" s="1"/>
  <c r="F40" i="9" s="1"/>
  <c r="C24" i="10"/>
  <c r="E24" i="10"/>
  <c r="D25" i="10" s="1"/>
  <c r="C24" i="11"/>
  <c r="E24" i="11"/>
  <c r="D25" i="11" s="1"/>
  <c r="E14" i="2"/>
  <c r="D15" i="2" s="1"/>
  <c r="C14" i="2"/>
  <c r="C24" i="5"/>
  <c r="E24" i="5"/>
  <c r="D25" i="5" s="1"/>
  <c r="E24" i="9"/>
  <c r="D25" i="9" s="1"/>
  <c r="C24" i="9"/>
  <c r="C15" i="3"/>
  <c r="E15" i="3"/>
  <c r="D16" i="3" s="1"/>
  <c r="E34" i="11"/>
  <c r="D35" i="11" s="1"/>
  <c r="C16" i="12" l="1"/>
  <c r="D18" i="12"/>
  <c r="F18" i="12" s="1"/>
  <c r="E16" i="12"/>
  <c r="C15" i="1"/>
  <c r="E15" i="1"/>
  <c r="D16" i="1" s="1"/>
  <c r="E25" i="11"/>
  <c r="D26" i="11" s="1"/>
  <c r="C25" i="11"/>
  <c r="C25" i="9"/>
  <c r="E25" i="9"/>
  <c r="D26" i="9" s="1"/>
  <c r="E25" i="10"/>
  <c r="D26" i="10" s="1"/>
  <c r="C25" i="10"/>
  <c r="E16" i="3"/>
  <c r="D17" i="3" s="1"/>
  <c r="C16" i="3"/>
  <c r="C25" i="6"/>
  <c r="E25" i="6"/>
  <c r="D26" i="6" s="1"/>
  <c r="E25" i="5"/>
  <c r="D26" i="5" s="1"/>
  <c r="C25" i="5"/>
  <c r="E35" i="9"/>
  <c r="D36" i="9" s="1"/>
  <c r="C27" i="7"/>
  <c r="E27" i="7"/>
  <c r="D28" i="7" s="1"/>
  <c r="C26" i="8"/>
  <c r="E26" i="8"/>
  <c r="D27" i="8" s="1"/>
  <c r="E35" i="11"/>
  <c r="D36" i="11" s="1"/>
  <c r="C15" i="2"/>
  <c r="E15" i="2"/>
  <c r="D16" i="2" s="1"/>
  <c r="C25" i="4"/>
  <c r="E25" i="4"/>
  <c r="D26" i="4" s="1"/>
  <c r="D19" i="12" l="1"/>
  <c r="F19" i="12" s="1"/>
  <c r="E17" i="12"/>
  <c r="C17" i="12"/>
  <c r="E16" i="1"/>
  <c r="D17" i="1" s="1"/>
  <c r="C16" i="1"/>
  <c r="C28" i="7"/>
  <c r="E28" i="7"/>
  <c r="D29" i="7" s="1"/>
  <c r="C17" i="3"/>
  <c r="E17" i="3"/>
  <c r="D18" i="3" s="1"/>
  <c r="E16" i="2"/>
  <c r="D17" i="2" s="1"/>
  <c r="C16" i="2"/>
  <c r="E36" i="9"/>
  <c r="D37" i="9" s="1"/>
  <c r="C26" i="5"/>
  <c r="E26" i="5"/>
  <c r="D27" i="5" s="1"/>
  <c r="E36" i="11"/>
  <c r="D37" i="11" s="1"/>
  <c r="E26" i="6"/>
  <c r="D27" i="6" s="1"/>
  <c r="C26" i="6"/>
  <c r="E26" i="10"/>
  <c r="D27" i="10" s="1"/>
  <c r="C26" i="10"/>
  <c r="E26" i="9"/>
  <c r="D27" i="9" s="1"/>
  <c r="C26" i="9"/>
  <c r="E26" i="4"/>
  <c r="D27" i="4" s="1"/>
  <c r="C26" i="4"/>
  <c r="C27" i="8"/>
  <c r="E27" i="8"/>
  <c r="D28" i="8" s="1"/>
  <c r="E26" i="11"/>
  <c r="D27" i="11" s="1"/>
  <c r="C26" i="11"/>
  <c r="D20" i="12" l="1"/>
  <c r="F20" i="12" s="1"/>
  <c r="E18" i="12"/>
  <c r="C18" i="12"/>
  <c r="C17" i="1"/>
  <c r="E17" i="1"/>
  <c r="D18" i="1" s="1"/>
  <c r="E28" i="8"/>
  <c r="D29" i="8" s="1"/>
  <c r="C28" i="8"/>
  <c r="C17" i="2"/>
  <c r="E17" i="2"/>
  <c r="D18" i="2" s="1"/>
  <c r="E37" i="11"/>
  <c r="E18" i="3"/>
  <c r="D19" i="3" s="1"/>
  <c r="C18" i="3"/>
  <c r="E27" i="4"/>
  <c r="D28" i="4" s="1"/>
  <c r="C27" i="4"/>
  <c r="E37" i="9"/>
  <c r="D38" i="9" s="1"/>
  <c r="C27" i="9"/>
  <c r="E27" i="9"/>
  <c r="D28" i="9" s="1"/>
  <c r="E27" i="5"/>
  <c r="D28" i="5" s="1"/>
  <c r="C27" i="5"/>
  <c r="C29" i="7"/>
  <c r="E29" i="7"/>
  <c r="D30" i="7" s="1"/>
  <c r="E27" i="6"/>
  <c r="D28" i="6" s="1"/>
  <c r="C27" i="6"/>
  <c r="C27" i="11"/>
  <c r="E27" i="11"/>
  <c r="D28" i="11" s="1"/>
  <c r="E27" i="10"/>
  <c r="D28" i="10" s="1"/>
  <c r="C27" i="10"/>
  <c r="D21" i="12" l="1"/>
  <c r="F21" i="12" s="1"/>
  <c r="E19" i="12"/>
  <c r="C19" i="12"/>
  <c r="E18" i="1"/>
  <c r="D19" i="1" s="1"/>
  <c r="C18" i="1"/>
  <c r="E28" i="11"/>
  <c r="C28" i="11"/>
  <c r="C34" i="11" s="1"/>
  <c r="C35" i="11" s="1"/>
  <c r="C36" i="11" s="1"/>
  <c r="C37" i="11" s="1"/>
  <c r="C28" i="9"/>
  <c r="C34" i="9" s="1"/>
  <c r="C35" i="9" s="1"/>
  <c r="C36" i="9" s="1"/>
  <c r="C37" i="9" s="1"/>
  <c r="E28" i="9"/>
  <c r="G32" i="9" s="1"/>
  <c r="D34" i="9" s="1"/>
  <c r="E34" i="9" s="1"/>
  <c r="E38" i="9"/>
  <c r="D39" i="9" s="1"/>
  <c r="C38" i="9"/>
  <c r="E28" i="6"/>
  <c r="D29" i="6" s="1"/>
  <c r="C28" i="6"/>
  <c r="E18" i="2"/>
  <c r="D19" i="2" s="1"/>
  <c r="C18" i="2"/>
  <c r="C28" i="4"/>
  <c r="E28" i="4"/>
  <c r="D29" i="4" s="1"/>
  <c r="E30" i="7"/>
  <c r="D31" i="7" s="1"/>
  <c r="C30" i="7"/>
  <c r="E28" i="10"/>
  <c r="D29" i="10" s="1"/>
  <c r="C28" i="10"/>
  <c r="E28" i="5"/>
  <c r="D29" i="5" s="1"/>
  <c r="C28" i="5"/>
  <c r="C19" i="3"/>
  <c r="E19" i="3"/>
  <c r="D20" i="3" s="1"/>
  <c r="E29" i="8"/>
  <c r="D30" i="8" s="1"/>
  <c r="C29" i="8"/>
  <c r="D22" i="12" l="1"/>
  <c r="F22" i="12" s="1"/>
  <c r="E20" i="12"/>
  <c r="C20" i="12"/>
  <c r="C19" i="1"/>
  <c r="E19" i="1"/>
  <c r="D20" i="1" s="1"/>
  <c r="C30" i="8"/>
  <c r="E30" i="8"/>
  <c r="D31" i="8" s="1"/>
  <c r="E31" i="7"/>
  <c r="D32" i="7" s="1"/>
  <c r="C31" i="7"/>
  <c r="C39" i="9"/>
  <c r="E39" i="9"/>
  <c r="D40" i="9" s="1"/>
  <c r="C29" i="4"/>
  <c r="E29" i="4"/>
  <c r="D30" i="4" s="1"/>
  <c r="E20" i="3"/>
  <c r="D21" i="3" s="1"/>
  <c r="C20" i="3"/>
  <c r="C29" i="5"/>
  <c r="E29" i="5"/>
  <c r="D30" i="5" s="1"/>
  <c r="C19" i="2"/>
  <c r="E19" i="2"/>
  <c r="D20" i="2" s="1"/>
  <c r="C29" i="10"/>
  <c r="E29" i="10"/>
  <c r="D30" i="10" s="1"/>
  <c r="E29" i="6"/>
  <c r="D30" i="6" s="1"/>
  <c r="C29" i="6"/>
  <c r="D23" i="12" l="1"/>
  <c r="F23" i="12" s="1"/>
  <c r="E21" i="12"/>
  <c r="C21" i="12"/>
  <c r="C20" i="1"/>
  <c r="E20" i="1"/>
  <c r="D21" i="1" s="1"/>
  <c r="C30" i="4"/>
  <c r="E30" i="4"/>
  <c r="D31" i="4" s="1"/>
  <c r="E30" i="5"/>
  <c r="D31" i="5" s="1"/>
  <c r="C30" i="5"/>
  <c r="C32" i="7"/>
  <c r="E32" i="7"/>
  <c r="D33" i="7" s="1"/>
  <c r="E30" i="10"/>
  <c r="D31" i="10" s="1"/>
  <c r="C30" i="10"/>
  <c r="E31" i="8"/>
  <c r="D32" i="8" s="1"/>
  <c r="C31" i="8"/>
  <c r="E20" i="2"/>
  <c r="D21" i="2" s="1"/>
  <c r="C20" i="2"/>
  <c r="E40" i="9"/>
  <c r="C40" i="9"/>
  <c r="C30" i="6"/>
  <c r="E30" i="6"/>
  <c r="D31" i="6" s="1"/>
  <c r="C21" i="3"/>
  <c r="E21" i="3"/>
  <c r="D22" i="3" s="1"/>
  <c r="D24" i="12" l="1"/>
  <c r="F24" i="12" s="1"/>
  <c r="E22" i="12"/>
  <c r="C22" i="12"/>
  <c r="E21" i="1"/>
  <c r="D22" i="1" s="1"/>
  <c r="C21" i="1"/>
  <c r="E33" i="7"/>
  <c r="D34" i="7" s="1"/>
  <c r="C33" i="7"/>
  <c r="E22" i="3"/>
  <c r="D23" i="3" s="1"/>
  <c r="C22" i="3"/>
  <c r="C31" i="5"/>
  <c r="E31" i="5"/>
  <c r="D32" i="5" s="1"/>
  <c r="C21" i="2"/>
  <c r="E21" i="2"/>
  <c r="D22" i="2" s="1"/>
  <c r="E31" i="6"/>
  <c r="D32" i="6" s="1"/>
  <c r="C31" i="6"/>
  <c r="E31" i="4"/>
  <c r="D32" i="4" s="1"/>
  <c r="C31" i="4"/>
  <c r="E32" i="8"/>
  <c r="D33" i="8" s="1"/>
  <c r="C32" i="8"/>
  <c r="C31" i="10"/>
  <c r="E31" i="10"/>
  <c r="D32" i="10" s="1"/>
  <c r="D25" i="12" l="1"/>
  <c r="F25" i="12" s="1"/>
  <c r="E23" i="12"/>
  <c r="C23" i="12"/>
  <c r="C22" i="1"/>
  <c r="E22" i="1"/>
  <c r="D23" i="1" s="1"/>
  <c r="C32" i="5"/>
  <c r="E32" i="5"/>
  <c r="D33" i="5" s="1"/>
  <c r="C33" i="8"/>
  <c r="E33" i="8"/>
  <c r="D34" i="8" s="1"/>
  <c r="C23" i="3"/>
  <c r="E23" i="3"/>
  <c r="D24" i="3" s="1"/>
  <c r="C32" i="6"/>
  <c r="E32" i="6"/>
  <c r="D33" i="6" s="1"/>
  <c r="E22" i="2"/>
  <c r="D23" i="2" s="1"/>
  <c r="C22" i="2"/>
  <c r="E32" i="4"/>
  <c r="D33" i="4" s="1"/>
  <c r="C32" i="4"/>
  <c r="C32" i="10"/>
  <c r="E32" i="10"/>
  <c r="E34" i="7"/>
  <c r="D35" i="7" s="1"/>
  <c r="C34" i="7"/>
  <c r="D26" i="12" l="1"/>
  <c r="F26" i="12" s="1"/>
  <c r="E24" i="12"/>
  <c r="C24" i="12"/>
  <c r="C23" i="1"/>
  <c r="E23" i="1"/>
  <c r="D24" i="1" s="1"/>
  <c r="C33" i="6"/>
  <c r="E33" i="6"/>
  <c r="D34" i="6" s="1"/>
  <c r="C34" i="8"/>
  <c r="E34" i="8"/>
  <c r="D35" i="8" s="1"/>
  <c r="E33" i="5"/>
  <c r="D34" i="5" s="1"/>
  <c r="C33" i="5"/>
  <c r="E24" i="3"/>
  <c r="D25" i="3" s="1"/>
  <c r="C24" i="3"/>
  <c r="C33" i="4"/>
  <c r="E33" i="4"/>
  <c r="D34" i="4" s="1"/>
  <c r="C35" i="7"/>
  <c r="E35" i="7"/>
  <c r="D36" i="7" s="1"/>
  <c r="C23" i="2"/>
  <c r="E23" i="2"/>
  <c r="D24" i="2" s="1"/>
  <c r="D27" i="12" l="1"/>
  <c r="F27" i="12" s="1"/>
  <c r="E25" i="12"/>
  <c r="C25" i="12"/>
  <c r="E24" i="1"/>
  <c r="D25" i="1" s="1"/>
  <c r="C24" i="1"/>
  <c r="E24" i="2"/>
  <c r="D25" i="2" s="1"/>
  <c r="C24" i="2"/>
  <c r="C34" i="5"/>
  <c r="E34" i="5"/>
  <c r="D35" i="5" s="1"/>
  <c r="C36" i="7"/>
  <c r="E36" i="7"/>
  <c r="D37" i="7" s="1"/>
  <c r="C35" i="8"/>
  <c r="E35" i="8"/>
  <c r="E34" i="6"/>
  <c r="D35" i="6" s="1"/>
  <c r="C34" i="6"/>
  <c r="E34" i="4"/>
  <c r="D35" i="4" s="1"/>
  <c r="C34" i="4"/>
  <c r="C25" i="3"/>
  <c r="E25" i="3"/>
  <c r="D26" i="3" s="1"/>
  <c r="D28" i="12" l="1"/>
  <c r="F28" i="12" s="1"/>
  <c r="E26" i="12"/>
  <c r="C26" i="12"/>
  <c r="C25" i="1"/>
  <c r="E25" i="1"/>
  <c r="D26" i="1" s="1"/>
  <c r="E35" i="6"/>
  <c r="D36" i="6" s="1"/>
  <c r="C35" i="6"/>
  <c r="E26" i="3"/>
  <c r="D27" i="3" s="1"/>
  <c r="C26" i="3"/>
  <c r="C37" i="7"/>
  <c r="E37" i="7"/>
  <c r="D38" i="7" s="1"/>
  <c r="E35" i="4"/>
  <c r="D36" i="4" s="1"/>
  <c r="C35" i="4"/>
  <c r="E35" i="5"/>
  <c r="D36" i="5" s="1"/>
  <c r="C35" i="5"/>
  <c r="C25" i="2"/>
  <c r="E25" i="2"/>
  <c r="D26" i="2" s="1"/>
  <c r="D29" i="12" l="1"/>
  <c r="F29" i="12" s="1"/>
  <c r="E27" i="12"/>
  <c r="C27" i="12"/>
  <c r="C26" i="1"/>
  <c r="E26" i="1"/>
  <c r="D27" i="1" s="1"/>
  <c r="C27" i="3"/>
  <c r="E27" i="3"/>
  <c r="D28" i="3" s="1"/>
  <c r="E26" i="2"/>
  <c r="D27" i="2" s="1"/>
  <c r="C26" i="2"/>
  <c r="E36" i="6"/>
  <c r="D37" i="6" s="1"/>
  <c r="C36" i="6"/>
  <c r="E36" i="5"/>
  <c r="D37" i="5" s="1"/>
  <c r="C36" i="5"/>
  <c r="E38" i="7"/>
  <c r="D39" i="7" s="1"/>
  <c r="C38" i="7"/>
  <c r="C36" i="4"/>
  <c r="E36" i="4"/>
  <c r="D37" i="4" s="1"/>
  <c r="D30" i="12" l="1"/>
  <c r="F30" i="12" s="1"/>
  <c r="E28" i="12"/>
  <c r="C28" i="12"/>
  <c r="E27" i="1"/>
  <c r="D28" i="1" s="1"/>
  <c r="C27" i="1"/>
  <c r="C37" i="5"/>
  <c r="E37" i="5"/>
  <c r="D38" i="5" s="1"/>
  <c r="E37" i="6"/>
  <c r="D38" i="6" s="1"/>
  <c r="C37" i="6"/>
  <c r="C27" i="2"/>
  <c r="E27" i="2"/>
  <c r="D28" i="2" s="1"/>
  <c r="C37" i="4"/>
  <c r="E37" i="4"/>
  <c r="D38" i="4" s="1"/>
  <c r="E28" i="3"/>
  <c r="D29" i="3" s="1"/>
  <c r="C28" i="3"/>
  <c r="E39" i="7"/>
  <c r="D40" i="7" s="1"/>
  <c r="C39" i="7"/>
  <c r="D31" i="12" l="1"/>
  <c r="F31" i="12" s="1"/>
  <c r="E29" i="12"/>
  <c r="C29" i="12"/>
  <c r="C28" i="1"/>
  <c r="E28" i="1"/>
  <c r="D29" i="1" s="1"/>
  <c r="C38" i="4"/>
  <c r="E38" i="4"/>
  <c r="D39" i="4" s="1"/>
  <c r="C38" i="6"/>
  <c r="E38" i="6"/>
  <c r="D39" i="6" s="1"/>
  <c r="C40" i="7"/>
  <c r="E40" i="7"/>
  <c r="D41" i="7" s="1"/>
  <c r="E38" i="5"/>
  <c r="D39" i="5" s="1"/>
  <c r="C38" i="5"/>
  <c r="E28" i="2"/>
  <c r="D29" i="2" s="1"/>
  <c r="C28" i="2"/>
  <c r="C29" i="3"/>
  <c r="E29" i="3"/>
  <c r="D30" i="3" s="1"/>
  <c r="D32" i="12" l="1"/>
  <c r="F32" i="12" s="1"/>
  <c r="E30" i="12"/>
  <c r="C30" i="12"/>
  <c r="C29" i="1"/>
  <c r="E29" i="1"/>
  <c r="D30" i="1" s="1"/>
  <c r="E41" i="7"/>
  <c r="D42" i="7" s="1"/>
  <c r="C41" i="7"/>
  <c r="E39" i="6"/>
  <c r="D40" i="6" s="1"/>
  <c r="C39" i="6"/>
  <c r="E39" i="4"/>
  <c r="D40" i="4" s="1"/>
  <c r="C39" i="4"/>
  <c r="E30" i="3"/>
  <c r="D31" i="3" s="1"/>
  <c r="C30" i="3"/>
  <c r="C29" i="2"/>
  <c r="E29" i="2"/>
  <c r="D30" i="2" s="1"/>
  <c r="C39" i="5"/>
  <c r="E39" i="5"/>
  <c r="D40" i="5" s="1"/>
  <c r="D33" i="12" l="1"/>
  <c r="F33" i="12" s="1"/>
  <c r="E31" i="12"/>
  <c r="C31" i="12"/>
  <c r="C30" i="1"/>
  <c r="E30" i="1"/>
  <c r="D31" i="1" s="1"/>
  <c r="E40" i="4"/>
  <c r="D41" i="4" s="1"/>
  <c r="C40" i="4"/>
  <c r="C40" i="5"/>
  <c r="E40" i="5"/>
  <c r="D41" i="5" s="1"/>
  <c r="E30" i="2"/>
  <c r="D31" i="2" s="1"/>
  <c r="C30" i="2"/>
  <c r="C40" i="6"/>
  <c r="E40" i="6"/>
  <c r="D41" i="6" s="1"/>
  <c r="C31" i="3"/>
  <c r="E31" i="3"/>
  <c r="D32" i="3" s="1"/>
  <c r="E42" i="7"/>
  <c r="D43" i="7" s="1"/>
  <c r="C42" i="7"/>
  <c r="D34" i="12" l="1"/>
  <c r="F34" i="12" s="1"/>
  <c r="E32" i="12"/>
  <c r="C32" i="12"/>
  <c r="C31" i="1"/>
  <c r="E31" i="1"/>
  <c r="D32" i="1" s="1"/>
  <c r="C31" i="2"/>
  <c r="E31" i="2"/>
  <c r="D32" i="2" s="1"/>
  <c r="E41" i="5"/>
  <c r="D42" i="5" s="1"/>
  <c r="C41" i="5"/>
  <c r="C43" i="7"/>
  <c r="E43" i="7"/>
  <c r="D44" i="7" s="1"/>
  <c r="E32" i="3"/>
  <c r="D33" i="3" s="1"/>
  <c r="C32" i="3"/>
  <c r="C41" i="6"/>
  <c r="E41" i="6"/>
  <c r="D42" i="6" s="1"/>
  <c r="C41" i="4"/>
  <c r="E41" i="4"/>
  <c r="D42" i="4" s="1"/>
  <c r="D35" i="12" l="1"/>
  <c r="F35" i="12" s="1"/>
  <c r="E33" i="12"/>
  <c r="C33" i="12"/>
  <c r="E32" i="1"/>
  <c r="D33" i="1" s="1"/>
  <c r="C32" i="1"/>
  <c r="C44" i="7"/>
  <c r="E44" i="7"/>
  <c r="D45" i="7" s="1"/>
  <c r="E42" i="4"/>
  <c r="D43" i="4" s="1"/>
  <c r="C42" i="4"/>
  <c r="C42" i="5"/>
  <c r="E42" i="5"/>
  <c r="D43" i="5" s="1"/>
  <c r="E42" i="6"/>
  <c r="D43" i="6" s="1"/>
  <c r="C42" i="6"/>
  <c r="E32" i="2"/>
  <c r="D33" i="2" s="1"/>
  <c r="C32" i="2"/>
  <c r="C33" i="3"/>
  <c r="E33" i="3"/>
  <c r="D34" i="3" s="1"/>
  <c r="D36" i="12" l="1"/>
  <c r="F36" i="12" s="1"/>
  <c r="E34" i="12"/>
  <c r="C34" i="12"/>
  <c r="E33" i="1"/>
  <c r="D34" i="1" s="1"/>
  <c r="C33" i="1"/>
  <c r="E43" i="5"/>
  <c r="D44" i="5" s="1"/>
  <c r="C43" i="5"/>
  <c r="E43" i="4"/>
  <c r="D44" i="4" s="1"/>
  <c r="C43" i="4"/>
  <c r="C43" i="6"/>
  <c r="E43" i="6"/>
  <c r="D44" i="6" s="1"/>
  <c r="C45" i="7"/>
  <c r="E45" i="7"/>
  <c r="D46" i="7" s="1"/>
  <c r="E34" i="3"/>
  <c r="D35" i="3" s="1"/>
  <c r="C34" i="3"/>
  <c r="C33" i="2"/>
  <c r="E33" i="2"/>
  <c r="D34" i="2" s="1"/>
  <c r="D37" i="12" l="1"/>
  <c r="F37" i="12" s="1"/>
  <c r="E35" i="12"/>
  <c r="C35" i="12"/>
  <c r="E34" i="1"/>
  <c r="D35" i="1" s="1"/>
  <c r="C34" i="1"/>
  <c r="E46" i="7"/>
  <c r="D47" i="7" s="1"/>
  <c r="C46" i="7"/>
  <c r="E34" i="2"/>
  <c r="D35" i="2" s="1"/>
  <c r="C34" i="2"/>
  <c r="C44" i="4"/>
  <c r="E44" i="4"/>
  <c r="D45" i="4" s="1"/>
  <c r="E44" i="6"/>
  <c r="D45" i="6" s="1"/>
  <c r="C44" i="6"/>
  <c r="C35" i="3"/>
  <c r="E35" i="3"/>
  <c r="D36" i="3" s="1"/>
  <c r="E44" i="5"/>
  <c r="D45" i="5" s="1"/>
  <c r="C44" i="5"/>
  <c r="D38" i="12" l="1"/>
  <c r="F38" i="12" s="1"/>
  <c r="E36" i="12"/>
  <c r="C36" i="12"/>
  <c r="C35" i="1"/>
  <c r="E35" i="1"/>
  <c r="D36" i="1" s="1"/>
  <c r="E45" i="6"/>
  <c r="D46" i="6" s="1"/>
  <c r="C45" i="6"/>
  <c r="C35" i="2"/>
  <c r="E35" i="2"/>
  <c r="D36" i="2" s="1"/>
  <c r="C45" i="5"/>
  <c r="E45" i="5"/>
  <c r="D46" i="5" s="1"/>
  <c r="C45" i="4"/>
  <c r="E45" i="4"/>
  <c r="D46" i="4" s="1"/>
  <c r="E36" i="3"/>
  <c r="D37" i="3" s="1"/>
  <c r="C36" i="3"/>
  <c r="E47" i="7"/>
  <c r="D48" i="7" s="1"/>
  <c r="C47" i="7"/>
  <c r="D39" i="12" l="1"/>
  <c r="F39" i="12" s="1"/>
  <c r="E37" i="12"/>
  <c r="C37" i="12"/>
  <c r="C36" i="1"/>
  <c r="E36" i="1"/>
  <c r="D37" i="1" s="1"/>
  <c r="C46" i="4"/>
  <c r="E46" i="4"/>
  <c r="D47" i="4" s="1"/>
  <c r="E36" i="2"/>
  <c r="D37" i="2" s="1"/>
  <c r="C36" i="2"/>
  <c r="E46" i="5"/>
  <c r="D47" i="5" s="1"/>
  <c r="C46" i="5"/>
  <c r="C48" i="7"/>
  <c r="E48" i="7"/>
  <c r="D49" i="7" s="1"/>
  <c r="C37" i="3"/>
  <c r="E37" i="3"/>
  <c r="D38" i="3" s="1"/>
  <c r="C46" i="6"/>
  <c r="E46" i="6"/>
  <c r="D47" i="6" s="1"/>
  <c r="D40" i="12" l="1"/>
  <c r="F40" i="12" s="1"/>
  <c r="E38" i="12"/>
  <c r="C38" i="12"/>
  <c r="E37" i="1"/>
  <c r="D38" i="1" s="1"/>
  <c r="C37" i="1"/>
  <c r="E47" i="6"/>
  <c r="D48" i="6" s="1"/>
  <c r="C47" i="6"/>
  <c r="C47" i="5"/>
  <c r="E47" i="5"/>
  <c r="D48" i="5" s="1"/>
  <c r="C37" i="2"/>
  <c r="E37" i="2"/>
  <c r="D38" i="2" s="1"/>
  <c r="E47" i="4"/>
  <c r="D48" i="4" s="1"/>
  <c r="C47" i="4"/>
  <c r="E49" i="7"/>
  <c r="D50" i="7" s="1"/>
  <c r="C49" i="7"/>
  <c r="E38" i="3"/>
  <c r="D39" i="3" s="1"/>
  <c r="C38" i="3"/>
  <c r="D41" i="12" l="1"/>
  <c r="F41" i="12" s="1"/>
  <c r="E39" i="12"/>
  <c r="C39" i="12"/>
  <c r="C38" i="1"/>
  <c r="E38" i="1"/>
  <c r="D39" i="1" s="1"/>
  <c r="E48" i="4"/>
  <c r="D49" i="4" s="1"/>
  <c r="C48" i="4"/>
  <c r="C48" i="5"/>
  <c r="E48" i="5"/>
  <c r="D49" i="5" s="1"/>
  <c r="E38" i="2"/>
  <c r="D39" i="2" s="1"/>
  <c r="C38" i="2"/>
  <c r="C39" i="3"/>
  <c r="E39" i="3"/>
  <c r="D40" i="3" s="1"/>
  <c r="E50" i="7"/>
  <c r="D51" i="7" s="1"/>
  <c r="C50" i="7"/>
  <c r="E48" i="6"/>
  <c r="D49" i="6" s="1"/>
  <c r="C48" i="6"/>
  <c r="D42" i="12" l="1"/>
  <c r="F42" i="12" s="1"/>
  <c r="E40" i="12"/>
  <c r="C40" i="12"/>
  <c r="E39" i="1"/>
  <c r="D40" i="1" s="1"/>
  <c r="C39" i="1"/>
  <c r="E49" i="5"/>
  <c r="D50" i="5" s="1"/>
  <c r="C49" i="5"/>
  <c r="C49" i="4"/>
  <c r="E49" i="4"/>
  <c r="D50" i="4" s="1"/>
  <c r="E40" i="3"/>
  <c r="D41" i="3" s="1"/>
  <c r="C40" i="3"/>
  <c r="C39" i="2"/>
  <c r="E39" i="2"/>
  <c r="D40" i="2" s="1"/>
  <c r="C49" i="6"/>
  <c r="E49" i="6"/>
  <c r="D50" i="6" s="1"/>
  <c r="C51" i="7"/>
  <c r="E51" i="7"/>
  <c r="D52" i="7" s="1"/>
  <c r="D43" i="12" l="1"/>
  <c r="F43" i="12" s="1"/>
  <c r="E41" i="12"/>
  <c r="C41" i="12"/>
  <c r="C40" i="1"/>
  <c r="E40" i="1"/>
  <c r="D41" i="1" s="1"/>
  <c r="C41" i="3"/>
  <c r="E41" i="3"/>
  <c r="D42" i="3" s="1"/>
  <c r="E50" i="4"/>
  <c r="D51" i="4" s="1"/>
  <c r="C50" i="4"/>
  <c r="E40" i="2"/>
  <c r="D41" i="2" s="1"/>
  <c r="C40" i="2"/>
  <c r="C52" i="7"/>
  <c r="E52" i="7"/>
  <c r="D53" i="7" s="1"/>
  <c r="E50" i="6"/>
  <c r="D51" i="6" s="1"/>
  <c r="C50" i="6"/>
  <c r="C50" i="5"/>
  <c r="E50" i="5"/>
  <c r="D51" i="5" s="1"/>
  <c r="D44" i="12" l="1"/>
  <c r="F44" i="12" s="1"/>
  <c r="E42" i="12"/>
  <c r="C42" i="12"/>
  <c r="E41" i="1"/>
  <c r="D42" i="1" s="1"/>
  <c r="C41" i="1"/>
  <c r="E51" i="5"/>
  <c r="D52" i="5" s="1"/>
  <c r="C51" i="5"/>
  <c r="C41" i="2"/>
  <c r="E41" i="2"/>
  <c r="D42" i="2" s="1"/>
  <c r="E42" i="3"/>
  <c r="D43" i="3" s="1"/>
  <c r="C42" i="3"/>
  <c r="E51" i="4"/>
  <c r="D52" i="4" s="1"/>
  <c r="C51" i="4"/>
  <c r="C51" i="6"/>
  <c r="E51" i="6"/>
  <c r="D52" i="6" s="1"/>
  <c r="C53" i="7"/>
  <c r="E53" i="7"/>
  <c r="D54" i="7" s="1"/>
  <c r="D45" i="12" l="1"/>
  <c r="F45" i="12" s="1"/>
  <c r="E43" i="12"/>
  <c r="C43" i="12"/>
  <c r="E42" i="1"/>
  <c r="D43" i="1" s="1"/>
  <c r="C42" i="1"/>
  <c r="E54" i="7"/>
  <c r="D55" i="7" s="1"/>
  <c r="C54" i="7"/>
  <c r="C43" i="3"/>
  <c r="E43" i="3"/>
  <c r="D44" i="3" s="1"/>
  <c r="E42" i="2"/>
  <c r="D43" i="2" s="1"/>
  <c r="C42" i="2"/>
  <c r="E52" i="6"/>
  <c r="D53" i="6" s="1"/>
  <c r="C52" i="6"/>
  <c r="E52" i="4"/>
  <c r="D53" i="4" s="1"/>
  <c r="C52" i="4"/>
  <c r="E52" i="5"/>
  <c r="D53" i="5" s="1"/>
  <c r="C52" i="5"/>
  <c r="D46" i="12" l="1"/>
  <c r="F46" i="12" s="1"/>
  <c r="E44" i="12"/>
  <c r="C44" i="12"/>
  <c r="E43" i="1"/>
  <c r="D44" i="1" s="1"/>
  <c r="C43" i="1"/>
  <c r="E44" i="3"/>
  <c r="D45" i="3" s="1"/>
  <c r="C44" i="3"/>
  <c r="C43" i="2"/>
  <c r="E43" i="2"/>
  <c r="D44" i="2" s="1"/>
  <c r="C53" i="5"/>
  <c r="E53" i="5"/>
  <c r="D54" i="5" s="1"/>
  <c r="C53" i="4"/>
  <c r="E53" i="4"/>
  <c r="D54" i="4" s="1"/>
  <c r="E53" i="6"/>
  <c r="D54" i="6" s="1"/>
  <c r="C53" i="6"/>
  <c r="E55" i="7"/>
  <c r="D56" i="7" s="1"/>
  <c r="C55" i="7"/>
  <c r="D47" i="12" l="1"/>
  <c r="F47" i="12" s="1"/>
  <c r="E45" i="12"/>
  <c r="C45" i="12"/>
  <c r="C44" i="1"/>
  <c r="E44" i="1"/>
  <c r="D45" i="1" s="1"/>
  <c r="E44" i="2"/>
  <c r="D45" i="2" s="1"/>
  <c r="C44" i="2"/>
  <c r="C56" i="7"/>
  <c r="E56" i="7"/>
  <c r="D57" i="7" s="1"/>
  <c r="E54" i="5"/>
  <c r="D55" i="5" s="1"/>
  <c r="C54" i="5"/>
  <c r="C54" i="6"/>
  <c r="E54" i="6"/>
  <c r="D55" i="6" s="1"/>
  <c r="E54" i="4"/>
  <c r="D55" i="4" s="1"/>
  <c r="C54" i="4"/>
  <c r="C45" i="3"/>
  <c r="E45" i="3"/>
  <c r="D46" i="3" s="1"/>
  <c r="D48" i="12" l="1"/>
  <c r="F48" i="12" s="1"/>
  <c r="E46" i="12"/>
  <c r="C46" i="12"/>
  <c r="C45" i="1"/>
  <c r="E45" i="1"/>
  <c r="D46" i="1" s="1"/>
  <c r="C45" i="2"/>
  <c r="E45" i="2"/>
  <c r="D46" i="2" s="1"/>
  <c r="C55" i="5"/>
  <c r="E55" i="5"/>
  <c r="G59" i="5" s="1"/>
  <c r="E57" i="7"/>
  <c r="D58" i="7" s="1"/>
  <c r="C57" i="7"/>
  <c r="E46" i="3"/>
  <c r="D47" i="3" s="1"/>
  <c r="C46" i="3"/>
  <c r="C55" i="4"/>
  <c r="E55" i="4"/>
  <c r="D56" i="4" s="1"/>
  <c r="E55" i="6"/>
  <c r="D56" i="6" s="1"/>
  <c r="C55" i="6"/>
  <c r="D49" i="12" l="1"/>
  <c r="F49" i="12" s="1"/>
  <c r="E47" i="12"/>
  <c r="C47" i="12"/>
  <c r="C46" i="1"/>
  <c r="E46" i="1"/>
  <c r="D47" i="1" s="1"/>
  <c r="C47" i="3"/>
  <c r="E47" i="3"/>
  <c r="D48" i="3" s="1"/>
  <c r="E56" i="6"/>
  <c r="D57" i="6" s="1"/>
  <c r="C56" i="6"/>
  <c r="E58" i="7"/>
  <c r="D59" i="7" s="1"/>
  <c r="C58" i="7"/>
  <c r="C56" i="4"/>
  <c r="E56" i="4"/>
  <c r="D57" i="4" s="1"/>
  <c r="E61" i="5"/>
  <c r="D62" i="5" s="1"/>
  <c r="D61" i="5"/>
  <c r="C61" i="5" s="1"/>
  <c r="E46" i="2"/>
  <c r="D47" i="2" s="1"/>
  <c r="C46" i="2"/>
  <c r="D50" i="12" l="1"/>
  <c r="F50" i="12" s="1"/>
  <c r="E48" i="12"/>
  <c r="C48" i="12"/>
  <c r="C47" i="1"/>
  <c r="E47" i="1"/>
  <c r="D48" i="1" s="1"/>
  <c r="C62" i="5"/>
  <c r="E62" i="5"/>
  <c r="D63" i="5" s="1"/>
  <c r="E57" i="4"/>
  <c r="D58" i="4" s="1"/>
  <c r="C57" i="4"/>
  <c r="C47" i="2"/>
  <c r="E47" i="2"/>
  <c r="D48" i="2" s="1"/>
  <c r="C57" i="6"/>
  <c r="E57" i="6"/>
  <c r="D58" i="6" s="1"/>
  <c r="C59" i="7"/>
  <c r="E59" i="7"/>
  <c r="D60" i="7" s="1"/>
  <c r="E48" i="3"/>
  <c r="D49" i="3" s="1"/>
  <c r="C48" i="3"/>
  <c r="D51" i="12" l="1"/>
  <c r="F51" i="12" s="1"/>
  <c r="E49" i="12"/>
  <c r="C49" i="12"/>
  <c r="C48" i="1"/>
  <c r="E48" i="1"/>
  <c r="D49" i="1" s="1"/>
  <c r="E48" i="2"/>
  <c r="D49" i="2" s="1"/>
  <c r="C48" i="2"/>
  <c r="C58" i="4"/>
  <c r="E58" i="4"/>
  <c r="D59" i="4" s="1"/>
  <c r="C49" i="3"/>
  <c r="E49" i="3"/>
  <c r="D50" i="3" s="1"/>
  <c r="C60" i="7"/>
  <c r="E60" i="7"/>
  <c r="D61" i="7" s="1"/>
  <c r="E58" i="6"/>
  <c r="D59" i="6" s="1"/>
  <c r="C58" i="6"/>
  <c r="E63" i="5"/>
  <c r="D64" i="5" s="1"/>
  <c r="C63" i="5"/>
  <c r="D52" i="12" l="1"/>
  <c r="F52" i="12" s="1"/>
  <c r="E50" i="12"/>
  <c r="C50" i="12"/>
  <c r="E49" i="1"/>
  <c r="D50" i="1" s="1"/>
  <c r="C49" i="1"/>
  <c r="E50" i="3"/>
  <c r="D51" i="3" s="1"/>
  <c r="C50" i="3"/>
  <c r="C64" i="5"/>
  <c r="E64" i="5"/>
  <c r="D65" i="5" s="1"/>
  <c r="E59" i="4"/>
  <c r="D60" i="4" s="1"/>
  <c r="C59" i="4"/>
  <c r="C59" i="6"/>
  <c r="E59" i="6"/>
  <c r="D60" i="6" s="1"/>
  <c r="C49" i="2"/>
  <c r="E49" i="2"/>
  <c r="D50" i="2" s="1"/>
  <c r="C61" i="7"/>
  <c r="E61" i="7"/>
  <c r="D62" i="7" s="1"/>
  <c r="D53" i="12" l="1"/>
  <c r="F53" i="12" s="1"/>
  <c r="E51" i="12"/>
  <c r="C51" i="12"/>
  <c r="E50" i="1"/>
  <c r="D51" i="1" s="1"/>
  <c r="C50" i="1"/>
  <c r="C51" i="3"/>
  <c r="E51" i="3"/>
  <c r="D52" i="3" s="1"/>
  <c r="E62" i="7"/>
  <c r="D63" i="7" s="1"/>
  <c r="C62" i="7"/>
  <c r="E60" i="6"/>
  <c r="D61" i="6" s="1"/>
  <c r="C60" i="6"/>
  <c r="E60" i="4"/>
  <c r="D61" i="4" s="1"/>
  <c r="C60" i="4"/>
  <c r="C65" i="5"/>
  <c r="E65" i="5"/>
  <c r="D66" i="5" s="1"/>
  <c r="E50" i="2"/>
  <c r="D51" i="2" s="1"/>
  <c r="C50" i="2"/>
  <c r="D54" i="12" l="1"/>
  <c r="F54" i="12" s="1"/>
  <c r="E52" i="12"/>
  <c r="C52" i="12"/>
  <c r="C51" i="1"/>
  <c r="E51" i="1"/>
  <c r="D52" i="1" s="1"/>
  <c r="E61" i="6"/>
  <c r="D62" i="6" s="1"/>
  <c r="C61" i="6"/>
  <c r="C51" i="2"/>
  <c r="E51" i="2"/>
  <c r="D52" i="2" s="1"/>
  <c r="E66" i="5"/>
  <c r="D67" i="5" s="1"/>
  <c r="C66" i="5"/>
  <c r="C61" i="4"/>
  <c r="E61" i="4"/>
  <c r="D62" i="4" s="1"/>
  <c r="E63" i="7"/>
  <c r="D64" i="7" s="1"/>
  <c r="C63" i="7"/>
  <c r="E52" i="3"/>
  <c r="D53" i="3" s="1"/>
  <c r="C52" i="3"/>
  <c r="D55" i="12" l="1"/>
  <c r="F55" i="12" s="1"/>
  <c r="E53" i="12"/>
  <c r="C53" i="12"/>
  <c r="C52" i="1"/>
  <c r="E52" i="1"/>
  <c r="D53" i="1" s="1"/>
  <c r="C62" i="6"/>
  <c r="E62" i="6"/>
  <c r="D63" i="6" s="1"/>
  <c r="C67" i="5"/>
  <c r="E67" i="5"/>
  <c r="D68" i="5" s="1"/>
  <c r="E52" i="2"/>
  <c r="D53" i="2" s="1"/>
  <c r="C52" i="2"/>
  <c r="C64" i="7"/>
  <c r="E64" i="7"/>
  <c r="D65" i="7" s="1"/>
  <c r="E62" i="4"/>
  <c r="D63" i="4" s="1"/>
  <c r="C62" i="4"/>
  <c r="C53" i="3"/>
  <c r="E53" i="3"/>
  <c r="D54" i="3" s="1"/>
  <c r="D56" i="12" l="1"/>
  <c r="F56" i="12" s="1"/>
  <c r="E54" i="12"/>
  <c r="C54" i="12"/>
  <c r="E53" i="1"/>
  <c r="D54" i="1" s="1"/>
  <c r="C53" i="1"/>
  <c r="E65" i="7"/>
  <c r="D66" i="7" s="1"/>
  <c r="C65" i="7"/>
  <c r="C53" i="2"/>
  <c r="E53" i="2"/>
  <c r="D54" i="2" s="1"/>
  <c r="E68" i="5"/>
  <c r="D69" i="5" s="1"/>
  <c r="C68" i="5"/>
  <c r="C63" i="4"/>
  <c r="E63" i="4"/>
  <c r="D64" i="4" s="1"/>
  <c r="E54" i="3"/>
  <c r="D55" i="3" s="1"/>
  <c r="C54" i="3"/>
  <c r="E63" i="6"/>
  <c r="D64" i="6" s="1"/>
  <c r="C63" i="6"/>
  <c r="D57" i="12" l="1"/>
  <c r="F57" i="12" s="1"/>
  <c r="E55" i="12"/>
  <c r="C55" i="12"/>
  <c r="E54" i="1"/>
  <c r="D55" i="1" s="1"/>
  <c r="C54" i="1"/>
  <c r="C64" i="4"/>
  <c r="E64" i="4"/>
  <c r="D65" i="4" s="1"/>
  <c r="E54" i="2"/>
  <c r="D55" i="2" s="1"/>
  <c r="C54" i="2"/>
  <c r="E69" i="5"/>
  <c r="D70" i="5" s="1"/>
  <c r="C69" i="5"/>
  <c r="C55" i="3"/>
  <c r="E55" i="3"/>
  <c r="D56" i="3" s="1"/>
  <c r="C64" i="6"/>
  <c r="E64" i="6"/>
  <c r="D65" i="6" s="1"/>
  <c r="E66" i="7"/>
  <c r="D67" i="7" s="1"/>
  <c r="C66" i="7"/>
  <c r="D58" i="12" l="1"/>
  <c r="F58" i="12" s="1"/>
  <c r="E56" i="12"/>
  <c r="C56" i="12"/>
  <c r="C55" i="1"/>
  <c r="E55" i="1"/>
  <c r="D56" i="1" s="1"/>
  <c r="C70" i="5"/>
  <c r="E70" i="5"/>
  <c r="D71" i="5" s="1"/>
  <c r="E56" i="3"/>
  <c r="D57" i="3" s="1"/>
  <c r="C56" i="3"/>
  <c r="C67" i="7"/>
  <c r="E67" i="7"/>
  <c r="D68" i="7" s="1"/>
  <c r="C65" i="6"/>
  <c r="E65" i="6"/>
  <c r="D66" i="6" s="1"/>
  <c r="C55" i="2"/>
  <c r="E55" i="2"/>
  <c r="D56" i="2" s="1"/>
  <c r="E65" i="4"/>
  <c r="D66" i="4" s="1"/>
  <c r="C65" i="4"/>
  <c r="D59" i="12" l="1"/>
  <c r="F59" i="12" s="1"/>
  <c r="E57" i="12"/>
  <c r="C57" i="12"/>
  <c r="E56" i="1"/>
  <c r="D57" i="1" s="1"/>
  <c r="C56" i="1"/>
  <c r="C68" i="7"/>
  <c r="E68" i="7"/>
  <c r="D69" i="7" s="1"/>
  <c r="C66" i="4"/>
  <c r="E66" i="4"/>
  <c r="D67" i="4" s="1"/>
  <c r="E66" i="6"/>
  <c r="D67" i="6" s="1"/>
  <c r="C66" i="6"/>
  <c r="C57" i="3"/>
  <c r="E57" i="3"/>
  <c r="D58" i="3" s="1"/>
  <c r="E56" i="2"/>
  <c r="D57" i="2" s="1"/>
  <c r="C56" i="2"/>
  <c r="E71" i="5"/>
  <c r="D72" i="5" s="1"/>
  <c r="C71" i="5"/>
  <c r="D60" i="12" l="1"/>
  <c r="F60" i="12" s="1"/>
  <c r="E58" i="12"/>
  <c r="C58" i="12"/>
  <c r="E57" i="1"/>
  <c r="D58" i="1" s="1"/>
  <c r="C57" i="1"/>
  <c r="E67" i="6"/>
  <c r="D68" i="6" s="1"/>
  <c r="C67" i="6"/>
  <c r="C72" i="5"/>
  <c r="E72" i="5"/>
  <c r="D73" i="5" s="1"/>
  <c r="E67" i="4"/>
  <c r="D68" i="4" s="1"/>
  <c r="C67" i="4"/>
  <c r="C57" i="2"/>
  <c r="E57" i="2"/>
  <c r="D58" i="2" s="1"/>
  <c r="E58" i="3"/>
  <c r="D59" i="3" s="1"/>
  <c r="C58" i="3"/>
  <c r="C69" i="7"/>
  <c r="E69" i="7"/>
  <c r="D70" i="7" s="1"/>
  <c r="D61" i="12" l="1"/>
  <c r="F61" i="12" s="1"/>
  <c r="E59" i="12"/>
  <c r="C59" i="12"/>
  <c r="C58" i="1"/>
  <c r="E58" i="1"/>
  <c r="D59" i="1" s="1"/>
  <c r="E58" i="2"/>
  <c r="D59" i="2" s="1"/>
  <c r="C58" i="2"/>
  <c r="E70" i="7"/>
  <c r="G74" i="7" s="1"/>
  <c r="D76" i="7" s="1"/>
  <c r="C70" i="7"/>
  <c r="E68" i="4"/>
  <c r="D69" i="4" s="1"/>
  <c r="C68" i="4"/>
  <c r="C73" i="5"/>
  <c r="E73" i="5"/>
  <c r="D74" i="5" s="1"/>
  <c r="C59" i="3"/>
  <c r="E59" i="3"/>
  <c r="D60" i="3" s="1"/>
  <c r="E68" i="6"/>
  <c r="D69" i="6" s="1"/>
  <c r="C68" i="6"/>
  <c r="D62" i="12" l="1"/>
  <c r="F62" i="12" s="1"/>
  <c r="E60" i="12"/>
  <c r="C60" i="12"/>
  <c r="E59" i="1"/>
  <c r="D60" i="1" s="1"/>
  <c r="C59" i="1"/>
  <c r="E74" i="5"/>
  <c r="D75" i="5" s="1"/>
  <c r="C74" i="5"/>
  <c r="C76" i="7"/>
  <c r="E76" i="7"/>
  <c r="D77" i="7" s="1"/>
  <c r="C59" i="2"/>
  <c r="E59" i="2"/>
  <c r="D60" i="2" s="1"/>
  <c r="E69" i="6"/>
  <c r="D70" i="6" s="1"/>
  <c r="C69" i="6"/>
  <c r="C69" i="4"/>
  <c r="E69" i="4"/>
  <c r="D70" i="4" s="1"/>
  <c r="E60" i="3"/>
  <c r="D61" i="3" s="1"/>
  <c r="C60" i="3"/>
  <c r="D63" i="12" l="1"/>
  <c r="F63" i="12" s="1"/>
  <c r="E61" i="12"/>
  <c r="C61" i="12"/>
  <c r="C60" i="1"/>
  <c r="E60" i="1"/>
  <c r="D61" i="1" s="1"/>
  <c r="C61" i="3"/>
  <c r="E61" i="3"/>
  <c r="D62" i="3" s="1"/>
  <c r="E60" i="2"/>
  <c r="D61" i="2" s="1"/>
  <c r="C60" i="2"/>
  <c r="C70" i="6"/>
  <c r="E70" i="6"/>
  <c r="D71" i="6" s="1"/>
  <c r="C77" i="7"/>
  <c r="E77" i="7"/>
  <c r="D78" i="7" s="1"/>
  <c r="E70" i="4"/>
  <c r="D71" i="4" s="1"/>
  <c r="C70" i="4"/>
  <c r="C75" i="5"/>
  <c r="E75" i="5"/>
  <c r="D76" i="5" s="1"/>
  <c r="D64" i="12" l="1"/>
  <c r="F64" i="12" s="1"/>
  <c r="E62" i="12"/>
  <c r="C62" i="12"/>
  <c r="C61" i="1"/>
  <c r="E61" i="1"/>
  <c r="D62" i="1" s="1"/>
  <c r="E76" i="5"/>
  <c r="D77" i="5" s="1"/>
  <c r="C76" i="5"/>
  <c r="C61" i="2"/>
  <c r="E61" i="2"/>
  <c r="D62" i="2" s="1"/>
  <c r="E71" i="6"/>
  <c r="D72" i="6" s="1"/>
  <c r="C71" i="6"/>
  <c r="C78" i="7"/>
  <c r="E78" i="7"/>
  <c r="D79" i="7" s="1"/>
  <c r="E62" i="3"/>
  <c r="D63" i="3" s="1"/>
  <c r="C62" i="3"/>
  <c r="C71" i="4"/>
  <c r="E71" i="4"/>
  <c r="D72" i="4" s="1"/>
  <c r="D65" i="12" l="1"/>
  <c r="F65" i="12" s="1"/>
  <c r="E63" i="12"/>
  <c r="C63" i="12"/>
  <c r="C62" i="1"/>
  <c r="E62" i="1"/>
  <c r="D63" i="1" s="1"/>
  <c r="C72" i="4"/>
  <c r="E72" i="4"/>
  <c r="D73" i="4" s="1"/>
  <c r="E72" i="6"/>
  <c r="D73" i="6" s="1"/>
  <c r="C72" i="6"/>
  <c r="E62" i="2"/>
  <c r="D63" i="2" s="1"/>
  <c r="C62" i="2"/>
  <c r="C63" i="3"/>
  <c r="E63" i="3"/>
  <c r="D64" i="3" s="1"/>
  <c r="E79" i="7"/>
  <c r="D80" i="7" s="1"/>
  <c r="C79" i="7"/>
  <c r="E77" i="5"/>
  <c r="D78" i="5" s="1"/>
  <c r="C77" i="5"/>
  <c r="D66" i="12" l="1"/>
  <c r="F66" i="12" s="1"/>
  <c r="E64" i="12"/>
  <c r="C64" i="12"/>
  <c r="E63" i="1"/>
  <c r="D64" i="1" s="1"/>
  <c r="C63" i="1"/>
  <c r="C63" i="2"/>
  <c r="E63" i="2"/>
  <c r="D64" i="2" s="1"/>
  <c r="E73" i="4"/>
  <c r="D74" i="4" s="1"/>
  <c r="C73" i="4"/>
  <c r="C78" i="5"/>
  <c r="E78" i="5"/>
  <c r="D79" i="5" s="1"/>
  <c r="C73" i="6"/>
  <c r="E73" i="6"/>
  <c r="D74" i="6" s="1"/>
  <c r="E80" i="7"/>
  <c r="D81" i="7" s="1"/>
  <c r="C80" i="7"/>
  <c r="E64" i="3"/>
  <c r="D65" i="3" s="1"/>
  <c r="C64" i="3"/>
  <c r="D67" i="12" l="1"/>
  <c r="F67" i="12" s="1"/>
  <c r="E65" i="12"/>
  <c r="C65" i="12"/>
  <c r="E64" i="1"/>
  <c r="D65" i="1" s="1"/>
  <c r="C64" i="1"/>
  <c r="E74" i="6"/>
  <c r="D75" i="6" s="1"/>
  <c r="C74" i="6"/>
  <c r="C74" i="4"/>
  <c r="E74" i="4"/>
  <c r="D75" i="4" s="1"/>
  <c r="E79" i="5"/>
  <c r="D80" i="5" s="1"/>
  <c r="C79" i="5"/>
  <c r="E64" i="2"/>
  <c r="D65" i="2" s="1"/>
  <c r="C64" i="2"/>
  <c r="C65" i="3"/>
  <c r="E65" i="3"/>
  <c r="D66" i="3" s="1"/>
  <c r="C81" i="7"/>
  <c r="E81" i="7"/>
  <c r="D82" i="7" s="1"/>
  <c r="D68" i="12" l="1"/>
  <c r="F68" i="12" s="1"/>
  <c r="E66" i="12"/>
  <c r="C66" i="12"/>
  <c r="E65" i="1"/>
  <c r="D66" i="1" s="1"/>
  <c r="C65" i="1"/>
  <c r="C80" i="5"/>
  <c r="E80" i="5"/>
  <c r="D81" i="5" s="1"/>
  <c r="E82" i="7"/>
  <c r="D83" i="7" s="1"/>
  <c r="C82" i="7"/>
  <c r="E75" i="6"/>
  <c r="D76" i="6" s="1"/>
  <c r="C75" i="6"/>
  <c r="E75" i="4"/>
  <c r="D76" i="4" s="1"/>
  <c r="C75" i="4"/>
  <c r="E66" i="3"/>
  <c r="D67" i="3" s="1"/>
  <c r="C66" i="3"/>
  <c r="C65" i="2"/>
  <c r="E65" i="2"/>
  <c r="D66" i="2" s="1"/>
  <c r="D69" i="12" l="1"/>
  <c r="F69" i="12" s="1"/>
  <c r="E67" i="12"/>
  <c r="C67" i="12"/>
  <c r="C66" i="1"/>
  <c r="E66" i="1"/>
  <c r="D67" i="1" s="1"/>
  <c r="E66" i="2"/>
  <c r="D67" i="2" s="1"/>
  <c r="C66" i="2"/>
  <c r="E81" i="5"/>
  <c r="D82" i="5" s="1"/>
  <c r="C81" i="5"/>
  <c r="E76" i="4"/>
  <c r="D77" i="4" s="1"/>
  <c r="C76" i="4"/>
  <c r="E76" i="6"/>
  <c r="D77" i="6" s="1"/>
  <c r="C76" i="6"/>
  <c r="E83" i="7"/>
  <c r="D84" i="7" s="1"/>
  <c r="C83" i="7"/>
  <c r="C67" i="3"/>
  <c r="E67" i="3"/>
  <c r="D68" i="3" s="1"/>
  <c r="D70" i="12" l="1"/>
  <c r="F70" i="12" s="1"/>
  <c r="E68" i="12"/>
  <c r="C68" i="12"/>
  <c r="E67" i="1"/>
  <c r="D68" i="1" s="1"/>
  <c r="C67" i="1"/>
  <c r="E68" i="3"/>
  <c r="D69" i="3" s="1"/>
  <c r="C68" i="3"/>
  <c r="E82" i="5"/>
  <c r="D83" i="5" s="1"/>
  <c r="C82" i="5"/>
  <c r="C77" i="4"/>
  <c r="E77" i="4"/>
  <c r="D78" i="4" s="1"/>
  <c r="C84" i="7"/>
  <c r="E84" i="7"/>
  <c r="D85" i="7" s="1"/>
  <c r="E77" i="6"/>
  <c r="D78" i="6" s="1"/>
  <c r="C77" i="6"/>
  <c r="C67" i="2"/>
  <c r="E67" i="2"/>
  <c r="D68" i="2" s="1"/>
  <c r="D71" i="12" l="1"/>
  <c r="F71" i="12" s="1"/>
  <c r="E69" i="12"/>
  <c r="C69" i="12"/>
  <c r="C68" i="1"/>
  <c r="E68" i="1"/>
  <c r="D69" i="1" s="1"/>
  <c r="E68" i="2"/>
  <c r="D69" i="2" s="1"/>
  <c r="C68" i="2"/>
  <c r="C83" i="5"/>
  <c r="E83" i="5"/>
  <c r="D84" i="5" s="1"/>
  <c r="C78" i="6"/>
  <c r="E78" i="6"/>
  <c r="D79" i="6" s="1"/>
  <c r="E78" i="4"/>
  <c r="D79" i="4" s="1"/>
  <c r="C78" i="4"/>
  <c r="C85" i="7"/>
  <c r="E85" i="7"/>
  <c r="D86" i="7" s="1"/>
  <c r="C69" i="3"/>
  <c r="E69" i="3"/>
  <c r="D70" i="3" s="1"/>
  <c r="D72" i="12" l="1"/>
  <c r="F72" i="12" s="1"/>
  <c r="E70" i="12"/>
  <c r="C70" i="12"/>
  <c r="C69" i="1"/>
  <c r="E69" i="1"/>
  <c r="D70" i="1" s="1"/>
  <c r="E70" i="3"/>
  <c r="D71" i="3" s="1"/>
  <c r="C70" i="3"/>
  <c r="E79" i="6"/>
  <c r="D80" i="6" s="1"/>
  <c r="C79" i="6"/>
  <c r="E84" i="5"/>
  <c r="D85" i="5" s="1"/>
  <c r="C84" i="5"/>
  <c r="C86" i="7"/>
  <c r="E86" i="7"/>
  <c r="D87" i="7" s="1"/>
  <c r="C79" i="4"/>
  <c r="E79" i="4"/>
  <c r="D80" i="4" s="1"/>
  <c r="C69" i="2"/>
  <c r="E69" i="2"/>
  <c r="D70" i="2" s="1"/>
  <c r="D73" i="12" l="1"/>
  <c r="F73" i="12" s="1"/>
  <c r="E71" i="12"/>
  <c r="C71" i="12"/>
  <c r="C70" i="1"/>
  <c r="E70" i="1"/>
  <c r="D71" i="1" s="1"/>
  <c r="E87" i="7"/>
  <c r="D88" i="7" s="1"/>
  <c r="C87" i="7"/>
  <c r="C80" i="4"/>
  <c r="E80" i="4"/>
  <c r="D81" i="4" s="1"/>
  <c r="E70" i="2"/>
  <c r="D71" i="2" s="1"/>
  <c r="C70" i="2"/>
  <c r="C85" i="5"/>
  <c r="E85" i="5"/>
  <c r="D86" i="5" s="1"/>
  <c r="E80" i="6"/>
  <c r="D81" i="6" s="1"/>
  <c r="C80" i="6"/>
  <c r="C71" i="3"/>
  <c r="E71" i="3"/>
  <c r="D72" i="3" s="1"/>
  <c r="D74" i="12" l="1"/>
  <c r="F74" i="12" s="1"/>
  <c r="E72" i="12"/>
  <c r="C72" i="12"/>
  <c r="E71" i="1"/>
  <c r="D72" i="1" s="1"/>
  <c r="C71" i="1"/>
  <c r="C86" i="5"/>
  <c r="E86" i="5"/>
  <c r="D87" i="5" s="1"/>
  <c r="C71" i="2"/>
  <c r="E71" i="2"/>
  <c r="D72" i="2" s="1"/>
  <c r="E72" i="3"/>
  <c r="D73" i="3" s="1"/>
  <c r="C72" i="3"/>
  <c r="E81" i="4"/>
  <c r="D82" i="4" s="1"/>
  <c r="C81" i="4"/>
  <c r="C81" i="6"/>
  <c r="E81" i="6"/>
  <c r="D82" i="6" s="1"/>
  <c r="E88" i="7"/>
  <c r="D89" i="7" s="1"/>
  <c r="C88" i="7"/>
  <c r="D75" i="12" l="1"/>
  <c r="F75" i="12" s="1"/>
  <c r="E73" i="12"/>
  <c r="C73" i="12"/>
  <c r="C72" i="1"/>
  <c r="E72" i="1"/>
  <c r="D73" i="1" s="1"/>
  <c r="C73" i="3"/>
  <c r="E73" i="3"/>
  <c r="D74" i="3" s="1"/>
  <c r="E87" i="5"/>
  <c r="D88" i="5" s="1"/>
  <c r="C87" i="5"/>
  <c r="C89" i="7"/>
  <c r="E89" i="7"/>
  <c r="D90" i="7" s="1"/>
  <c r="E82" i="6"/>
  <c r="D83" i="6" s="1"/>
  <c r="C82" i="6"/>
  <c r="E72" i="2"/>
  <c r="D73" i="2" s="1"/>
  <c r="C72" i="2"/>
  <c r="C82" i="4"/>
  <c r="E82" i="4"/>
  <c r="D83" i="4" s="1"/>
  <c r="D76" i="12" l="1"/>
  <c r="F76" i="12" s="1"/>
  <c r="E74" i="12"/>
  <c r="C74" i="12"/>
  <c r="E73" i="1"/>
  <c r="D74" i="1" s="1"/>
  <c r="C73" i="1"/>
  <c r="E83" i="4"/>
  <c r="D84" i="4" s="1"/>
  <c r="C83" i="4"/>
  <c r="E90" i="7"/>
  <c r="D91" i="7" s="1"/>
  <c r="C90" i="7"/>
  <c r="E74" i="3"/>
  <c r="D75" i="3" s="1"/>
  <c r="C74" i="3"/>
  <c r="C88" i="5"/>
  <c r="E88" i="5"/>
  <c r="D89" i="5" s="1"/>
  <c r="C73" i="2"/>
  <c r="E73" i="2"/>
  <c r="D74" i="2" s="1"/>
  <c r="C83" i="6"/>
  <c r="E83" i="6"/>
  <c r="D84" i="6" s="1"/>
  <c r="D77" i="12" l="1"/>
  <c r="F77" i="12" s="1"/>
  <c r="E75" i="12"/>
  <c r="C75" i="12"/>
  <c r="C74" i="1"/>
  <c r="E74" i="1"/>
  <c r="D75" i="1" s="1"/>
  <c r="E84" i="6"/>
  <c r="D85" i="6" s="1"/>
  <c r="C84" i="6"/>
  <c r="C75" i="3"/>
  <c r="E75" i="3"/>
  <c r="D76" i="3" s="1"/>
  <c r="E74" i="2"/>
  <c r="D75" i="2" s="1"/>
  <c r="C74" i="2"/>
  <c r="E91" i="7"/>
  <c r="D92" i="7" s="1"/>
  <c r="C91" i="7"/>
  <c r="E89" i="5"/>
  <c r="D90" i="5" s="1"/>
  <c r="C89" i="5"/>
  <c r="E84" i="4"/>
  <c r="D85" i="4" s="1"/>
  <c r="C84" i="4"/>
  <c r="D78" i="12" l="1"/>
  <c r="F78" i="12" s="1"/>
  <c r="E76" i="12"/>
  <c r="C76" i="12"/>
  <c r="C75" i="1"/>
  <c r="E75" i="1"/>
  <c r="D76" i="1" s="1"/>
  <c r="E90" i="5"/>
  <c r="D91" i="5" s="1"/>
  <c r="C90" i="5"/>
  <c r="C75" i="2"/>
  <c r="E75" i="2"/>
  <c r="D76" i="2" s="1"/>
  <c r="E76" i="3"/>
  <c r="D77" i="3" s="1"/>
  <c r="C76" i="3"/>
  <c r="C85" i="4"/>
  <c r="E85" i="4"/>
  <c r="D86" i="4" s="1"/>
  <c r="C85" i="6"/>
  <c r="E85" i="6"/>
  <c r="D86" i="6" s="1"/>
  <c r="C92" i="7"/>
  <c r="E92" i="7"/>
  <c r="D93" i="7" s="1"/>
  <c r="D79" i="12" l="1"/>
  <c r="F79" i="12" s="1"/>
  <c r="E77" i="12"/>
  <c r="C77" i="12"/>
  <c r="C76" i="1"/>
  <c r="E76" i="1"/>
  <c r="D77" i="1" s="1"/>
  <c r="E86" i="4"/>
  <c r="D87" i="4" s="1"/>
  <c r="C86" i="4"/>
  <c r="C77" i="3"/>
  <c r="E77" i="3"/>
  <c r="D78" i="3" s="1"/>
  <c r="C93" i="7"/>
  <c r="E93" i="7"/>
  <c r="D94" i="7" s="1"/>
  <c r="E76" i="2"/>
  <c r="D77" i="2" s="1"/>
  <c r="C76" i="2"/>
  <c r="E86" i="6"/>
  <c r="D87" i="6" s="1"/>
  <c r="C86" i="6"/>
  <c r="C91" i="5"/>
  <c r="E91" i="5"/>
  <c r="D92" i="5" s="1"/>
  <c r="D80" i="12" l="1"/>
  <c r="F80" i="12" s="1"/>
  <c r="E78" i="12"/>
  <c r="C78" i="12"/>
  <c r="C77" i="1"/>
  <c r="E77" i="1"/>
  <c r="D78" i="1" s="1"/>
  <c r="E92" i="5"/>
  <c r="D93" i="5" s="1"/>
  <c r="C92" i="5"/>
  <c r="E78" i="3"/>
  <c r="D79" i="3" s="1"/>
  <c r="C78" i="3"/>
  <c r="C94" i="7"/>
  <c r="E94" i="7"/>
  <c r="D95" i="7" s="1"/>
  <c r="E87" i="6"/>
  <c r="D88" i="6" s="1"/>
  <c r="C87" i="6"/>
  <c r="C77" i="2"/>
  <c r="E77" i="2"/>
  <c r="D78" i="2" s="1"/>
  <c r="C87" i="4"/>
  <c r="E87" i="4"/>
  <c r="D88" i="4" s="1"/>
  <c r="D81" i="12" l="1"/>
  <c r="F81" i="12" s="1"/>
  <c r="E79" i="12"/>
  <c r="C79" i="12"/>
  <c r="C78" i="1"/>
  <c r="E78" i="1"/>
  <c r="D79" i="1" s="1"/>
  <c r="E95" i="7"/>
  <c r="D96" i="7" s="1"/>
  <c r="C95" i="7"/>
  <c r="C79" i="3"/>
  <c r="E79" i="3"/>
  <c r="D80" i="3" s="1"/>
  <c r="C93" i="5"/>
  <c r="E93" i="5"/>
  <c r="D94" i="5" s="1"/>
  <c r="C88" i="4"/>
  <c r="E88" i="4"/>
  <c r="D89" i="4" s="1"/>
  <c r="E78" i="2"/>
  <c r="D79" i="2" s="1"/>
  <c r="C78" i="2"/>
  <c r="C88" i="6"/>
  <c r="E88" i="6"/>
  <c r="D89" i="6" s="1"/>
  <c r="D82" i="12" l="1"/>
  <c r="F82" i="12" s="1"/>
  <c r="E80" i="12"/>
  <c r="C80" i="12"/>
  <c r="E79" i="1"/>
  <c r="D80" i="1" s="1"/>
  <c r="C79" i="1"/>
  <c r="C89" i="6"/>
  <c r="E89" i="6"/>
  <c r="D90" i="6" s="1"/>
  <c r="E80" i="3"/>
  <c r="D81" i="3" s="1"/>
  <c r="C80" i="3"/>
  <c r="C94" i="5"/>
  <c r="E94" i="5"/>
  <c r="D95" i="5" s="1"/>
  <c r="E89" i="4"/>
  <c r="D90" i="4" s="1"/>
  <c r="C89" i="4"/>
  <c r="E79" i="2"/>
  <c r="D80" i="2" s="1"/>
  <c r="C79" i="2"/>
  <c r="E96" i="7"/>
  <c r="D97" i="7" s="1"/>
  <c r="C96" i="7"/>
  <c r="D83" i="12" l="1"/>
  <c r="F83" i="12" s="1"/>
  <c r="E81" i="12"/>
  <c r="C81" i="12"/>
  <c r="C80" i="1"/>
  <c r="E80" i="1"/>
  <c r="D81" i="1" s="1"/>
  <c r="C90" i="6"/>
  <c r="E90" i="6"/>
  <c r="D91" i="6" s="1"/>
  <c r="C81" i="3"/>
  <c r="E81" i="3"/>
  <c r="D82" i="3" s="1"/>
  <c r="E95" i="5"/>
  <c r="D96" i="5" s="1"/>
  <c r="C95" i="5"/>
  <c r="C97" i="7"/>
  <c r="E97" i="7"/>
  <c r="D98" i="7" s="1"/>
  <c r="E80" i="2"/>
  <c r="D81" i="2" s="1"/>
  <c r="C80" i="2"/>
  <c r="C90" i="4"/>
  <c r="E90" i="4"/>
  <c r="D91" i="4" s="1"/>
  <c r="D84" i="12" l="1"/>
  <c r="F84" i="12" s="1"/>
  <c r="E82" i="12"/>
  <c r="C82" i="12"/>
  <c r="E81" i="1"/>
  <c r="D82" i="1" s="1"/>
  <c r="C81" i="1"/>
  <c r="E91" i="4"/>
  <c r="C91" i="4"/>
  <c r="E82" i="3"/>
  <c r="C82" i="3"/>
  <c r="E98" i="7"/>
  <c r="D99" i="7" s="1"/>
  <c r="C98" i="7"/>
  <c r="C96" i="5"/>
  <c r="E96" i="5"/>
  <c r="E91" i="6"/>
  <c r="D92" i="6" s="1"/>
  <c r="C91" i="6"/>
  <c r="C81" i="2"/>
  <c r="E81" i="2"/>
  <c r="D85" i="12" l="1"/>
  <c r="F85" i="12" s="1"/>
  <c r="E83" i="12"/>
  <c r="C83" i="12"/>
  <c r="C82" i="1"/>
  <c r="E82" i="1"/>
  <c r="D83" i="1" s="1"/>
  <c r="E99" i="7"/>
  <c r="D100" i="7" s="1"/>
  <c r="C99" i="7"/>
  <c r="C92" i="6"/>
  <c r="E92" i="6"/>
  <c r="D93" i="6" s="1"/>
  <c r="D86" i="12" l="1"/>
  <c r="F86" i="12" s="1"/>
  <c r="E84" i="12"/>
  <c r="C84" i="12"/>
  <c r="E83" i="1"/>
  <c r="D84" i="1" s="1"/>
  <c r="C83" i="1"/>
  <c r="E93" i="6"/>
  <c r="D94" i="6" s="1"/>
  <c r="C93" i="6"/>
  <c r="C100" i="7"/>
  <c r="E100" i="7"/>
  <c r="D101" i="7" s="1"/>
  <c r="D87" i="12" l="1"/>
  <c r="F87" i="12" s="1"/>
  <c r="E85" i="12"/>
  <c r="C85" i="12"/>
  <c r="C84" i="1"/>
  <c r="E84" i="1"/>
  <c r="D85" i="1" s="1"/>
  <c r="C101" i="7"/>
  <c r="E101" i="7"/>
  <c r="D102" i="7" s="1"/>
  <c r="C94" i="6"/>
  <c r="E94" i="6"/>
  <c r="D95" i="6" s="1"/>
  <c r="D88" i="12" l="1"/>
  <c r="F88" i="12" s="1"/>
  <c r="E86" i="12"/>
  <c r="C86" i="12"/>
  <c r="E85" i="1"/>
  <c r="D86" i="1" s="1"/>
  <c r="C85" i="1"/>
  <c r="E95" i="6"/>
  <c r="D96" i="6" s="1"/>
  <c r="C95" i="6"/>
  <c r="C102" i="7"/>
  <c r="E102" i="7"/>
  <c r="D103" i="7" s="1"/>
  <c r="D89" i="12" l="1"/>
  <c r="F89" i="12" s="1"/>
  <c r="E87" i="12"/>
  <c r="C87" i="12"/>
  <c r="C86" i="1"/>
  <c r="E86" i="1"/>
  <c r="D87" i="1" s="1"/>
  <c r="E103" i="7"/>
  <c r="D104" i="7" s="1"/>
  <c r="C103" i="7"/>
  <c r="E96" i="6"/>
  <c r="D97" i="6" s="1"/>
  <c r="C96" i="6"/>
  <c r="D90" i="12" l="1"/>
  <c r="F90" i="12" s="1"/>
  <c r="E88" i="12"/>
  <c r="C88" i="12"/>
  <c r="E87" i="1"/>
  <c r="D88" i="1" s="1"/>
  <c r="C87" i="1"/>
  <c r="C97" i="6"/>
  <c r="E97" i="6"/>
  <c r="D98" i="6" s="1"/>
  <c r="E104" i="7"/>
  <c r="D105" i="7" s="1"/>
  <c r="C104" i="7"/>
  <c r="D91" i="12" l="1"/>
  <c r="F91" i="12" s="1"/>
  <c r="E89" i="12"/>
  <c r="C89" i="12"/>
  <c r="C88" i="1"/>
  <c r="E88" i="1"/>
  <c r="D89" i="1" s="1"/>
  <c r="C105" i="7"/>
  <c r="E105" i="7"/>
  <c r="D106" i="7" s="1"/>
  <c r="E98" i="6"/>
  <c r="D99" i="6" s="1"/>
  <c r="C98" i="6"/>
  <c r="D92" i="12" l="1"/>
  <c r="F92" i="12" s="1"/>
  <c r="E90" i="12"/>
  <c r="C90" i="12"/>
  <c r="E89" i="1"/>
  <c r="D90" i="1" s="1"/>
  <c r="C89" i="1"/>
  <c r="C99" i="6"/>
  <c r="E99" i="6"/>
  <c r="D100" i="6" s="1"/>
  <c r="E106" i="7"/>
  <c r="D107" i="7" s="1"/>
  <c r="C106" i="7"/>
  <c r="D93" i="12" l="1"/>
  <c r="F93" i="12" s="1"/>
  <c r="E91" i="12"/>
  <c r="C91" i="12"/>
  <c r="E90" i="1"/>
  <c r="D91" i="1" s="1"/>
  <c r="C90" i="1"/>
  <c r="E107" i="7"/>
  <c r="D108" i="7" s="1"/>
  <c r="C107" i="7"/>
  <c r="E100" i="6"/>
  <c r="D101" i="6" s="1"/>
  <c r="C100" i="6"/>
  <c r="D94" i="12" l="1"/>
  <c r="F94" i="12" s="1"/>
  <c r="E92" i="12"/>
  <c r="C92" i="12"/>
  <c r="E91" i="1"/>
  <c r="D92" i="1" s="1"/>
  <c r="C91" i="1"/>
  <c r="E101" i="6"/>
  <c r="D102" i="6" s="1"/>
  <c r="C101" i="6"/>
  <c r="C108" i="7"/>
  <c r="E108" i="7"/>
  <c r="D109" i="7" s="1"/>
  <c r="D95" i="12" l="1"/>
  <c r="F95" i="12" s="1"/>
  <c r="E93" i="12"/>
  <c r="C93" i="12"/>
  <c r="C92" i="1"/>
  <c r="E92" i="1"/>
  <c r="D93" i="1" s="1"/>
  <c r="C109" i="7"/>
  <c r="E109" i="7"/>
  <c r="D110" i="7" s="1"/>
  <c r="E102" i="6"/>
  <c r="D103" i="6" s="1"/>
  <c r="C102" i="6"/>
  <c r="D96" i="12" l="1"/>
  <c r="F96" i="12" s="1"/>
  <c r="E94" i="12"/>
  <c r="C94" i="12"/>
  <c r="E93" i="1"/>
  <c r="D94" i="1" s="1"/>
  <c r="C93" i="1"/>
  <c r="E103" i="6"/>
  <c r="D104" i="6" s="1"/>
  <c r="C103" i="6"/>
  <c r="C110" i="7"/>
  <c r="E110" i="7"/>
  <c r="D97" i="12" l="1"/>
  <c r="F97" i="12" s="1"/>
  <c r="E95" i="12"/>
  <c r="C95" i="12"/>
  <c r="C94" i="1"/>
  <c r="E94" i="1"/>
  <c r="D95" i="1" s="1"/>
  <c r="E104" i="6"/>
  <c r="D105" i="6" s="1"/>
  <c r="C104" i="6"/>
  <c r="E96" i="12" l="1"/>
  <c r="C96" i="12"/>
  <c r="E95" i="1"/>
  <c r="D96" i="1" s="1"/>
  <c r="C95" i="1"/>
  <c r="C105" i="6"/>
  <c r="E105" i="6"/>
  <c r="E97" i="12" l="1"/>
  <c r="C97" i="12"/>
  <c r="E96" i="1"/>
  <c r="D97" i="1" s="1"/>
  <c r="C96" i="1"/>
  <c r="C97" i="1" l="1"/>
  <c r="E97" i="1"/>
</calcChain>
</file>

<file path=xl/sharedStrings.xml><?xml version="1.0" encoding="utf-8"?>
<sst xmlns="http://schemas.openxmlformats.org/spreadsheetml/2006/main" count="333" uniqueCount="55">
  <si>
    <t>Deceleration from positive speed to lower positive speed (non-zero crossing), using existing LM. Calculate time.</t>
  </si>
  <si>
    <t>a:</t>
  </si>
  <si>
    <t>Steps</t>
  </si>
  <si>
    <t>RateTerm</t>
  </si>
  <si>
    <t>Accel</t>
  </si>
  <si>
    <t>b:</t>
  </si>
  <si>
    <t>c:</t>
  </si>
  <si>
    <t>b^2-4ac</t>
  </si>
  <si>
    <t>Goal: From LM command, determine total time duration
and final position.</t>
  </si>
  <si>
    <t>sqrt(b^2-4ac)</t>
  </si>
  <si>
    <t>neg root</t>
  </si>
  <si>
    <t>pos root</t>
  </si>
  <si>
    <t>ISR Tick</t>
  </si>
  <si>
    <t>Expected
Time (us)</t>
  </si>
  <si>
    <t>Step Count</t>
  </si>
  <si>
    <t>Initial Accum</t>
  </si>
  <si>
    <t>Final Accum</t>
  </si>
  <si>
    <t>LM,1800095000,29, -26012345,0,0,0</t>
  </si>
  <si>
    <t>Pick lower root</t>
  </si>
  <si>
    <t>Heuristic model of how deceleration through zero speed should work -- observe (do not calculate) total distance and time.</t>
  </si>
  <si>
    <t>LM,1800095000,29,-54567890,0,0,0</t>
  </si>
  <si>
    <t>Model: Allow RateTerm to go negative.
When accumulator &gt; 2^31, subtract 2^31 and take step.
When accumulator &lt; 0, add 2^31 and take step.</t>
  </si>
  <si>
    <t>Observed final time count: 69</t>
  </si>
  <si>
    <t>Observed final position:  -3.
13 steps forward and 
(29-13=) 16 steps backward</t>
  </si>
  <si>
    <t>Use same ("negative-R") model, but now add calculations of final position and move duration.</t>
  </si>
  <si>
    <t>Find time steps for full move</t>
  </si>
  <si>
    <t>1st: Time until 0 speed,  0 = R0 + AT - A/2 -&gt; T = CEIL((A/2 - R0)/A)</t>
  </si>
  <si>
    <t xml:space="preserve">T1 = </t>
  </si>
  <si>
    <t>2nd: Steps until 0 speed:  S = FLOOR(R0 T +1/2A T^2 + C0 / 2^31)</t>
  </si>
  <si>
    <t>S1=</t>
  </si>
  <si>
    <t>Final Position* =  Fwd steps -Back steps = Fwd - (Total steps - fwd):</t>
  </si>
  <si>
    <t>Pos_final=</t>
  </si>
  <si>
    <t>(*) TRICKY DETAIL 1: A final position of 0 represents a final step position in the range of [0,1) steps
away from the starting point (including 0, not including 1).  A final position of (e.g.,) -0.3
represents a negative step into the range [-1,0), and is read out as position "-1".
(**) TRICKY DETAIL 2: When Rate goes through zero and decreases, we need to add 1 to get the
effective position for calculating move time. Reason: If a move stops at (decreasing) position 3,
that corresponds to the first accumulator value past the 3/4 boundary.</t>
  </si>
  <si>
    <t>Adjusted position(**):</t>
  </si>
  <si>
    <t>Step distance (by formula)</t>
  </si>
  <si>
    <t>Same as sheet A2, but use unsigned-R model, flipping signs</t>
  </si>
  <si>
    <t>NOTE REVERSE</t>
  </si>
  <si>
    <t>Set accel = -accel</t>
  </si>
  <si>
    <t>Set  rate = accel - rate</t>
  </si>
  <si>
    <t>Set accumulator = 2^31 - accumulator</t>
  </si>
  <si>
    <t>a=</t>
  </si>
  <si>
    <t>r=</t>
  </si>
  <si>
    <t>accum =</t>
  </si>
  <si>
    <t>Use ("negative-R") model, and add calculations of final position and move duration.  Verify behavior with different R, A, steps, and non-negative *position*.</t>
  </si>
  <si>
    <t>LM,960015000,16,-20067000,0,0,0</t>
  </si>
  <si>
    <t>Same as sheet B1, but use unsigned-R model, flipping signs</t>
  </si>
  <si>
    <t>Use ("negative-R") model, and add calculations of final position and move duration.  Verify behavior with different R, A, steps, and negative *position*.</t>
  </si>
  <si>
    <t>LM,1960015000,6, -350067000,0,0,0</t>
  </si>
  <si>
    <t>Steps (manual)</t>
  </si>
  <si>
    <t>Position (manual)</t>
  </si>
  <si>
    <t>Same as sheet C1, but use unsigned-R model, flipping signs</t>
  </si>
  <si>
    <t>LM,1960015000,4, -350067000,0,0,0</t>
  </si>
  <si>
    <t>Same as sheet D1, but use unsigned-R model, flipping signs</t>
  </si>
  <si>
    <t>LM,8589934,29,17353403,0,0,0,3</t>
  </si>
  <si>
    <t>Init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</si>
</sst>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2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7D6A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showGridLines="0" workbookViewId="0">
      <selection activeCell="M32" sqref="A1:XFD1048576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4" width="12.140625" style="1" customWidth="1"/>
    <col min="5" max="5" width="15.85546875" style="1" customWidth="1"/>
    <col min="6" max="6" width="19.5703125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0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53</v>
      </c>
      <c r="D3" s="9"/>
      <c r="E3" s="9"/>
      <c r="F3" s="2" t="s">
        <v>1</v>
      </c>
      <c r="G3" s="4">
        <f>FLOOR(D5/2,1)</f>
        <v>8676701</v>
      </c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2" t="s">
        <v>5</v>
      </c>
      <c r="G4" s="4">
        <v>8589934</v>
      </c>
      <c r="H4" s="3"/>
      <c r="I4" s="3"/>
    </row>
    <row r="5" spans="1:9" ht="15" customHeight="1" x14ac:dyDescent="0.25">
      <c r="A5" s="3"/>
      <c r="B5" s="4">
        <v>29</v>
      </c>
      <c r="C5" s="4">
        <v>8589934</v>
      </c>
      <c r="D5" s="4">
        <v>17353403</v>
      </c>
      <c r="E5" s="3"/>
      <c r="F5" s="2" t="s">
        <v>6</v>
      </c>
      <c r="G5" s="4">
        <f>-1*B5*2^31</f>
        <v>-62277025792</v>
      </c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7</v>
      </c>
      <c r="G6" s="4">
        <f>G4*G4-4*G3*G5</f>
        <v>2.1615103148320131E+18</v>
      </c>
      <c r="H6" s="3"/>
      <c r="I6" s="3"/>
    </row>
    <row r="7" spans="1:9" ht="15" customHeight="1" x14ac:dyDescent="0.25">
      <c r="A7" s="8" t="s">
        <v>8</v>
      </c>
      <c r="B7" s="9"/>
      <c r="C7" s="9"/>
      <c r="D7" s="9"/>
      <c r="E7" s="3"/>
      <c r="F7" s="2" t="s">
        <v>9</v>
      </c>
      <c r="G7" s="4">
        <f>SQRT(G6)</f>
        <v>1470207575.4232845</v>
      </c>
      <c r="H7" s="3"/>
      <c r="I7" s="3"/>
    </row>
    <row r="8" spans="1:9" ht="15" customHeight="1" x14ac:dyDescent="0.25">
      <c r="A8" s="9"/>
      <c r="B8" s="9"/>
      <c r="C8" s="9"/>
      <c r="D8" s="9"/>
      <c r="E8" s="3"/>
      <c r="F8" s="2" t="s">
        <v>10</v>
      </c>
      <c r="G8" s="4">
        <f>(-G4-G7)/(2*G3)</f>
        <v>-85.216576520458901</v>
      </c>
      <c r="H8" s="4">
        <f>CEILING(G8,-1)</f>
        <v>-86</v>
      </c>
      <c r="I8" s="3"/>
    </row>
    <row r="9" spans="1:9" ht="15" customHeight="1" x14ac:dyDescent="0.25">
      <c r="A9" s="3"/>
      <c r="B9" s="3"/>
      <c r="C9" s="3"/>
      <c r="D9" s="3"/>
      <c r="E9" s="3"/>
      <c r="F9" s="2" t="s">
        <v>11</v>
      </c>
      <c r="G9" s="4">
        <f>(-G4+G7)/(2*G3)</f>
        <v>84.226576519306391</v>
      </c>
      <c r="H9" s="7">
        <f>CEILING(G9,1)</f>
        <v>85</v>
      </c>
      <c r="I9" s="3"/>
    </row>
    <row r="10" spans="1:9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ht="26.65" customHeight="1" x14ac:dyDescent="0.25">
      <c r="A11" s="2" t="s">
        <v>12</v>
      </c>
      <c r="B11" s="6" t="s">
        <v>13</v>
      </c>
      <c r="C11" s="2" t="s">
        <v>14</v>
      </c>
      <c r="D11" s="2" t="s">
        <v>15</v>
      </c>
      <c r="E11" s="2" t="s">
        <v>16</v>
      </c>
      <c r="F11" s="2" t="s">
        <v>3</v>
      </c>
      <c r="G11" s="3"/>
      <c r="H11" s="3"/>
      <c r="I11" s="3"/>
    </row>
    <row r="12" spans="1:9" ht="15" customHeight="1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f>INT(C5-INT(D5/2))</f>
        <v>-86767</v>
      </c>
      <c r="G12" s="3"/>
      <c r="H12" s="3"/>
      <c r="I12" s="3"/>
    </row>
    <row r="13" spans="1:9" ht="15" customHeight="1" x14ac:dyDescent="0.25">
      <c r="A13" s="4">
        <v>1</v>
      </c>
      <c r="B13" s="4">
        <v>40</v>
      </c>
      <c r="C13" s="4">
        <f t="shared" ref="C13:C44" si="0">IF(D13&gt;2147483647,C12+1,C12)</f>
        <v>0</v>
      </c>
      <c r="D13" s="4">
        <f>E12+F13</f>
        <v>17266636</v>
      </c>
      <c r="E13" s="4">
        <f t="shared" ref="E13:E44" si="1">IF(D13&gt;2147483647,D13-2147483648,D13)</f>
        <v>17266636</v>
      </c>
      <c r="F13" s="4">
        <f t="shared" ref="F13:F44" si="2">F12+$D$5</f>
        <v>17266636</v>
      </c>
      <c r="G13" s="3"/>
      <c r="H13" s="3"/>
      <c r="I13" s="3"/>
    </row>
    <row r="14" spans="1:9" ht="15" customHeight="1" x14ac:dyDescent="0.25">
      <c r="A14" s="4">
        <v>2</v>
      </c>
      <c r="B14" s="4">
        <v>80</v>
      </c>
      <c r="C14" s="4">
        <f t="shared" si="0"/>
        <v>0</v>
      </c>
      <c r="D14" s="4">
        <f t="shared" ref="D13:D44" si="3">E13+F14</f>
        <v>51886675</v>
      </c>
      <c r="E14" s="4">
        <f t="shared" si="1"/>
        <v>51886675</v>
      </c>
      <c r="F14" s="4">
        <f t="shared" si="2"/>
        <v>34620039</v>
      </c>
      <c r="G14" s="3"/>
      <c r="H14" s="3"/>
      <c r="I14" s="3"/>
    </row>
    <row r="15" spans="1:9" ht="15" customHeight="1" x14ac:dyDescent="0.25">
      <c r="A15" s="4">
        <v>3</v>
      </c>
      <c r="B15" s="4">
        <v>120</v>
      </c>
      <c r="C15" s="4">
        <f t="shared" si="0"/>
        <v>0</v>
      </c>
      <c r="D15" s="4">
        <f t="shared" si="3"/>
        <v>103860117</v>
      </c>
      <c r="E15" s="4">
        <f t="shared" si="1"/>
        <v>103860117</v>
      </c>
      <c r="F15" s="4">
        <f t="shared" si="2"/>
        <v>51973442</v>
      </c>
      <c r="G15" s="3"/>
      <c r="H15" s="3"/>
      <c r="I15" s="3"/>
    </row>
    <row r="16" spans="1:9" ht="15" customHeight="1" x14ac:dyDescent="0.25">
      <c r="A16" s="4">
        <v>4</v>
      </c>
      <c r="B16" s="4">
        <v>160</v>
      </c>
      <c r="C16" s="4">
        <f t="shared" si="0"/>
        <v>0</v>
      </c>
      <c r="D16" s="4">
        <f t="shared" si="3"/>
        <v>173186962</v>
      </c>
      <c r="E16" s="4">
        <f t="shared" si="1"/>
        <v>173186962</v>
      </c>
      <c r="F16" s="4">
        <f t="shared" si="2"/>
        <v>69326845</v>
      </c>
      <c r="G16" s="3"/>
      <c r="H16" s="3"/>
      <c r="I16" s="3"/>
    </row>
    <row r="17" spans="1:9" ht="15" customHeight="1" x14ac:dyDescent="0.25">
      <c r="A17" s="4">
        <v>5</v>
      </c>
      <c r="B17" s="4">
        <v>200</v>
      </c>
      <c r="C17" s="4">
        <f t="shared" si="0"/>
        <v>0</v>
      </c>
      <c r="D17" s="4">
        <f t="shared" si="3"/>
        <v>259867210</v>
      </c>
      <c r="E17" s="4">
        <f t="shared" si="1"/>
        <v>259867210</v>
      </c>
      <c r="F17" s="4">
        <f t="shared" si="2"/>
        <v>86680248</v>
      </c>
      <c r="G17" s="3"/>
      <c r="H17" s="3"/>
      <c r="I17" s="3"/>
    </row>
    <row r="18" spans="1:9" ht="15" customHeight="1" x14ac:dyDescent="0.25">
      <c r="A18" s="4">
        <v>6</v>
      </c>
      <c r="B18" s="4">
        <v>240</v>
      </c>
      <c r="C18" s="4">
        <f t="shared" si="0"/>
        <v>0</v>
      </c>
      <c r="D18" s="4">
        <f t="shared" si="3"/>
        <v>363900861</v>
      </c>
      <c r="E18" s="4">
        <f t="shared" si="1"/>
        <v>363900861</v>
      </c>
      <c r="F18" s="4">
        <f t="shared" si="2"/>
        <v>104033651</v>
      </c>
      <c r="G18" s="3"/>
      <c r="H18" s="3"/>
      <c r="I18" s="3"/>
    </row>
    <row r="19" spans="1:9" ht="15" customHeight="1" x14ac:dyDescent="0.25">
      <c r="A19" s="4">
        <v>7</v>
      </c>
      <c r="B19" s="4">
        <v>280</v>
      </c>
      <c r="C19" s="4">
        <f t="shared" si="0"/>
        <v>0</v>
      </c>
      <c r="D19" s="4">
        <f t="shared" si="3"/>
        <v>485287915</v>
      </c>
      <c r="E19" s="4">
        <f t="shared" si="1"/>
        <v>485287915</v>
      </c>
      <c r="F19" s="4">
        <f t="shared" si="2"/>
        <v>121387054</v>
      </c>
      <c r="G19" s="3"/>
      <c r="H19" s="3"/>
      <c r="I19" s="3"/>
    </row>
    <row r="20" spans="1:9" ht="15" customHeight="1" x14ac:dyDescent="0.25">
      <c r="A20" s="4">
        <v>8</v>
      </c>
      <c r="B20" s="4">
        <v>320</v>
      </c>
      <c r="C20" s="4">
        <f t="shared" si="0"/>
        <v>0</v>
      </c>
      <c r="D20" s="4">
        <f t="shared" si="3"/>
        <v>624028372</v>
      </c>
      <c r="E20" s="4">
        <f t="shared" si="1"/>
        <v>624028372</v>
      </c>
      <c r="F20" s="4">
        <f t="shared" si="2"/>
        <v>138740457</v>
      </c>
      <c r="G20" s="3"/>
      <c r="H20" s="3"/>
      <c r="I20" s="3"/>
    </row>
    <row r="21" spans="1:9" ht="15" customHeight="1" x14ac:dyDescent="0.25">
      <c r="A21" s="4">
        <v>9</v>
      </c>
      <c r="B21" s="4">
        <v>360</v>
      </c>
      <c r="C21" s="4">
        <f t="shared" si="0"/>
        <v>0</v>
      </c>
      <c r="D21" s="4">
        <f t="shared" si="3"/>
        <v>780122232</v>
      </c>
      <c r="E21" s="4">
        <f t="shared" si="1"/>
        <v>780122232</v>
      </c>
      <c r="F21" s="4">
        <f t="shared" si="2"/>
        <v>156093860</v>
      </c>
      <c r="G21" s="3"/>
      <c r="H21" s="3"/>
      <c r="I21" s="3"/>
    </row>
    <row r="22" spans="1:9" ht="15" customHeight="1" x14ac:dyDescent="0.25">
      <c r="A22" s="4">
        <v>10</v>
      </c>
      <c r="B22" s="4">
        <v>400</v>
      </c>
      <c r="C22" s="4">
        <f t="shared" si="0"/>
        <v>0</v>
      </c>
      <c r="D22" s="4">
        <f t="shared" si="3"/>
        <v>953569495</v>
      </c>
      <c r="E22" s="4">
        <f t="shared" si="1"/>
        <v>953569495</v>
      </c>
      <c r="F22" s="4">
        <f t="shared" si="2"/>
        <v>173447263</v>
      </c>
      <c r="G22" s="3"/>
      <c r="H22" s="3"/>
      <c r="I22" s="3"/>
    </row>
    <row r="23" spans="1:9" ht="15" customHeight="1" x14ac:dyDescent="0.25">
      <c r="A23" s="4">
        <v>11</v>
      </c>
      <c r="B23" s="4">
        <v>440</v>
      </c>
      <c r="C23" s="4">
        <f t="shared" si="0"/>
        <v>0</v>
      </c>
      <c r="D23" s="4">
        <f t="shared" si="3"/>
        <v>1144370161</v>
      </c>
      <c r="E23" s="4">
        <f t="shared" si="1"/>
        <v>1144370161</v>
      </c>
      <c r="F23" s="4">
        <f t="shared" si="2"/>
        <v>190800666</v>
      </c>
      <c r="G23" s="3"/>
      <c r="H23" s="3"/>
      <c r="I23" s="3"/>
    </row>
    <row r="24" spans="1:9" ht="15" customHeight="1" x14ac:dyDescent="0.25">
      <c r="A24" s="4">
        <v>12</v>
      </c>
      <c r="B24" s="4">
        <v>480</v>
      </c>
      <c r="C24" s="4">
        <f t="shared" si="0"/>
        <v>0</v>
      </c>
      <c r="D24" s="4">
        <f t="shared" si="3"/>
        <v>1352524230</v>
      </c>
      <c r="E24" s="4">
        <f t="shared" si="1"/>
        <v>1352524230</v>
      </c>
      <c r="F24" s="4">
        <f t="shared" si="2"/>
        <v>208154069</v>
      </c>
      <c r="G24" s="3"/>
      <c r="H24" s="3"/>
      <c r="I24" s="3"/>
    </row>
    <row r="25" spans="1:9" ht="15" customHeight="1" x14ac:dyDescent="0.25">
      <c r="A25" s="4">
        <v>13</v>
      </c>
      <c r="B25" s="4">
        <v>520</v>
      </c>
      <c r="C25" s="4">
        <f t="shared" si="0"/>
        <v>0</v>
      </c>
      <c r="D25" s="4">
        <f t="shared" si="3"/>
        <v>1578031702</v>
      </c>
      <c r="E25" s="4">
        <f t="shared" si="1"/>
        <v>1578031702</v>
      </c>
      <c r="F25" s="4">
        <f t="shared" si="2"/>
        <v>225507472</v>
      </c>
      <c r="G25" s="3"/>
      <c r="H25" s="3"/>
      <c r="I25" s="3"/>
    </row>
    <row r="26" spans="1:9" ht="15" customHeight="1" x14ac:dyDescent="0.25">
      <c r="A26" s="4">
        <v>14</v>
      </c>
      <c r="B26" s="4">
        <v>560</v>
      </c>
      <c r="C26" s="4">
        <f t="shared" si="0"/>
        <v>0</v>
      </c>
      <c r="D26" s="4">
        <f t="shared" si="3"/>
        <v>1820892577</v>
      </c>
      <c r="E26" s="4">
        <f t="shared" si="1"/>
        <v>1820892577</v>
      </c>
      <c r="F26" s="4">
        <f t="shared" si="2"/>
        <v>242860875</v>
      </c>
      <c r="G26" s="3"/>
      <c r="H26" s="3"/>
      <c r="I26" s="3"/>
    </row>
    <row r="27" spans="1:9" ht="15" customHeight="1" x14ac:dyDescent="0.25">
      <c r="A27" s="4">
        <v>15</v>
      </c>
      <c r="B27" s="4">
        <v>600</v>
      </c>
      <c r="C27" s="4">
        <f t="shared" si="0"/>
        <v>0</v>
      </c>
      <c r="D27" s="4">
        <f t="shared" si="3"/>
        <v>2081106855</v>
      </c>
      <c r="E27" s="4">
        <f t="shared" si="1"/>
        <v>2081106855</v>
      </c>
      <c r="F27" s="4">
        <f t="shared" si="2"/>
        <v>260214278</v>
      </c>
      <c r="G27" s="3"/>
      <c r="H27" s="3"/>
      <c r="I27" s="3"/>
    </row>
    <row r="28" spans="1:9" ht="15" customHeight="1" x14ac:dyDescent="0.25">
      <c r="A28" s="4">
        <v>16</v>
      </c>
      <c r="B28" s="4">
        <v>640</v>
      </c>
      <c r="C28" s="4">
        <f t="shared" si="0"/>
        <v>1</v>
      </c>
      <c r="D28" s="4">
        <f t="shared" si="3"/>
        <v>2358674536</v>
      </c>
      <c r="E28" s="4">
        <f t="shared" si="1"/>
        <v>211190888</v>
      </c>
      <c r="F28" s="4">
        <f t="shared" si="2"/>
        <v>277567681</v>
      </c>
      <c r="G28" s="3"/>
      <c r="H28" s="3"/>
      <c r="I28" s="3"/>
    </row>
    <row r="29" spans="1:9" ht="15" customHeight="1" x14ac:dyDescent="0.25">
      <c r="A29" s="4">
        <v>17</v>
      </c>
      <c r="B29" s="4">
        <v>680</v>
      </c>
      <c r="C29" s="4">
        <f t="shared" si="0"/>
        <v>1</v>
      </c>
      <c r="D29" s="4">
        <f t="shared" si="3"/>
        <v>506111972</v>
      </c>
      <c r="E29" s="4">
        <f t="shared" si="1"/>
        <v>506111972</v>
      </c>
      <c r="F29" s="4">
        <f t="shared" si="2"/>
        <v>294921084</v>
      </c>
      <c r="G29" s="3"/>
      <c r="H29" s="3"/>
      <c r="I29" s="3"/>
    </row>
    <row r="30" spans="1:9" ht="15" customHeight="1" x14ac:dyDescent="0.25">
      <c r="A30" s="4">
        <v>18</v>
      </c>
      <c r="B30" s="4">
        <v>720</v>
      </c>
      <c r="C30" s="4">
        <f t="shared" si="0"/>
        <v>1</v>
      </c>
      <c r="D30" s="4">
        <f t="shared" si="3"/>
        <v>818386459</v>
      </c>
      <c r="E30" s="4">
        <f t="shared" si="1"/>
        <v>818386459</v>
      </c>
      <c r="F30" s="4">
        <f t="shared" si="2"/>
        <v>312274487</v>
      </c>
      <c r="G30" s="3"/>
      <c r="H30" s="3"/>
      <c r="I30" s="3"/>
    </row>
    <row r="31" spans="1:9" ht="15" customHeight="1" x14ac:dyDescent="0.25">
      <c r="A31" s="4">
        <v>19</v>
      </c>
      <c r="B31" s="4">
        <v>760</v>
      </c>
      <c r="C31" s="4">
        <f t="shared" si="0"/>
        <v>1</v>
      </c>
      <c r="D31" s="4">
        <f t="shared" si="3"/>
        <v>1148014349</v>
      </c>
      <c r="E31" s="4">
        <f t="shared" si="1"/>
        <v>1148014349</v>
      </c>
      <c r="F31" s="4">
        <f t="shared" si="2"/>
        <v>329627890</v>
      </c>
      <c r="G31" s="3"/>
      <c r="H31" s="3"/>
      <c r="I31" s="3"/>
    </row>
    <row r="32" spans="1:9" ht="15" customHeight="1" x14ac:dyDescent="0.25">
      <c r="A32" s="4">
        <v>20</v>
      </c>
      <c r="B32" s="4">
        <v>800</v>
      </c>
      <c r="C32" s="4">
        <f t="shared" si="0"/>
        <v>1</v>
      </c>
      <c r="D32" s="4">
        <f t="shared" si="3"/>
        <v>1494995642</v>
      </c>
      <c r="E32" s="4">
        <f t="shared" si="1"/>
        <v>1494995642</v>
      </c>
      <c r="F32" s="4">
        <f t="shared" si="2"/>
        <v>346981293</v>
      </c>
      <c r="G32" s="3"/>
      <c r="H32" s="3"/>
      <c r="I32" s="3"/>
    </row>
    <row r="33" spans="1:9" ht="15" customHeight="1" x14ac:dyDescent="0.25">
      <c r="A33" s="4">
        <v>21</v>
      </c>
      <c r="B33" s="4">
        <v>840</v>
      </c>
      <c r="C33" s="4">
        <f t="shared" si="0"/>
        <v>1</v>
      </c>
      <c r="D33" s="4">
        <f t="shared" si="3"/>
        <v>1859330338</v>
      </c>
      <c r="E33" s="4">
        <f t="shared" si="1"/>
        <v>1859330338</v>
      </c>
      <c r="F33" s="4">
        <f t="shared" si="2"/>
        <v>364334696</v>
      </c>
      <c r="G33" s="3"/>
      <c r="H33" s="3"/>
      <c r="I33" s="3"/>
    </row>
    <row r="34" spans="1:9" ht="15" customHeight="1" x14ac:dyDescent="0.25">
      <c r="A34" s="4">
        <v>22</v>
      </c>
      <c r="B34" s="4">
        <v>880</v>
      </c>
      <c r="C34" s="4">
        <f t="shared" si="0"/>
        <v>2</v>
      </c>
      <c r="D34" s="4">
        <f t="shared" si="3"/>
        <v>2241018437</v>
      </c>
      <c r="E34" s="4">
        <f t="shared" si="1"/>
        <v>93534789</v>
      </c>
      <c r="F34" s="4">
        <f t="shared" si="2"/>
        <v>381688099</v>
      </c>
      <c r="G34" s="3"/>
      <c r="H34" s="3"/>
      <c r="I34" s="3"/>
    </row>
    <row r="35" spans="1:9" ht="15" customHeight="1" x14ac:dyDescent="0.25">
      <c r="A35" s="4">
        <v>23</v>
      </c>
      <c r="B35" s="4">
        <v>920</v>
      </c>
      <c r="C35" s="4">
        <f t="shared" si="0"/>
        <v>2</v>
      </c>
      <c r="D35" s="4">
        <f t="shared" si="3"/>
        <v>492576291</v>
      </c>
      <c r="E35" s="4">
        <f t="shared" si="1"/>
        <v>492576291</v>
      </c>
      <c r="F35" s="4">
        <f t="shared" si="2"/>
        <v>399041502</v>
      </c>
      <c r="G35" s="3"/>
      <c r="H35" s="3"/>
      <c r="I35" s="3"/>
    </row>
    <row r="36" spans="1:9" ht="15" customHeight="1" x14ac:dyDescent="0.25">
      <c r="A36" s="4">
        <v>24</v>
      </c>
      <c r="B36" s="4">
        <v>960</v>
      </c>
      <c r="C36" s="4">
        <f t="shared" si="0"/>
        <v>2</v>
      </c>
      <c r="D36" s="4">
        <f t="shared" si="3"/>
        <v>908971196</v>
      </c>
      <c r="E36" s="4">
        <f t="shared" si="1"/>
        <v>908971196</v>
      </c>
      <c r="F36" s="4">
        <f t="shared" si="2"/>
        <v>416394905</v>
      </c>
      <c r="G36" s="3"/>
      <c r="H36" s="3"/>
      <c r="I36" s="3"/>
    </row>
    <row r="37" spans="1:9" ht="15" customHeight="1" x14ac:dyDescent="0.25">
      <c r="A37" s="4">
        <v>25</v>
      </c>
      <c r="B37" s="4">
        <v>1000</v>
      </c>
      <c r="C37" s="4">
        <f t="shared" si="0"/>
        <v>2</v>
      </c>
      <c r="D37" s="4">
        <f t="shared" si="3"/>
        <v>1342719504</v>
      </c>
      <c r="E37" s="4">
        <f t="shared" si="1"/>
        <v>1342719504</v>
      </c>
      <c r="F37" s="4">
        <f t="shared" si="2"/>
        <v>433748308</v>
      </c>
      <c r="G37" s="3"/>
      <c r="H37" s="3"/>
      <c r="I37" s="3"/>
    </row>
    <row r="38" spans="1:9" ht="15" customHeight="1" x14ac:dyDescent="0.25">
      <c r="A38" s="4">
        <v>26</v>
      </c>
      <c r="B38" s="4">
        <v>1040</v>
      </c>
      <c r="C38" s="4">
        <f t="shared" si="0"/>
        <v>2</v>
      </c>
      <c r="D38" s="4">
        <f t="shared" si="3"/>
        <v>1793821215</v>
      </c>
      <c r="E38" s="4">
        <f t="shared" si="1"/>
        <v>1793821215</v>
      </c>
      <c r="F38" s="4">
        <f t="shared" si="2"/>
        <v>451101711</v>
      </c>
      <c r="G38" s="3"/>
      <c r="H38" s="3"/>
      <c r="I38" s="3"/>
    </row>
    <row r="39" spans="1:9" ht="15" customHeight="1" x14ac:dyDescent="0.25">
      <c r="A39" s="4">
        <v>27</v>
      </c>
      <c r="B39" s="4">
        <v>1080</v>
      </c>
      <c r="C39" s="4">
        <f t="shared" si="0"/>
        <v>3</v>
      </c>
      <c r="D39" s="4">
        <f t="shared" si="3"/>
        <v>2262276329</v>
      </c>
      <c r="E39" s="4">
        <f t="shared" si="1"/>
        <v>114792681</v>
      </c>
      <c r="F39" s="4">
        <f t="shared" si="2"/>
        <v>468455114</v>
      </c>
      <c r="G39" s="3"/>
      <c r="H39" s="3"/>
      <c r="I39" s="3"/>
    </row>
    <row r="40" spans="1:9" ht="15" customHeight="1" x14ac:dyDescent="0.25">
      <c r="A40" s="4">
        <v>28</v>
      </c>
      <c r="B40" s="4">
        <v>1120</v>
      </c>
      <c r="C40" s="4">
        <f t="shared" si="0"/>
        <v>3</v>
      </c>
      <c r="D40" s="4">
        <f t="shared" si="3"/>
        <v>600601198</v>
      </c>
      <c r="E40" s="4">
        <f t="shared" si="1"/>
        <v>600601198</v>
      </c>
      <c r="F40" s="4">
        <f t="shared" si="2"/>
        <v>485808517</v>
      </c>
      <c r="G40" s="3"/>
      <c r="H40" s="3"/>
      <c r="I40" s="3"/>
    </row>
    <row r="41" spans="1:9" ht="15" customHeight="1" x14ac:dyDescent="0.25">
      <c r="A41" s="4">
        <v>29</v>
      </c>
      <c r="B41" s="4">
        <v>1160</v>
      </c>
      <c r="C41" s="4">
        <f t="shared" si="0"/>
        <v>3</v>
      </c>
      <c r="D41" s="4">
        <f t="shared" si="3"/>
        <v>1103763118</v>
      </c>
      <c r="E41" s="4">
        <f t="shared" si="1"/>
        <v>1103763118</v>
      </c>
      <c r="F41" s="4">
        <f t="shared" si="2"/>
        <v>503161920</v>
      </c>
      <c r="G41" s="3"/>
      <c r="H41" s="3"/>
      <c r="I41" s="3"/>
    </row>
    <row r="42" spans="1:9" ht="15" customHeight="1" x14ac:dyDescent="0.25">
      <c r="A42" s="4">
        <v>30</v>
      </c>
      <c r="B42" s="4">
        <v>1200</v>
      </c>
      <c r="C42" s="4">
        <f t="shared" si="0"/>
        <v>3</v>
      </c>
      <c r="D42" s="4">
        <f t="shared" si="3"/>
        <v>1624278441</v>
      </c>
      <c r="E42" s="4">
        <f t="shared" si="1"/>
        <v>1624278441</v>
      </c>
      <c r="F42" s="4">
        <f t="shared" si="2"/>
        <v>520515323</v>
      </c>
      <c r="G42" s="3"/>
      <c r="H42" s="3"/>
      <c r="I42" s="3"/>
    </row>
    <row r="43" spans="1:9" ht="15" customHeight="1" x14ac:dyDescent="0.25">
      <c r="A43" s="4">
        <v>31</v>
      </c>
      <c r="B43" s="4">
        <v>1240</v>
      </c>
      <c r="C43" s="4">
        <f t="shared" si="0"/>
        <v>4</v>
      </c>
      <c r="D43" s="4">
        <f t="shared" si="3"/>
        <v>2162147167</v>
      </c>
      <c r="E43" s="4">
        <f t="shared" si="1"/>
        <v>14663519</v>
      </c>
      <c r="F43" s="4">
        <f t="shared" si="2"/>
        <v>537868726</v>
      </c>
      <c r="G43" s="3"/>
      <c r="H43" s="3"/>
      <c r="I43" s="3"/>
    </row>
    <row r="44" spans="1:9" ht="15" customHeight="1" x14ac:dyDescent="0.25">
      <c r="A44" s="4">
        <v>32</v>
      </c>
      <c r="B44" s="4">
        <v>1280</v>
      </c>
      <c r="C44" s="4">
        <f t="shared" si="0"/>
        <v>4</v>
      </c>
      <c r="D44" s="4">
        <f t="shared" si="3"/>
        <v>569885648</v>
      </c>
      <c r="E44" s="4">
        <f t="shared" si="1"/>
        <v>569885648</v>
      </c>
      <c r="F44" s="4">
        <f t="shared" si="2"/>
        <v>555222129</v>
      </c>
      <c r="G44" s="3"/>
      <c r="H44" s="3"/>
      <c r="I44" s="3"/>
    </row>
    <row r="45" spans="1:9" ht="15" customHeight="1" x14ac:dyDescent="0.25">
      <c r="A45" s="4">
        <v>33</v>
      </c>
      <c r="B45" s="4">
        <v>1320</v>
      </c>
      <c r="C45" s="4">
        <f t="shared" ref="C45:C76" si="4">IF(D45&gt;2147483647,C44+1,C44)</f>
        <v>4</v>
      </c>
      <c r="D45" s="4">
        <f t="shared" ref="D45:D76" si="5">E44+F45</f>
        <v>1142461180</v>
      </c>
      <c r="E45" s="4">
        <f t="shared" ref="E45:E76" si="6">IF(D45&gt;2147483647,D45-2147483648,D45)</f>
        <v>1142461180</v>
      </c>
      <c r="F45" s="4">
        <f t="shared" ref="F45:F76" si="7">F44+$D$5</f>
        <v>572575532</v>
      </c>
      <c r="G45" s="3"/>
      <c r="H45" s="3"/>
      <c r="I45" s="3"/>
    </row>
    <row r="46" spans="1:9" ht="15" customHeight="1" x14ac:dyDescent="0.25">
      <c r="A46" s="4">
        <v>34</v>
      </c>
      <c r="B46" s="4">
        <v>1360</v>
      </c>
      <c r="C46" s="4">
        <f t="shared" si="4"/>
        <v>4</v>
      </c>
      <c r="D46" s="4">
        <f t="shared" si="5"/>
        <v>1732390115</v>
      </c>
      <c r="E46" s="4">
        <f t="shared" si="6"/>
        <v>1732390115</v>
      </c>
      <c r="F46" s="4">
        <f t="shared" si="7"/>
        <v>589928935</v>
      </c>
      <c r="G46" s="3"/>
      <c r="H46" s="3"/>
      <c r="I46" s="3"/>
    </row>
    <row r="47" spans="1:9" ht="15" customHeight="1" x14ac:dyDescent="0.25">
      <c r="A47" s="4">
        <v>35</v>
      </c>
      <c r="B47" s="4">
        <v>1400</v>
      </c>
      <c r="C47" s="4">
        <f t="shared" si="4"/>
        <v>5</v>
      </c>
      <c r="D47" s="4">
        <f t="shared" si="5"/>
        <v>2339672453</v>
      </c>
      <c r="E47" s="4">
        <f t="shared" si="6"/>
        <v>192188805</v>
      </c>
      <c r="F47" s="4">
        <f t="shared" si="7"/>
        <v>607282338</v>
      </c>
      <c r="G47" s="3"/>
      <c r="H47" s="3"/>
      <c r="I47" s="3"/>
    </row>
    <row r="48" spans="1:9" ht="15" customHeight="1" x14ac:dyDescent="0.25">
      <c r="A48" s="4">
        <v>36</v>
      </c>
      <c r="B48" s="4">
        <v>1440</v>
      </c>
      <c r="C48" s="4">
        <f t="shared" si="4"/>
        <v>5</v>
      </c>
      <c r="D48" s="4">
        <f t="shared" si="5"/>
        <v>816824546</v>
      </c>
      <c r="E48" s="4">
        <f t="shared" si="6"/>
        <v>816824546</v>
      </c>
      <c r="F48" s="4">
        <f t="shared" si="7"/>
        <v>624635741</v>
      </c>
      <c r="G48" s="3"/>
      <c r="H48" s="3"/>
      <c r="I48" s="3"/>
    </row>
    <row r="49" spans="1:9" ht="15" customHeight="1" x14ac:dyDescent="0.25">
      <c r="A49" s="4">
        <v>37</v>
      </c>
      <c r="B49" s="4">
        <v>1480</v>
      </c>
      <c r="C49" s="4">
        <f t="shared" si="4"/>
        <v>5</v>
      </c>
      <c r="D49" s="4">
        <f t="shared" si="5"/>
        <v>1458813690</v>
      </c>
      <c r="E49" s="4">
        <f t="shared" si="6"/>
        <v>1458813690</v>
      </c>
      <c r="F49" s="4">
        <f t="shared" si="7"/>
        <v>641989144</v>
      </c>
      <c r="G49" s="3"/>
      <c r="H49" s="3"/>
      <c r="I49" s="3"/>
    </row>
    <row r="50" spans="1:9" ht="15" customHeight="1" x14ac:dyDescent="0.25">
      <c r="A50" s="4">
        <v>38</v>
      </c>
      <c r="B50" s="4">
        <v>1520</v>
      </c>
      <c r="C50" s="4">
        <f t="shared" si="4"/>
        <v>5</v>
      </c>
      <c r="D50" s="4">
        <f t="shared" si="5"/>
        <v>2118156237</v>
      </c>
      <c r="E50" s="4">
        <f t="shared" si="6"/>
        <v>2118156237</v>
      </c>
      <c r="F50" s="4">
        <f t="shared" si="7"/>
        <v>659342547</v>
      </c>
      <c r="G50" s="3"/>
      <c r="H50" s="3"/>
      <c r="I50" s="3"/>
    </row>
    <row r="51" spans="1:9" ht="15" customHeight="1" x14ac:dyDescent="0.25">
      <c r="A51" s="4">
        <v>39</v>
      </c>
      <c r="B51" s="4">
        <v>1560</v>
      </c>
      <c r="C51" s="4">
        <f t="shared" si="4"/>
        <v>6</v>
      </c>
      <c r="D51" s="4">
        <f t="shared" si="5"/>
        <v>2794852187</v>
      </c>
      <c r="E51" s="4">
        <f t="shared" si="6"/>
        <v>647368539</v>
      </c>
      <c r="F51" s="4">
        <f t="shared" si="7"/>
        <v>676695950</v>
      </c>
      <c r="G51" s="3"/>
      <c r="H51" s="3"/>
      <c r="I51" s="3"/>
    </row>
    <row r="52" spans="1:9" ht="15" customHeight="1" x14ac:dyDescent="0.25">
      <c r="A52" s="4">
        <v>40</v>
      </c>
      <c r="B52" s="4">
        <v>1600</v>
      </c>
      <c r="C52" s="4">
        <f t="shared" si="4"/>
        <v>6</v>
      </c>
      <c r="D52" s="4">
        <f t="shared" si="5"/>
        <v>1341417892</v>
      </c>
      <c r="E52" s="4">
        <f t="shared" si="6"/>
        <v>1341417892</v>
      </c>
      <c r="F52" s="4">
        <f t="shared" si="7"/>
        <v>694049353</v>
      </c>
      <c r="G52" s="3"/>
      <c r="H52" s="3"/>
      <c r="I52" s="3"/>
    </row>
    <row r="53" spans="1:9" ht="15" customHeight="1" x14ac:dyDescent="0.25">
      <c r="A53" s="4">
        <v>41</v>
      </c>
      <c r="B53" s="4">
        <v>1640</v>
      </c>
      <c r="C53" s="4">
        <f t="shared" si="4"/>
        <v>6</v>
      </c>
      <c r="D53" s="4">
        <f t="shared" si="5"/>
        <v>2052820648</v>
      </c>
      <c r="E53" s="4">
        <f t="shared" si="6"/>
        <v>2052820648</v>
      </c>
      <c r="F53" s="4">
        <f t="shared" si="7"/>
        <v>711402756</v>
      </c>
      <c r="G53" s="3"/>
      <c r="H53" s="3"/>
      <c r="I53" s="3"/>
    </row>
    <row r="54" spans="1:9" ht="15" customHeight="1" x14ac:dyDescent="0.25">
      <c r="A54" s="4">
        <v>42</v>
      </c>
      <c r="B54" s="4">
        <v>1680</v>
      </c>
      <c r="C54" s="4">
        <f t="shared" si="4"/>
        <v>7</v>
      </c>
      <c r="D54" s="4">
        <f t="shared" si="5"/>
        <v>2781576807</v>
      </c>
      <c r="E54" s="4">
        <f t="shared" si="6"/>
        <v>634093159</v>
      </c>
      <c r="F54" s="4">
        <f t="shared" si="7"/>
        <v>728756159</v>
      </c>
      <c r="G54" s="3"/>
      <c r="H54" s="3"/>
      <c r="I54" s="3"/>
    </row>
    <row r="55" spans="1:9" ht="15" customHeight="1" x14ac:dyDescent="0.25">
      <c r="A55" s="4">
        <v>43</v>
      </c>
      <c r="B55" s="4">
        <v>1720</v>
      </c>
      <c r="C55" s="4">
        <f t="shared" si="4"/>
        <v>7</v>
      </c>
      <c r="D55" s="4">
        <f t="shared" si="5"/>
        <v>1380202721</v>
      </c>
      <c r="E55" s="4">
        <f t="shared" si="6"/>
        <v>1380202721</v>
      </c>
      <c r="F55" s="4">
        <f t="shared" si="7"/>
        <v>746109562</v>
      </c>
      <c r="G55" s="3"/>
      <c r="H55" s="3"/>
      <c r="I55" s="3"/>
    </row>
    <row r="56" spans="1:9" ht="15" customHeight="1" x14ac:dyDescent="0.25">
      <c r="A56" s="4">
        <v>44</v>
      </c>
      <c r="B56" s="4">
        <v>1760</v>
      </c>
      <c r="C56" s="4">
        <f t="shared" si="4"/>
        <v>7</v>
      </c>
      <c r="D56" s="4">
        <f t="shared" si="5"/>
        <v>2143665686</v>
      </c>
      <c r="E56" s="4">
        <f t="shared" si="6"/>
        <v>2143665686</v>
      </c>
      <c r="F56" s="4">
        <f t="shared" si="7"/>
        <v>763462965</v>
      </c>
      <c r="G56" s="3"/>
      <c r="H56" s="3"/>
      <c r="I56" s="3"/>
    </row>
    <row r="57" spans="1:9" ht="15" customHeight="1" x14ac:dyDescent="0.25">
      <c r="A57" s="4">
        <v>45</v>
      </c>
      <c r="B57" s="4">
        <v>1800</v>
      </c>
      <c r="C57" s="4">
        <f t="shared" si="4"/>
        <v>8</v>
      </c>
      <c r="D57" s="4">
        <f t="shared" si="5"/>
        <v>2924482054</v>
      </c>
      <c r="E57" s="4">
        <f t="shared" si="6"/>
        <v>776998406</v>
      </c>
      <c r="F57" s="4">
        <f t="shared" si="7"/>
        <v>780816368</v>
      </c>
      <c r="G57" s="3"/>
      <c r="H57" s="3"/>
      <c r="I57" s="3"/>
    </row>
    <row r="58" spans="1:9" ht="15" customHeight="1" x14ac:dyDescent="0.25">
      <c r="A58" s="4">
        <v>46</v>
      </c>
      <c r="B58" s="4">
        <v>1840</v>
      </c>
      <c r="C58" s="4">
        <f t="shared" si="4"/>
        <v>8</v>
      </c>
      <c r="D58" s="4">
        <f t="shared" si="5"/>
        <v>1575168177</v>
      </c>
      <c r="E58" s="4">
        <f t="shared" si="6"/>
        <v>1575168177</v>
      </c>
      <c r="F58" s="4">
        <f t="shared" si="7"/>
        <v>798169771</v>
      </c>
      <c r="G58" s="3"/>
      <c r="H58" s="3"/>
      <c r="I58" s="3"/>
    </row>
    <row r="59" spans="1:9" ht="15" customHeight="1" x14ac:dyDescent="0.25">
      <c r="A59" s="4">
        <v>47</v>
      </c>
      <c r="B59" s="4">
        <v>1880</v>
      </c>
      <c r="C59" s="4">
        <f t="shared" si="4"/>
        <v>9</v>
      </c>
      <c r="D59" s="4">
        <f t="shared" si="5"/>
        <v>2390691351</v>
      </c>
      <c r="E59" s="4">
        <f t="shared" si="6"/>
        <v>243207703</v>
      </c>
      <c r="F59" s="4">
        <f t="shared" si="7"/>
        <v>815523174</v>
      </c>
      <c r="G59" s="3"/>
      <c r="H59" s="3"/>
      <c r="I59" s="3"/>
    </row>
    <row r="60" spans="1:9" ht="15" customHeight="1" x14ac:dyDescent="0.25">
      <c r="A60" s="4">
        <v>48</v>
      </c>
      <c r="B60" s="4">
        <v>1920</v>
      </c>
      <c r="C60" s="4">
        <f t="shared" si="4"/>
        <v>9</v>
      </c>
      <c r="D60" s="4">
        <f t="shared" si="5"/>
        <v>1076084280</v>
      </c>
      <c r="E60" s="4">
        <f t="shared" si="6"/>
        <v>1076084280</v>
      </c>
      <c r="F60" s="4">
        <f t="shared" si="7"/>
        <v>832876577</v>
      </c>
      <c r="G60" s="3"/>
      <c r="H60" s="3"/>
      <c r="I60" s="3"/>
    </row>
    <row r="61" spans="1:9" ht="15" customHeight="1" x14ac:dyDescent="0.25">
      <c r="A61" s="4">
        <v>49</v>
      </c>
      <c r="B61" s="4">
        <v>1960</v>
      </c>
      <c r="C61" s="4">
        <f t="shared" si="4"/>
        <v>9</v>
      </c>
      <c r="D61" s="4">
        <f t="shared" si="5"/>
        <v>1926314260</v>
      </c>
      <c r="E61" s="4">
        <f t="shared" si="6"/>
        <v>1926314260</v>
      </c>
      <c r="F61" s="4">
        <f t="shared" si="7"/>
        <v>850229980</v>
      </c>
      <c r="G61" s="3"/>
      <c r="H61" s="3"/>
      <c r="I61" s="3"/>
    </row>
    <row r="62" spans="1:9" ht="15" customHeight="1" x14ac:dyDescent="0.25">
      <c r="A62" s="4">
        <v>50</v>
      </c>
      <c r="B62" s="4">
        <v>2000</v>
      </c>
      <c r="C62" s="4">
        <f t="shared" si="4"/>
        <v>10</v>
      </c>
      <c r="D62" s="4">
        <f t="shared" si="5"/>
        <v>2793897643</v>
      </c>
      <c r="E62" s="4">
        <f t="shared" si="6"/>
        <v>646413995</v>
      </c>
      <c r="F62" s="4">
        <f t="shared" si="7"/>
        <v>867583383</v>
      </c>
      <c r="G62" s="3"/>
      <c r="H62" s="3"/>
      <c r="I62" s="3"/>
    </row>
    <row r="63" spans="1:9" ht="15" customHeight="1" x14ac:dyDescent="0.25">
      <c r="A63" s="4">
        <v>51</v>
      </c>
      <c r="B63" s="4">
        <v>2040</v>
      </c>
      <c r="C63" s="4">
        <f t="shared" si="4"/>
        <v>10</v>
      </c>
      <c r="D63" s="4">
        <f t="shared" si="5"/>
        <v>1531350781</v>
      </c>
      <c r="E63" s="4">
        <f t="shared" si="6"/>
        <v>1531350781</v>
      </c>
      <c r="F63" s="4">
        <f t="shared" si="7"/>
        <v>884936786</v>
      </c>
      <c r="G63" s="3"/>
      <c r="H63" s="3"/>
      <c r="I63" s="3"/>
    </row>
    <row r="64" spans="1:9" ht="15" customHeight="1" x14ac:dyDescent="0.25">
      <c r="A64" s="4">
        <v>52</v>
      </c>
      <c r="B64" s="4">
        <v>2080</v>
      </c>
      <c r="C64" s="4">
        <f t="shared" si="4"/>
        <v>11</v>
      </c>
      <c r="D64" s="4">
        <f t="shared" si="5"/>
        <v>2433640970</v>
      </c>
      <c r="E64" s="4">
        <f t="shared" si="6"/>
        <v>286157322</v>
      </c>
      <c r="F64" s="4">
        <f t="shared" si="7"/>
        <v>902290189</v>
      </c>
      <c r="G64" s="3"/>
      <c r="H64" s="3"/>
      <c r="I64" s="3"/>
    </row>
    <row r="65" spans="1:9" ht="15" customHeight="1" x14ac:dyDescent="0.25">
      <c r="A65" s="4">
        <v>53</v>
      </c>
      <c r="B65" s="4">
        <v>2120</v>
      </c>
      <c r="C65" s="4">
        <f t="shared" si="4"/>
        <v>11</v>
      </c>
      <c r="D65" s="4">
        <f t="shared" si="5"/>
        <v>1205800914</v>
      </c>
      <c r="E65" s="4">
        <f t="shared" si="6"/>
        <v>1205800914</v>
      </c>
      <c r="F65" s="4">
        <f t="shared" si="7"/>
        <v>919643592</v>
      </c>
      <c r="G65" s="3"/>
      <c r="H65" s="3"/>
      <c r="I65" s="3"/>
    </row>
    <row r="66" spans="1:9" ht="15" customHeight="1" x14ac:dyDescent="0.25">
      <c r="A66" s="4">
        <v>54</v>
      </c>
      <c r="B66" s="4">
        <v>2160</v>
      </c>
      <c r="C66" s="4">
        <f t="shared" si="4"/>
        <v>11</v>
      </c>
      <c r="D66" s="4">
        <f t="shared" si="5"/>
        <v>2142797909</v>
      </c>
      <c r="E66" s="4">
        <f t="shared" si="6"/>
        <v>2142797909</v>
      </c>
      <c r="F66" s="4">
        <f t="shared" si="7"/>
        <v>936996995</v>
      </c>
      <c r="G66" s="3"/>
      <c r="H66" s="3"/>
      <c r="I66" s="3"/>
    </row>
    <row r="67" spans="1:9" ht="15" customHeight="1" x14ac:dyDescent="0.25">
      <c r="A67" s="4">
        <v>55</v>
      </c>
      <c r="B67" s="4">
        <v>2200</v>
      </c>
      <c r="C67" s="4">
        <f t="shared" si="4"/>
        <v>12</v>
      </c>
      <c r="D67" s="4">
        <f t="shared" si="5"/>
        <v>3097148307</v>
      </c>
      <c r="E67" s="4">
        <f t="shared" si="6"/>
        <v>949664659</v>
      </c>
      <c r="F67" s="4">
        <f t="shared" si="7"/>
        <v>954350398</v>
      </c>
      <c r="G67" s="3"/>
      <c r="H67" s="3"/>
      <c r="I67" s="3"/>
    </row>
    <row r="68" spans="1:9" ht="15" customHeight="1" x14ac:dyDescent="0.25">
      <c r="A68" s="4">
        <v>56</v>
      </c>
      <c r="B68" s="4">
        <v>2240</v>
      </c>
      <c r="C68" s="4">
        <f t="shared" si="4"/>
        <v>12</v>
      </c>
      <c r="D68" s="4">
        <f t="shared" si="5"/>
        <v>1921368460</v>
      </c>
      <c r="E68" s="4">
        <f t="shared" si="6"/>
        <v>1921368460</v>
      </c>
      <c r="F68" s="4">
        <f t="shared" si="7"/>
        <v>971703801</v>
      </c>
      <c r="G68" s="3"/>
      <c r="H68" s="3"/>
      <c r="I68" s="3"/>
    </row>
    <row r="69" spans="1:9" ht="15" customHeight="1" x14ac:dyDescent="0.25">
      <c r="A69" s="4">
        <v>57</v>
      </c>
      <c r="B69" s="4">
        <v>2280</v>
      </c>
      <c r="C69" s="4">
        <f t="shared" si="4"/>
        <v>13</v>
      </c>
      <c r="D69" s="4">
        <f t="shared" si="5"/>
        <v>2910425664</v>
      </c>
      <c r="E69" s="4">
        <f t="shared" si="6"/>
        <v>762942016</v>
      </c>
      <c r="F69" s="4">
        <f t="shared" si="7"/>
        <v>989057204</v>
      </c>
      <c r="G69" s="3"/>
      <c r="H69" s="3"/>
      <c r="I69" s="3"/>
    </row>
    <row r="70" spans="1:9" ht="15" customHeight="1" x14ac:dyDescent="0.25">
      <c r="A70" s="4">
        <v>58</v>
      </c>
      <c r="B70" s="4">
        <v>2320</v>
      </c>
      <c r="C70" s="4">
        <f t="shared" si="4"/>
        <v>13</v>
      </c>
      <c r="D70" s="4">
        <f t="shared" si="5"/>
        <v>1769352623</v>
      </c>
      <c r="E70" s="4">
        <f t="shared" si="6"/>
        <v>1769352623</v>
      </c>
      <c r="F70" s="4">
        <f t="shared" si="7"/>
        <v>1006410607</v>
      </c>
      <c r="G70" s="3"/>
      <c r="H70" s="3"/>
      <c r="I70" s="3"/>
    </row>
    <row r="71" spans="1:9" ht="15" customHeight="1" x14ac:dyDescent="0.25">
      <c r="A71" s="4">
        <v>59</v>
      </c>
      <c r="B71" s="4">
        <v>2360</v>
      </c>
      <c r="C71" s="4">
        <f t="shared" si="4"/>
        <v>14</v>
      </c>
      <c r="D71" s="4">
        <f t="shared" si="5"/>
        <v>2793116633</v>
      </c>
      <c r="E71" s="4">
        <f t="shared" si="6"/>
        <v>645632985</v>
      </c>
      <c r="F71" s="4">
        <f t="shared" si="7"/>
        <v>1023764010</v>
      </c>
      <c r="G71" s="3"/>
      <c r="H71" s="3"/>
      <c r="I71" s="3"/>
    </row>
    <row r="72" spans="1:9" ht="15" customHeight="1" x14ac:dyDescent="0.25">
      <c r="A72" s="4">
        <v>60</v>
      </c>
      <c r="B72" s="4">
        <v>2400</v>
      </c>
      <c r="C72" s="4">
        <f t="shared" si="4"/>
        <v>14</v>
      </c>
      <c r="D72" s="4">
        <f t="shared" si="5"/>
        <v>1686750398</v>
      </c>
      <c r="E72" s="4">
        <f t="shared" si="6"/>
        <v>1686750398</v>
      </c>
      <c r="F72" s="4">
        <f t="shared" si="7"/>
        <v>1041117413</v>
      </c>
      <c r="G72" s="3"/>
      <c r="H72" s="3"/>
      <c r="I72" s="3"/>
    </row>
    <row r="73" spans="1:9" ht="15" customHeight="1" x14ac:dyDescent="0.25">
      <c r="A73" s="4">
        <v>61</v>
      </c>
      <c r="B73" s="4">
        <v>2440</v>
      </c>
      <c r="C73" s="4">
        <f t="shared" si="4"/>
        <v>15</v>
      </c>
      <c r="D73" s="4">
        <f t="shared" si="5"/>
        <v>2745221214</v>
      </c>
      <c r="E73" s="4">
        <f t="shared" si="6"/>
        <v>597737566</v>
      </c>
      <c r="F73" s="4">
        <f t="shared" si="7"/>
        <v>1058470816</v>
      </c>
      <c r="G73" s="3"/>
      <c r="H73" s="3"/>
      <c r="I73" s="3"/>
    </row>
    <row r="74" spans="1:9" ht="15" customHeight="1" x14ac:dyDescent="0.25">
      <c r="A74" s="4">
        <v>62</v>
      </c>
      <c r="B74" s="4">
        <v>2480</v>
      </c>
      <c r="C74" s="4">
        <f t="shared" si="4"/>
        <v>15</v>
      </c>
      <c r="D74" s="4">
        <f t="shared" si="5"/>
        <v>1673561785</v>
      </c>
      <c r="E74" s="4">
        <f t="shared" si="6"/>
        <v>1673561785</v>
      </c>
      <c r="F74" s="4">
        <f t="shared" si="7"/>
        <v>1075824219</v>
      </c>
      <c r="G74" s="3"/>
      <c r="H74" s="3"/>
      <c r="I74" s="3"/>
    </row>
    <row r="75" spans="1:9" ht="15" customHeight="1" x14ac:dyDescent="0.25">
      <c r="A75" s="4">
        <v>63</v>
      </c>
      <c r="B75" s="4">
        <v>2520</v>
      </c>
      <c r="C75" s="4">
        <f t="shared" si="4"/>
        <v>16</v>
      </c>
      <c r="D75" s="4">
        <f t="shared" si="5"/>
        <v>2766739407</v>
      </c>
      <c r="E75" s="4">
        <f t="shared" si="6"/>
        <v>619255759</v>
      </c>
      <c r="F75" s="4">
        <f t="shared" si="7"/>
        <v>1093177622</v>
      </c>
      <c r="G75" s="3"/>
      <c r="H75" s="3"/>
      <c r="I75" s="3"/>
    </row>
    <row r="76" spans="1:9" ht="15" customHeight="1" x14ac:dyDescent="0.25">
      <c r="A76" s="4">
        <v>64</v>
      </c>
      <c r="B76" s="4">
        <v>2560</v>
      </c>
      <c r="C76" s="4">
        <f t="shared" si="4"/>
        <v>16</v>
      </c>
      <c r="D76" s="4">
        <f t="shared" si="5"/>
        <v>1729786784</v>
      </c>
      <c r="E76" s="4">
        <f t="shared" si="6"/>
        <v>1729786784</v>
      </c>
      <c r="F76" s="4">
        <f t="shared" si="7"/>
        <v>1110531025</v>
      </c>
      <c r="G76" s="3"/>
      <c r="H76" s="3"/>
      <c r="I76" s="3"/>
    </row>
    <row r="77" spans="1:9" ht="15" customHeight="1" x14ac:dyDescent="0.25">
      <c r="A77" s="4">
        <v>65</v>
      </c>
      <c r="B77" s="4">
        <v>2600</v>
      </c>
      <c r="C77" s="4">
        <f t="shared" ref="C77:C108" si="8">IF(D77&gt;2147483647,C76+1,C76)</f>
        <v>17</v>
      </c>
      <c r="D77" s="4">
        <f t="shared" ref="D77:D97" si="9">E76+F77</f>
        <v>2857671212</v>
      </c>
      <c r="E77" s="4">
        <f t="shared" ref="E77:E108" si="10">IF(D77&gt;2147483647,D77-2147483648,D77)</f>
        <v>710187564</v>
      </c>
      <c r="F77" s="4">
        <f t="shared" ref="F77:F97" si="11">F76+$D$5</f>
        <v>1127884428</v>
      </c>
      <c r="G77" s="3"/>
      <c r="H77" s="3"/>
      <c r="I77" s="3"/>
    </row>
    <row r="78" spans="1:9" ht="15" customHeight="1" x14ac:dyDescent="0.25">
      <c r="A78" s="4">
        <v>66</v>
      </c>
      <c r="B78" s="4">
        <v>2640</v>
      </c>
      <c r="C78" s="4">
        <f t="shared" si="8"/>
        <v>17</v>
      </c>
      <c r="D78" s="4">
        <f t="shared" si="9"/>
        <v>1855425395</v>
      </c>
      <c r="E78" s="4">
        <f t="shared" si="10"/>
        <v>1855425395</v>
      </c>
      <c r="F78" s="4">
        <f t="shared" si="11"/>
        <v>1145237831</v>
      </c>
      <c r="G78" s="3"/>
      <c r="H78" s="3"/>
      <c r="I78" s="3"/>
    </row>
    <row r="79" spans="1:9" ht="15" customHeight="1" x14ac:dyDescent="0.25">
      <c r="A79" s="4">
        <v>67</v>
      </c>
      <c r="B79" s="4">
        <v>2680</v>
      </c>
      <c r="C79" s="4">
        <f t="shared" si="8"/>
        <v>18</v>
      </c>
      <c r="D79" s="4">
        <f t="shared" si="9"/>
        <v>3018016629</v>
      </c>
      <c r="E79" s="4">
        <f t="shared" si="10"/>
        <v>870532981</v>
      </c>
      <c r="F79" s="4">
        <f t="shared" si="11"/>
        <v>1162591234</v>
      </c>
      <c r="G79" s="3"/>
      <c r="H79" s="3"/>
      <c r="I79" s="3"/>
    </row>
    <row r="80" spans="1:9" ht="15" customHeight="1" x14ac:dyDescent="0.25">
      <c r="A80" s="4">
        <v>68</v>
      </c>
      <c r="B80" s="4">
        <v>2720</v>
      </c>
      <c r="C80" s="4">
        <f t="shared" si="8"/>
        <v>18</v>
      </c>
      <c r="D80" s="4">
        <f t="shared" si="9"/>
        <v>2050477618</v>
      </c>
      <c r="E80" s="4">
        <f t="shared" si="10"/>
        <v>2050477618</v>
      </c>
      <c r="F80" s="4">
        <f t="shared" si="11"/>
        <v>1179944637</v>
      </c>
      <c r="G80" s="3"/>
      <c r="H80" s="3"/>
      <c r="I80" s="3"/>
    </row>
    <row r="81" spans="1:9" ht="15" customHeight="1" x14ac:dyDescent="0.25">
      <c r="A81" s="4">
        <v>69</v>
      </c>
      <c r="B81" s="4">
        <v>2760</v>
      </c>
      <c r="C81" s="4">
        <f t="shared" si="8"/>
        <v>19</v>
      </c>
      <c r="D81" s="4">
        <f t="shared" si="9"/>
        <v>3247775658</v>
      </c>
      <c r="E81" s="4">
        <f t="shared" si="10"/>
        <v>1100292010</v>
      </c>
      <c r="F81" s="4">
        <f t="shared" si="11"/>
        <v>1197298040</v>
      </c>
      <c r="G81" s="3"/>
      <c r="H81" s="3"/>
      <c r="I81" s="3"/>
    </row>
    <row r="82" spans="1:9" ht="15" customHeight="1" x14ac:dyDescent="0.25">
      <c r="A82" s="4">
        <v>70</v>
      </c>
      <c r="B82" s="4">
        <v>2800</v>
      </c>
      <c r="C82" s="4">
        <f t="shared" si="8"/>
        <v>20</v>
      </c>
      <c r="D82" s="4">
        <f t="shared" si="9"/>
        <v>2314943453</v>
      </c>
      <c r="E82" s="4">
        <f t="shared" si="10"/>
        <v>167459805</v>
      </c>
      <c r="F82" s="4">
        <f t="shared" si="11"/>
        <v>1214651443</v>
      </c>
      <c r="G82" s="3"/>
      <c r="H82" s="3"/>
      <c r="I82" s="3"/>
    </row>
    <row r="83" spans="1:9" ht="15" customHeight="1" x14ac:dyDescent="0.25">
      <c r="A83" s="4">
        <v>71</v>
      </c>
      <c r="B83" s="4">
        <v>2840</v>
      </c>
      <c r="C83" s="4">
        <f t="shared" si="8"/>
        <v>20</v>
      </c>
      <c r="D83" s="4">
        <f t="shared" si="9"/>
        <v>1399464651</v>
      </c>
      <c r="E83" s="4">
        <f t="shared" si="10"/>
        <v>1399464651</v>
      </c>
      <c r="F83" s="4">
        <f t="shared" si="11"/>
        <v>1232004846</v>
      </c>
      <c r="G83" s="3"/>
      <c r="H83" s="3"/>
      <c r="I83" s="3"/>
    </row>
    <row r="84" spans="1:9" ht="15" customHeight="1" x14ac:dyDescent="0.25">
      <c r="A84" s="4">
        <v>72</v>
      </c>
      <c r="B84" s="4">
        <v>2880</v>
      </c>
      <c r="C84" s="4">
        <f t="shared" si="8"/>
        <v>21</v>
      </c>
      <c r="D84" s="4">
        <f t="shared" si="9"/>
        <v>2648822900</v>
      </c>
      <c r="E84" s="4">
        <f t="shared" si="10"/>
        <v>501339252</v>
      </c>
      <c r="F84" s="4">
        <f t="shared" si="11"/>
        <v>1249358249</v>
      </c>
      <c r="G84" s="3"/>
      <c r="H84" s="3"/>
      <c r="I84" s="3"/>
    </row>
    <row r="85" spans="1:9" ht="15" customHeight="1" x14ac:dyDescent="0.25">
      <c r="A85" s="4">
        <v>73</v>
      </c>
      <c r="B85" s="4">
        <v>2920</v>
      </c>
      <c r="C85" s="4">
        <f t="shared" si="8"/>
        <v>21</v>
      </c>
      <c r="D85" s="4">
        <f t="shared" si="9"/>
        <v>1768050904</v>
      </c>
      <c r="E85" s="4">
        <f t="shared" si="10"/>
        <v>1768050904</v>
      </c>
      <c r="F85" s="4">
        <f t="shared" si="11"/>
        <v>1266711652</v>
      </c>
      <c r="G85" s="3"/>
      <c r="H85" s="3"/>
      <c r="I85" s="3"/>
    </row>
    <row r="86" spans="1:9" ht="15" customHeight="1" x14ac:dyDescent="0.25">
      <c r="A86" s="4">
        <v>74</v>
      </c>
      <c r="B86" s="4">
        <v>2960</v>
      </c>
      <c r="C86" s="4">
        <f t="shared" si="8"/>
        <v>22</v>
      </c>
      <c r="D86" s="4">
        <f t="shared" si="9"/>
        <v>3052115959</v>
      </c>
      <c r="E86" s="4">
        <f t="shared" si="10"/>
        <v>904632311</v>
      </c>
      <c r="F86" s="4">
        <f t="shared" si="11"/>
        <v>1284065055</v>
      </c>
      <c r="G86" s="3"/>
      <c r="H86" s="3"/>
      <c r="I86" s="3"/>
    </row>
    <row r="87" spans="1:9" ht="15" customHeight="1" x14ac:dyDescent="0.25">
      <c r="A87" s="4">
        <v>75</v>
      </c>
      <c r="B87" s="4">
        <v>3000</v>
      </c>
      <c r="C87" s="4">
        <f t="shared" si="8"/>
        <v>23</v>
      </c>
      <c r="D87" s="4">
        <f t="shared" si="9"/>
        <v>2206050769</v>
      </c>
      <c r="E87" s="4">
        <f t="shared" si="10"/>
        <v>58567121</v>
      </c>
      <c r="F87" s="4">
        <f t="shared" si="11"/>
        <v>1301418458</v>
      </c>
      <c r="G87" s="3"/>
      <c r="H87" s="3"/>
      <c r="I87" s="3"/>
    </row>
    <row r="88" spans="1:9" ht="15" customHeight="1" x14ac:dyDescent="0.25">
      <c r="A88" s="4">
        <v>76</v>
      </c>
      <c r="B88" s="4">
        <v>3040</v>
      </c>
      <c r="C88" s="4">
        <f t="shared" si="8"/>
        <v>23</v>
      </c>
      <c r="D88" s="4">
        <f t="shared" si="9"/>
        <v>1377338982</v>
      </c>
      <c r="E88" s="4">
        <f t="shared" si="10"/>
        <v>1377338982</v>
      </c>
      <c r="F88" s="4">
        <f t="shared" si="11"/>
        <v>1318771861</v>
      </c>
      <c r="G88" s="3"/>
      <c r="H88" s="3"/>
      <c r="I88" s="3"/>
    </row>
    <row r="89" spans="1:9" ht="15" customHeight="1" x14ac:dyDescent="0.25">
      <c r="A89" s="4">
        <v>77</v>
      </c>
      <c r="B89" s="4">
        <v>3080</v>
      </c>
      <c r="C89" s="4">
        <f t="shared" si="8"/>
        <v>24</v>
      </c>
      <c r="D89" s="4">
        <f t="shared" si="9"/>
        <v>2713464246</v>
      </c>
      <c r="E89" s="4">
        <f t="shared" si="10"/>
        <v>565980598</v>
      </c>
      <c r="F89" s="4">
        <f t="shared" si="11"/>
        <v>1336125264</v>
      </c>
      <c r="G89" s="3"/>
      <c r="H89" s="3"/>
      <c r="I89" s="3"/>
    </row>
    <row r="90" spans="1:9" ht="15" customHeight="1" x14ac:dyDescent="0.25">
      <c r="A90" s="4">
        <v>78</v>
      </c>
      <c r="B90" s="4">
        <v>3120</v>
      </c>
      <c r="C90" s="4">
        <f t="shared" si="8"/>
        <v>24</v>
      </c>
      <c r="D90" s="4">
        <f t="shared" si="9"/>
        <v>1919459265</v>
      </c>
      <c r="E90" s="4">
        <f t="shared" si="10"/>
        <v>1919459265</v>
      </c>
      <c r="F90" s="4">
        <f t="shared" si="11"/>
        <v>1353478667</v>
      </c>
      <c r="G90" s="3"/>
      <c r="H90" s="3"/>
      <c r="I90" s="3"/>
    </row>
    <row r="91" spans="1:9" ht="15" customHeight="1" x14ac:dyDescent="0.25">
      <c r="A91" s="4">
        <v>79</v>
      </c>
      <c r="B91" s="4">
        <v>3160</v>
      </c>
      <c r="C91" s="4">
        <f t="shared" si="8"/>
        <v>25</v>
      </c>
      <c r="D91" s="4">
        <f t="shared" si="9"/>
        <v>3290291335</v>
      </c>
      <c r="E91" s="4">
        <f t="shared" si="10"/>
        <v>1142807687</v>
      </c>
      <c r="F91" s="4">
        <f t="shared" si="11"/>
        <v>1370832070</v>
      </c>
      <c r="G91" s="3"/>
      <c r="H91" s="3"/>
      <c r="I91" s="3"/>
    </row>
    <row r="92" spans="1:9" ht="15" customHeight="1" x14ac:dyDescent="0.25">
      <c r="A92" s="4">
        <v>80</v>
      </c>
      <c r="B92" s="4">
        <v>3200</v>
      </c>
      <c r="C92" s="4">
        <f t="shared" si="8"/>
        <v>26</v>
      </c>
      <c r="D92" s="4">
        <f t="shared" si="9"/>
        <v>2530993160</v>
      </c>
      <c r="E92" s="4">
        <f t="shared" si="10"/>
        <v>383509512</v>
      </c>
      <c r="F92" s="4">
        <f t="shared" si="11"/>
        <v>1388185473</v>
      </c>
      <c r="G92" s="3"/>
      <c r="H92" s="3"/>
      <c r="I92" s="3"/>
    </row>
    <row r="93" spans="1:9" ht="15" customHeight="1" x14ac:dyDescent="0.25">
      <c r="A93" s="4">
        <v>81</v>
      </c>
      <c r="B93" s="4">
        <v>3240</v>
      </c>
      <c r="C93" s="4">
        <f t="shared" si="8"/>
        <v>26</v>
      </c>
      <c r="D93" s="4">
        <f t="shared" si="9"/>
        <v>1789048388</v>
      </c>
      <c r="E93" s="4">
        <f t="shared" si="10"/>
        <v>1789048388</v>
      </c>
      <c r="F93" s="4">
        <f t="shared" si="11"/>
        <v>1405538876</v>
      </c>
      <c r="G93" s="3"/>
      <c r="H93" s="3"/>
      <c r="I93" s="3"/>
    </row>
    <row r="94" spans="1:9" ht="15" customHeight="1" x14ac:dyDescent="0.25">
      <c r="A94" s="4">
        <v>82</v>
      </c>
      <c r="B94" s="4">
        <v>3280</v>
      </c>
      <c r="C94" s="4">
        <f t="shared" si="8"/>
        <v>27</v>
      </c>
      <c r="D94" s="4">
        <f t="shared" si="9"/>
        <v>3211940667</v>
      </c>
      <c r="E94" s="4">
        <f t="shared" si="10"/>
        <v>1064457019</v>
      </c>
      <c r="F94" s="4">
        <f t="shared" si="11"/>
        <v>1422892279</v>
      </c>
      <c r="G94" s="3"/>
      <c r="H94" s="3"/>
      <c r="I94" s="3"/>
    </row>
    <row r="95" spans="1:9" ht="15" customHeight="1" x14ac:dyDescent="0.25">
      <c r="A95" s="4">
        <v>83</v>
      </c>
      <c r="B95" s="4">
        <v>3320</v>
      </c>
      <c r="C95" s="4">
        <f t="shared" si="8"/>
        <v>28</v>
      </c>
      <c r="D95" s="4">
        <f t="shared" si="9"/>
        <v>2504702701</v>
      </c>
      <c r="E95" s="4">
        <f t="shared" si="10"/>
        <v>357219053</v>
      </c>
      <c r="F95" s="4">
        <f t="shared" si="11"/>
        <v>1440245682</v>
      </c>
      <c r="G95" s="3"/>
      <c r="H95" s="3"/>
      <c r="I95" s="3"/>
    </row>
    <row r="96" spans="1:9" ht="15" customHeight="1" x14ac:dyDescent="0.25">
      <c r="A96" s="4">
        <v>84</v>
      </c>
      <c r="B96" s="4">
        <v>3360</v>
      </c>
      <c r="C96" s="4">
        <f t="shared" si="8"/>
        <v>28</v>
      </c>
      <c r="D96" s="4">
        <f t="shared" si="9"/>
        <v>1814818138</v>
      </c>
      <c r="E96" s="4">
        <f t="shared" si="10"/>
        <v>1814818138</v>
      </c>
      <c r="F96" s="4">
        <f t="shared" si="11"/>
        <v>1457599085</v>
      </c>
      <c r="G96" s="3"/>
      <c r="H96" s="3"/>
      <c r="I96" s="3"/>
    </row>
    <row r="97" spans="1:9" ht="15" customHeight="1" x14ac:dyDescent="0.25">
      <c r="A97" s="4">
        <v>85</v>
      </c>
      <c r="B97" s="4">
        <v>3400</v>
      </c>
      <c r="C97" s="4">
        <f t="shared" si="8"/>
        <v>29</v>
      </c>
      <c r="D97" s="4">
        <f t="shared" si="9"/>
        <v>3289770626</v>
      </c>
      <c r="E97" s="4">
        <f t="shared" si="10"/>
        <v>1142286978</v>
      </c>
      <c r="F97" s="4">
        <f t="shared" si="11"/>
        <v>1474952488</v>
      </c>
      <c r="G97" s="3"/>
      <c r="H97" s="3"/>
      <c r="I97" s="3"/>
    </row>
  </sheetData>
  <mergeCells count="3">
    <mergeCell ref="A7:D8"/>
    <mergeCell ref="C3:E3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"/>
  <sheetViews>
    <sheetView showGridLines="0" topLeftCell="A10" workbookViewId="0">
      <selection activeCell="B2" sqref="B1:B1048576"/>
    </sheetView>
  </sheetViews>
  <sheetFormatPr defaultColWidth="8.85546875" defaultRowHeight="15" customHeight="1" x14ac:dyDescent="0.25"/>
  <cols>
    <col min="1" max="1" width="8.85546875" style="1" customWidth="1"/>
    <col min="2" max="2" width="23" style="1" customWidth="1"/>
    <col min="3" max="3" width="24.42578125" style="1" customWidth="1"/>
    <col min="4" max="4" width="23.85546875" style="1" customWidth="1"/>
    <col min="5" max="5" width="20.85546875" style="1" customWidth="1"/>
    <col min="6" max="6" width="11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50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47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6</v>
      </c>
      <c r="C5" s="4">
        <v>1960015000</v>
      </c>
      <c r="D5" s="4">
        <v>-350067000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-175033500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1960015000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7</v>
      </c>
      <c r="C8" s="3"/>
      <c r="D8" s="3"/>
      <c r="E8" s="3"/>
      <c r="F8" s="2" t="s">
        <v>6</v>
      </c>
      <c r="G8" s="4">
        <f>-1*C14*2^31</f>
        <v>2147483648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5.3451851166338314E+18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2</v>
      </c>
      <c r="C10" s="3"/>
      <c r="D10" s="3"/>
      <c r="E10" s="3"/>
      <c r="F10" s="2" t="s">
        <v>9</v>
      </c>
      <c r="G10" s="4">
        <f>SQRT(G9)</f>
        <v>2311965639.1550961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12.203322904344301</v>
      </c>
      <c r="H11" s="7">
        <f>CEILING(G11,1)</f>
        <v>13</v>
      </c>
      <c r="I11" s="3"/>
    </row>
    <row r="12" spans="1:9" ht="15" customHeight="1" x14ac:dyDescent="0.25">
      <c r="A12" s="2" t="s">
        <v>31</v>
      </c>
      <c r="B12" s="4">
        <f>B10-(B5-B10)</f>
        <v>-2</v>
      </c>
      <c r="C12" s="3"/>
      <c r="D12" s="3"/>
      <c r="E12" s="3"/>
      <c r="F12" s="2" t="s">
        <v>11</v>
      </c>
      <c r="G12" s="4">
        <f>(-G7+G10)/(2*G6)</f>
        <v>-1.0053807961193031</v>
      </c>
      <c r="H12" s="3">
        <f>CEILING(G12,1)</f>
        <v>-1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2" t="s">
        <v>33</v>
      </c>
      <c r="B14" s="3"/>
      <c r="C14" s="4">
        <f>B12+1</f>
        <v>-1</v>
      </c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3"/>
      <c r="B15" s="3"/>
      <c r="C15" s="3"/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2" t="s">
        <v>48</v>
      </c>
      <c r="I21" s="2" t="s">
        <v>49</v>
      </c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2135048500</v>
      </c>
      <c r="G22" s="4">
        <f t="shared" ref="G22:G28" si="0">($C$5*A22+$D$5*A22*A22/2)/(2^31)</f>
        <v>0</v>
      </c>
      <c r="H22" s="3"/>
      <c r="I22" s="4">
        <v>0</v>
      </c>
    </row>
    <row r="23" spans="1:9" ht="15" customHeight="1" x14ac:dyDescent="0.25">
      <c r="A23" s="4">
        <v>1</v>
      </c>
      <c r="B23" s="4">
        <v>40</v>
      </c>
      <c r="C23" s="4">
        <f t="shared" ref="C23:C28" si="1">IF(D23&lt;0,C22+1,IF(D23&gt;2147483647,C22+1,C22))</f>
        <v>0</v>
      </c>
      <c r="D23" s="4">
        <f t="shared" ref="D23:D28" si="2">E22+F23</f>
        <v>1784981500</v>
      </c>
      <c r="E23" s="4">
        <f t="shared" ref="E23:E28" si="3">IF(D23&lt;0,D23+2147483648,IF(D23&gt;2147483647,D23-2147483648,D23))</f>
        <v>1784981500</v>
      </c>
      <c r="F23" s="4">
        <f t="shared" ref="F23:F29" si="4">F22+$D$5</f>
        <v>1784981500</v>
      </c>
      <c r="G23" s="4">
        <f t="shared" si="0"/>
        <v>0.83119678311049938</v>
      </c>
      <c r="H23" s="3"/>
      <c r="I23" s="4">
        <v>0</v>
      </c>
    </row>
    <row r="24" spans="1:9" ht="15" customHeight="1" x14ac:dyDescent="0.25">
      <c r="A24" s="4">
        <v>2</v>
      </c>
      <c r="B24" s="4">
        <v>80</v>
      </c>
      <c r="C24" s="4">
        <f t="shared" si="1"/>
        <v>1</v>
      </c>
      <c r="D24" s="4">
        <f t="shared" si="2"/>
        <v>3219896000</v>
      </c>
      <c r="E24" s="4">
        <f t="shared" si="3"/>
        <v>1072412352</v>
      </c>
      <c r="F24" s="4">
        <f t="shared" si="4"/>
        <v>1434914500</v>
      </c>
      <c r="G24" s="4">
        <f t="shared" si="0"/>
        <v>1.4993809163570404</v>
      </c>
      <c r="H24" s="4">
        <v>1</v>
      </c>
      <c r="I24" s="4">
        <v>1</v>
      </c>
    </row>
    <row r="25" spans="1:9" ht="15" customHeight="1" x14ac:dyDescent="0.25">
      <c r="A25" s="4">
        <v>3</v>
      </c>
      <c r="B25" s="4">
        <v>120</v>
      </c>
      <c r="C25" s="4">
        <f t="shared" si="1"/>
        <v>2</v>
      </c>
      <c r="D25" s="4">
        <f t="shared" si="2"/>
        <v>2157259852</v>
      </c>
      <c r="E25" s="4">
        <f t="shared" si="3"/>
        <v>9776204</v>
      </c>
      <c r="F25" s="4">
        <f t="shared" si="4"/>
        <v>1084847500</v>
      </c>
      <c r="G25" s="4">
        <f t="shared" si="0"/>
        <v>2.0045523997396231</v>
      </c>
      <c r="H25" s="4">
        <v>2</v>
      </c>
      <c r="I25" s="4">
        <v>2</v>
      </c>
    </row>
    <row r="26" spans="1:9" ht="15" customHeight="1" x14ac:dyDescent="0.25">
      <c r="A26" s="4">
        <v>4</v>
      </c>
      <c r="B26" s="4">
        <v>160</v>
      </c>
      <c r="C26" s="4">
        <f t="shared" si="1"/>
        <v>2</v>
      </c>
      <c r="D26" s="4">
        <f t="shared" si="2"/>
        <v>744556704</v>
      </c>
      <c r="E26" s="4">
        <f t="shared" si="3"/>
        <v>744556704</v>
      </c>
      <c r="F26" s="4">
        <f t="shared" si="4"/>
        <v>734780500</v>
      </c>
      <c r="G26" s="4">
        <f t="shared" si="0"/>
        <v>2.3467112332582474</v>
      </c>
      <c r="H26" s="3"/>
      <c r="I26" s="4">
        <v>2</v>
      </c>
    </row>
    <row r="27" spans="1:9" ht="15" customHeight="1" x14ac:dyDescent="0.25">
      <c r="A27" s="4">
        <v>5</v>
      </c>
      <c r="B27" s="4">
        <v>200</v>
      </c>
      <c r="C27" s="4">
        <f t="shared" si="1"/>
        <v>2</v>
      </c>
      <c r="D27" s="4">
        <f t="shared" si="2"/>
        <v>1129270204</v>
      </c>
      <c r="E27" s="4">
        <f t="shared" si="3"/>
        <v>1129270204</v>
      </c>
      <c r="F27" s="4">
        <f t="shared" si="4"/>
        <v>384713500</v>
      </c>
      <c r="G27" s="4">
        <f t="shared" si="0"/>
        <v>2.5258574169129133</v>
      </c>
      <c r="H27" s="3"/>
      <c r="I27" s="4">
        <v>2</v>
      </c>
    </row>
    <row r="28" spans="1:9" ht="15" customHeight="1" x14ac:dyDescent="0.25">
      <c r="A28" s="4">
        <v>6</v>
      </c>
      <c r="B28" s="4">
        <v>240</v>
      </c>
      <c r="C28" s="4">
        <f t="shared" si="1"/>
        <v>2</v>
      </c>
      <c r="D28" s="4">
        <f t="shared" si="2"/>
        <v>1163916704</v>
      </c>
      <c r="E28" s="4">
        <f t="shared" si="3"/>
        <v>1163916704</v>
      </c>
      <c r="F28" s="4">
        <f t="shared" si="4"/>
        <v>34646500</v>
      </c>
      <c r="G28" s="4">
        <f t="shared" si="0"/>
        <v>2.5419909507036209</v>
      </c>
      <c r="H28" s="3"/>
      <c r="I28" s="4">
        <v>2</v>
      </c>
    </row>
    <row r="29" spans="1:9" ht="15" customHeight="1" x14ac:dyDescent="0.25">
      <c r="A29" s="4">
        <v>7</v>
      </c>
      <c r="B29" s="4">
        <v>280</v>
      </c>
      <c r="C29" s="3"/>
      <c r="D29" s="3"/>
      <c r="E29" s="3"/>
      <c r="F29" s="4">
        <f t="shared" si="4"/>
        <v>-315420500</v>
      </c>
      <c r="G29" s="3"/>
      <c r="H29" s="2" t="s">
        <v>36</v>
      </c>
      <c r="I29" s="3"/>
    </row>
    <row r="30" spans="1:9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ht="15" customHeight="1" x14ac:dyDescent="0.25">
      <c r="A31" s="3"/>
      <c r="B31" s="2" t="s">
        <v>37</v>
      </c>
      <c r="C31" s="3"/>
      <c r="D31" s="2" t="s">
        <v>38</v>
      </c>
      <c r="E31" s="3"/>
      <c r="F31" s="2" t="s">
        <v>39</v>
      </c>
      <c r="G31" s="3"/>
      <c r="H31" s="3"/>
      <c r="I31" s="3"/>
    </row>
    <row r="32" spans="1:9" ht="15" customHeight="1" x14ac:dyDescent="0.25">
      <c r="A32" s="3"/>
      <c r="B32" s="2" t="s">
        <v>40</v>
      </c>
      <c r="C32" s="4">
        <f>-1*D5</f>
        <v>350067000</v>
      </c>
      <c r="D32" s="2" t="s">
        <v>41</v>
      </c>
      <c r="E32" s="4">
        <f>C32-F28</f>
        <v>315420500</v>
      </c>
      <c r="F32" s="2" t="s">
        <v>42</v>
      </c>
      <c r="G32" s="4">
        <f>2^31-E28</f>
        <v>983566944</v>
      </c>
      <c r="H32" s="3"/>
      <c r="I32" s="3"/>
    </row>
    <row r="33" spans="1: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ht="15" customHeight="1" x14ac:dyDescent="0.25">
      <c r="A34" s="4">
        <v>7</v>
      </c>
      <c r="B34" s="4">
        <v>280</v>
      </c>
      <c r="C34" s="4">
        <f>C28</f>
        <v>2</v>
      </c>
      <c r="D34" s="4">
        <f>G32</f>
        <v>983566944</v>
      </c>
      <c r="E34" s="4">
        <f t="shared" ref="E34:E40" si="5">IF(D34&lt;0,D34+2147483648,IF(D34&gt;2147483647,D34-2147483648,D34))</f>
        <v>983566944</v>
      </c>
      <c r="F34" s="4">
        <f>F28+$C$32</f>
        <v>384713500</v>
      </c>
      <c r="G34" s="4">
        <f t="shared" ref="G34:G40" si="6">($C$5*A34+$D$5*A34*A34/2)/(2^31)</f>
        <v>2.3951118346303701</v>
      </c>
      <c r="H34" s="3"/>
      <c r="I34" s="4">
        <v>2</v>
      </c>
    </row>
    <row r="35" spans="1:9" ht="15" customHeight="1" x14ac:dyDescent="0.25">
      <c r="A35" s="4">
        <v>8</v>
      </c>
      <c r="B35" s="4">
        <v>320</v>
      </c>
      <c r="C35" s="4">
        <f t="shared" ref="C35:C40" si="7">IF(D35&lt;0,C34+1,IF(D35&gt;2147483647,C34+1,C34))</f>
        <v>2</v>
      </c>
      <c r="D35" s="4">
        <f>E29+F35</f>
        <v>734780500</v>
      </c>
      <c r="E35" s="4">
        <f t="shared" si="5"/>
        <v>734780500</v>
      </c>
      <c r="F35" s="4">
        <f t="shared" ref="F35:F40" si="8">$C$32+F34</f>
        <v>734780500</v>
      </c>
      <c r="G35" s="4">
        <f t="shared" si="6"/>
        <v>2.085220068693161</v>
      </c>
      <c r="H35" s="3"/>
      <c r="I35" s="4">
        <v>2</v>
      </c>
    </row>
    <row r="36" spans="1:9" ht="15" customHeight="1" x14ac:dyDescent="0.25">
      <c r="A36" s="4">
        <v>9</v>
      </c>
      <c r="B36" s="4">
        <v>360</v>
      </c>
      <c r="C36" s="4">
        <f t="shared" si="7"/>
        <v>2</v>
      </c>
      <c r="D36" s="4">
        <f>E35+F36</f>
        <v>1819628000</v>
      </c>
      <c r="E36" s="4">
        <f t="shared" si="5"/>
        <v>1819628000</v>
      </c>
      <c r="F36" s="4">
        <f t="shared" si="8"/>
        <v>1084847500</v>
      </c>
      <c r="G36" s="4">
        <f t="shared" si="6"/>
        <v>1.6123156528919935</v>
      </c>
      <c r="H36" s="4">
        <v>3</v>
      </c>
      <c r="I36" s="4">
        <v>1</v>
      </c>
    </row>
    <row r="37" spans="1:9" ht="15" customHeight="1" x14ac:dyDescent="0.25">
      <c r="A37" s="4">
        <v>10</v>
      </c>
      <c r="B37" s="4">
        <v>400</v>
      </c>
      <c r="C37" s="4">
        <f t="shared" si="7"/>
        <v>3</v>
      </c>
      <c r="D37" s="4">
        <f>E36+F37</f>
        <v>3254542500</v>
      </c>
      <c r="E37" s="4">
        <f t="shared" si="5"/>
        <v>1107058852</v>
      </c>
      <c r="F37" s="4">
        <f t="shared" si="8"/>
        <v>1434914500</v>
      </c>
      <c r="G37" s="4">
        <f t="shared" si="6"/>
        <v>0.97639858722686768</v>
      </c>
      <c r="H37" s="4">
        <v>4</v>
      </c>
      <c r="I37" s="4">
        <v>0</v>
      </c>
    </row>
    <row r="38" spans="1:9" ht="15" customHeight="1" x14ac:dyDescent="0.25">
      <c r="A38" s="4">
        <v>11</v>
      </c>
      <c r="B38" s="4">
        <v>440</v>
      </c>
      <c r="C38" s="4">
        <f t="shared" si="7"/>
        <v>4</v>
      </c>
      <c r="D38" s="4">
        <f>E37+F38</f>
        <v>2892040352</v>
      </c>
      <c r="E38" s="4">
        <f t="shared" si="5"/>
        <v>744556704</v>
      </c>
      <c r="F38" s="4">
        <f t="shared" si="8"/>
        <v>1784981500</v>
      </c>
      <c r="G38" s="4">
        <f t="shared" si="6"/>
        <v>0.17746887169778347</v>
      </c>
      <c r="H38" s="3"/>
      <c r="I38" s="4">
        <v>0</v>
      </c>
    </row>
    <row r="39" spans="1:9" ht="15" customHeight="1" x14ac:dyDescent="0.25">
      <c r="A39" s="4">
        <v>12</v>
      </c>
      <c r="B39" s="4">
        <v>480</v>
      </c>
      <c r="C39" s="4">
        <f t="shared" si="7"/>
        <v>5</v>
      </c>
      <c r="D39" s="4">
        <f>E38+F39</f>
        <v>2879605204</v>
      </c>
      <c r="E39" s="4">
        <f t="shared" si="5"/>
        <v>732121556</v>
      </c>
      <c r="F39" s="4">
        <f t="shared" si="8"/>
        <v>2135048500</v>
      </c>
      <c r="G39" s="4">
        <f t="shared" si="6"/>
        <v>-0.78447349369525909</v>
      </c>
      <c r="H39" s="4">
        <v>5</v>
      </c>
      <c r="I39" s="4">
        <v>-1</v>
      </c>
    </row>
    <row r="40" spans="1:9" ht="15" customHeight="1" x14ac:dyDescent="0.25">
      <c r="A40" s="4">
        <v>13</v>
      </c>
      <c r="B40" s="4">
        <v>520</v>
      </c>
      <c r="C40" s="4">
        <f t="shared" si="7"/>
        <v>6</v>
      </c>
      <c r="D40" s="4">
        <f>E39+F40</f>
        <v>3217237056</v>
      </c>
      <c r="E40" s="4">
        <f t="shared" si="5"/>
        <v>1069753408</v>
      </c>
      <c r="F40" s="4">
        <f t="shared" si="8"/>
        <v>2485115500</v>
      </c>
      <c r="G40" s="4">
        <f t="shared" si="6"/>
        <v>-1.90942850895226</v>
      </c>
      <c r="H40" s="4">
        <v>6</v>
      </c>
      <c r="I40" s="4">
        <v>-2</v>
      </c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showGridLines="0" workbookViewId="0">
      <selection sqref="A1:I1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5" width="12.140625" style="1" customWidth="1"/>
    <col min="6" max="6" width="11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43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51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4</v>
      </c>
      <c r="C5" s="4">
        <v>1960015000</v>
      </c>
      <c r="D5" s="4">
        <v>-350067000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-175033500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1960015000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7</v>
      </c>
      <c r="C8" s="3"/>
      <c r="D8" s="3"/>
      <c r="E8" s="3"/>
      <c r="F8" s="2" t="s">
        <v>6</v>
      </c>
      <c r="G8" s="4">
        <f>-1*C14*2^31</f>
        <v>-2147483648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2.3381324838161679E+18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2</v>
      </c>
      <c r="C10" s="3"/>
      <c r="D10" s="3"/>
      <c r="E10" s="3"/>
      <c r="F10" s="2" t="s">
        <v>9</v>
      </c>
      <c r="G10" s="4">
        <f>SQRT(G9)</f>
        <v>1529095315.4778049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9.9669786511662206</v>
      </c>
      <c r="H11" s="7">
        <f>CEILING(G11,1)</f>
        <v>10</v>
      </c>
      <c r="I11" s="3"/>
    </row>
    <row r="12" spans="1:9" ht="15" customHeight="1" x14ac:dyDescent="0.25">
      <c r="A12" s="2" t="s">
        <v>31</v>
      </c>
      <c r="B12" s="4">
        <f>B10-(B5-B10)</f>
        <v>0</v>
      </c>
      <c r="C12" s="3"/>
      <c r="D12" s="3"/>
      <c r="E12" s="3"/>
      <c r="F12" s="2" t="s">
        <v>11</v>
      </c>
      <c r="G12" s="4">
        <f>(-G7+G10)/(2*G6)</f>
        <v>1.2309634570587775</v>
      </c>
      <c r="H12" s="4">
        <f>CEILING(G12,1)</f>
        <v>2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2" t="s">
        <v>33</v>
      </c>
      <c r="B14" s="3"/>
      <c r="C14" s="4">
        <f>B12+1</f>
        <v>1</v>
      </c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3"/>
      <c r="B15" s="3"/>
      <c r="C15" s="3"/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2" t="s">
        <v>48</v>
      </c>
      <c r="I21" s="2" t="s">
        <v>49</v>
      </c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2135048500</v>
      </c>
      <c r="G22" s="4">
        <f t="shared" ref="G22:G32" si="0">($C$5*A22+$D$5*A22*A22/2)/(2^31)</f>
        <v>0</v>
      </c>
      <c r="H22" s="3"/>
      <c r="I22" s="4">
        <v>0</v>
      </c>
    </row>
    <row r="23" spans="1:9" ht="15" customHeight="1" x14ac:dyDescent="0.25">
      <c r="A23" s="4">
        <v>1</v>
      </c>
      <c r="B23" s="4">
        <v>40</v>
      </c>
      <c r="C23" s="4">
        <f t="shared" ref="C23:C32" si="1">IF(D23&lt;0,C22+1,IF(D23&gt;2147483647,C22+1,C22))</f>
        <v>0</v>
      </c>
      <c r="D23" s="4">
        <f t="shared" ref="D23:D32" si="2">E22+F23</f>
        <v>1784981500</v>
      </c>
      <c r="E23" s="4">
        <f t="shared" ref="E23:E32" si="3">IF(D23&lt;0,D23+2147483648,IF(D23&gt;2147483647,D23-2147483648,D23))</f>
        <v>1784981500</v>
      </c>
      <c r="F23" s="4">
        <f t="shared" ref="F23:F32" si="4">F22+$D$5</f>
        <v>1784981500</v>
      </c>
      <c r="G23" s="4">
        <f t="shared" si="0"/>
        <v>0.83119678311049938</v>
      </c>
      <c r="H23" s="3"/>
      <c r="I23" s="4">
        <v>0</v>
      </c>
    </row>
    <row r="24" spans="1:9" ht="15" customHeight="1" x14ac:dyDescent="0.25">
      <c r="A24" s="4">
        <v>2</v>
      </c>
      <c r="B24" s="4">
        <v>80</v>
      </c>
      <c r="C24" s="4">
        <f t="shared" si="1"/>
        <v>1</v>
      </c>
      <c r="D24" s="4">
        <f t="shared" si="2"/>
        <v>3219896000</v>
      </c>
      <c r="E24" s="4">
        <f t="shared" si="3"/>
        <v>1072412352</v>
      </c>
      <c r="F24" s="4">
        <f t="shared" si="4"/>
        <v>1434914500</v>
      </c>
      <c r="G24" s="4">
        <f t="shared" si="0"/>
        <v>1.4993809163570404</v>
      </c>
      <c r="H24" s="4">
        <v>1</v>
      </c>
      <c r="I24" s="4">
        <v>1</v>
      </c>
    </row>
    <row r="25" spans="1:9" ht="15" customHeight="1" x14ac:dyDescent="0.25">
      <c r="A25" s="4">
        <v>3</v>
      </c>
      <c r="B25" s="4">
        <v>120</v>
      </c>
      <c r="C25" s="4">
        <f t="shared" si="1"/>
        <v>2</v>
      </c>
      <c r="D25" s="4">
        <f t="shared" si="2"/>
        <v>2157259852</v>
      </c>
      <c r="E25" s="4">
        <f t="shared" si="3"/>
        <v>9776204</v>
      </c>
      <c r="F25" s="4">
        <f t="shared" si="4"/>
        <v>1084847500</v>
      </c>
      <c r="G25" s="4">
        <f t="shared" si="0"/>
        <v>2.0045523997396231</v>
      </c>
      <c r="H25" s="4">
        <v>2</v>
      </c>
      <c r="I25" s="4">
        <v>2</v>
      </c>
    </row>
    <row r="26" spans="1:9" ht="15" customHeight="1" x14ac:dyDescent="0.25">
      <c r="A26" s="4">
        <v>4</v>
      </c>
      <c r="B26" s="4">
        <v>160</v>
      </c>
      <c r="C26" s="4">
        <f t="shared" si="1"/>
        <v>2</v>
      </c>
      <c r="D26" s="4">
        <f t="shared" si="2"/>
        <v>744556704</v>
      </c>
      <c r="E26" s="4">
        <f t="shared" si="3"/>
        <v>744556704</v>
      </c>
      <c r="F26" s="4">
        <f t="shared" si="4"/>
        <v>734780500</v>
      </c>
      <c r="G26" s="4">
        <f t="shared" si="0"/>
        <v>2.3467112332582474</v>
      </c>
      <c r="H26" s="3"/>
      <c r="I26" s="4">
        <v>2</v>
      </c>
    </row>
    <row r="27" spans="1:9" ht="15" customHeight="1" x14ac:dyDescent="0.25">
      <c r="A27" s="4">
        <v>5</v>
      </c>
      <c r="B27" s="4">
        <v>200</v>
      </c>
      <c r="C27" s="4">
        <f t="shared" si="1"/>
        <v>2</v>
      </c>
      <c r="D27" s="4">
        <f t="shared" si="2"/>
        <v>1129270204</v>
      </c>
      <c r="E27" s="4">
        <f t="shared" si="3"/>
        <v>1129270204</v>
      </c>
      <c r="F27" s="4">
        <f t="shared" si="4"/>
        <v>384713500</v>
      </c>
      <c r="G27" s="4">
        <f t="shared" si="0"/>
        <v>2.5258574169129133</v>
      </c>
      <c r="H27" s="3"/>
      <c r="I27" s="4">
        <v>2</v>
      </c>
    </row>
    <row r="28" spans="1:9" ht="15" customHeight="1" x14ac:dyDescent="0.25">
      <c r="A28" s="4">
        <v>6</v>
      </c>
      <c r="B28" s="4">
        <v>240</v>
      </c>
      <c r="C28" s="4">
        <f t="shared" si="1"/>
        <v>2</v>
      </c>
      <c r="D28" s="4">
        <f t="shared" si="2"/>
        <v>1163916704</v>
      </c>
      <c r="E28" s="4">
        <f t="shared" si="3"/>
        <v>1163916704</v>
      </c>
      <c r="F28" s="4">
        <f t="shared" si="4"/>
        <v>34646500</v>
      </c>
      <c r="G28" s="4">
        <f t="shared" si="0"/>
        <v>2.5419909507036209</v>
      </c>
      <c r="H28" s="3"/>
      <c r="I28" s="4">
        <v>2</v>
      </c>
    </row>
    <row r="29" spans="1:9" ht="15" customHeight="1" x14ac:dyDescent="0.25">
      <c r="A29" s="4">
        <v>7</v>
      </c>
      <c r="B29" s="4">
        <v>280</v>
      </c>
      <c r="C29" s="4">
        <f t="shared" si="1"/>
        <v>2</v>
      </c>
      <c r="D29" s="4">
        <f t="shared" si="2"/>
        <v>848496204</v>
      </c>
      <c r="E29" s="4">
        <f t="shared" si="3"/>
        <v>848496204</v>
      </c>
      <c r="F29" s="4">
        <f t="shared" si="4"/>
        <v>-315420500</v>
      </c>
      <c r="G29" s="4">
        <f t="shared" si="0"/>
        <v>2.3951118346303701</v>
      </c>
      <c r="H29" s="3"/>
      <c r="I29" s="4">
        <v>2</v>
      </c>
    </row>
    <row r="30" spans="1:9" ht="15" customHeight="1" x14ac:dyDescent="0.25">
      <c r="A30" s="4">
        <v>8</v>
      </c>
      <c r="B30" s="4">
        <v>320</v>
      </c>
      <c r="C30" s="4">
        <f t="shared" si="1"/>
        <v>2</v>
      </c>
      <c r="D30" s="4">
        <f t="shared" si="2"/>
        <v>183008704</v>
      </c>
      <c r="E30" s="4">
        <f t="shared" si="3"/>
        <v>183008704</v>
      </c>
      <c r="F30" s="4">
        <f t="shared" si="4"/>
        <v>-665487500</v>
      </c>
      <c r="G30" s="4">
        <f t="shared" si="0"/>
        <v>2.085220068693161</v>
      </c>
      <c r="H30" s="3"/>
      <c r="I30" s="4">
        <v>2</v>
      </c>
    </row>
    <row r="31" spans="1:9" ht="15" customHeight="1" x14ac:dyDescent="0.25">
      <c r="A31" s="4">
        <v>9</v>
      </c>
      <c r="B31" s="4">
        <v>360</v>
      </c>
      <c r="C31" s="4">
        <f t="shared" si="1"/>
        <v>3</v>
      </c>
      <c r="D31" s="4">
        <f t="shared" si="2"/>
        <v>-832545796</v>
      </c>
      <c r="E31" s="4">
        <f t="shared" si="3"/>
        <v>1314937852</v>
      </c>
      <c r="F31" s="4">
        <f t="shared" si="4"/>
        <v>-1015554500</v>
      </c>
      <c r="G31" s="4">
        <f t="shared" si="0"/>
        <v>1.6123156528919935</v>
      </c>
      <c r="H31" s="4">
        <v>3</v>
      </c>
      <c r="I31" s="4">
        <v>1</v>
      </c>
    </row>
    <row r="32" spans="1:9" ht="15" customHeight="1" x14ac:dyDescent="0.25">
      <c r="A32" s="4">
        <v>10</v>
      </c>
      <c r="B32" s="4">
        <v>400</v>
      </c>
      <c r="C32" s="4">
        <f t="shared" si="1"/>
        <v>4</v>
      </c>
      <c r="D32" s="4">
        <f t="shared" si="2"/>
        <v>-50683648</v>
      </c>
      <c r="E32" s="4">
        <f t="shared" si="3"/>
        <v>2096800000</v>
      </c>
      <c r="F32" s="4">
        <f t="shared" si="4"/>
        <v>-1365621500</v>
      </c>
      <c r="G32" s="4">
        <f t="shared" si="0"/>
        <v>0.97639858722686768</v>
      </c>
      <c r="H32" s="4">
        <v>4</v>
      </c>
      <c r="I32" s="4">
        <v>0</v>
      </c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7"/>
  <sheetViews>
    <sheetView showGridLines="0" topLeftCell="A7" workbookViewId="0">
      <selection sqref="A1:XFD1048576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5" width="12.140625" style="1" customWidth="1"/>
    <col min="6" max="6" width="11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52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51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4</v>
      </c>
      <c r="C5" s="4">
        <v>1960015000</v>
      </c>
      <c r="D5" s="4">
        <v>-350067000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-175033500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1960015000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7</v>
      </c>
      <c r="C8" s="3"/>
      <c r="D8" s="3"/>
      <c r="E8" s="3"/>
      <c r="F8" s="2" t="s">
        <v>6</v>
      </c>
      <c r="G8" s="4">
        <f>-1*C14*2^31</f>
        <v>-2147483648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2.3381324838161679E+18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2</v>
      </c>
      <c r="C10" s="3"/>
      <c r="D10" s="3"/>
      <c r="E10" s="3"/>
      <c r="F10" s="2" t="s">
        <v>9</v>
      </c>
      <c r="G10" s="4">
        <f>SQRT(G9)</f>
        <v>1529095315.4778049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9.9669786511662206</v>
      </c>
      <c r="H11" s="7">
        <f>CEILING(G11,1)</f>
        <v>10</v>
      </c>
      <c r="I11" s="3"/>
    </row>
    <row r="12" spans="1:9" ht="15" customHeight="1" x14ac:dyDescent="0.25">
      <c r="A12" s="2" t="s">
        <v>31</v>
      </c>
      <c r="B12" s="4">
        <f>B10-(B5-B10)</f>
        <v>0</v>
      </c>
      <c r="C12" s="3"/>
      <c r="D12" s="3"/>
      <c r="E12" s="3"/>
      <c r="F12" s="2" t="s">
        <v>11</v>
      </c>
      <c r="G12" s="4">
        <f>(-G7+G10)/(2*G6)</f>
        <v>1.2309634570587775</v>
      </c>
      <c r="H12" s="4">
        <f>CEILING(G12,1)</f>
        <v>2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2" t="s">
        <v>33</v>
      </c>
      <c r="B14" s="3"/>
      <c r="C14" s="4">
        <f>B12+1</f>
        <v>1</v>
      </c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3"/>
      <c r="B15" s="3"/>
      <c r="C15" s="3"/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2" t="s">
        <v>48</v>
      </c>
      <c r="I21" s="2" t="s">
        <v>49</v>
      </c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2135048500</v>
      </c>
      <c r="G22" s="4">
        <f t="shared" ref="G22:G28" si="0">($C$5*A22+$D$5*A22*A22/2)/(2^31)</f>
        <v>0</v>
      </c>
      <c r="H22" s="3"/>
      <c r="I22" s="4">
        <v>0</v>
      </c>
    </row>
    <row r="23" spans="1:9" ht="15" customHeight="1" x14ac:dyDescent="0.25">
      <c r="A23" s="4">
        <v>1</v>
      </c>
      <c r="B23" s="4">
        <v>40</v>
      </c>
      <c r="C23" s="4">
        <f t="shared" ref="C23:C28" si="1">IF(D23&lt;0,C22+1,IF(D23&gt;2147483647,C22+1,C22))</f>
        <v>0</v>
      </c>
      <c r="D23" s="4">
        <f t="shared" ref="D23:D28" si="2">E22+F23</f>
        <v>1784981500</v>
      </c>
      <c r="E23" s="4">
        <f t="shared" ref="E23:E28" si="3">IF(D23&lt;0,D23+2147483648,IF(D23&gt;2147483647,D23-2147483648,D23))</f>
        <v>1784981500</v>
      </c>
      <c r="F23" s="4">
        <f t="shared" ref="F23:F29" si="4">F22+$D$5</f>
        <v>1784981500</v>
      </c>
      <c r="G23" s="4">
        <f t="shared" si="0"/>
        <v>0.83119678311049938</v>
      </c>
      <c r="H23" s="3"/>
      <c r="I23" s="4">
        <v>0</v>
      </c>
    </row>
    <row r="24" spans="1:9" ht="15" customHeight="1" x14ac:dyDescent="0.25">
      <c r="A24" s="4">
        <v>2</v>
      </c>
      <c r="B24" s="4">
        <v>80</v>
      </c>
      <c r="C24" s="4">
        <f t="shared" si="1"/>
        <v>1</v>
      </c>
      <c r="D24" s="4">
        <f t="shared" si="2"/>
        <v>3219896000</v>
      </c>
      <c r="E24" s="4">
        <f t="shared" si="3"/>
        <v>1072412352</v>
      </c>
      <c r="F24" s="4">
        <f t="shared" si="4"/>
        <v>1434914500</v>
      </c>
      <c r="G24" s="4">
        <f t="shared" si="0"/>
        <v>1.4993809163570404</v>
      </c>
      <c r="H24" s="4">
        <v>1</v>
      </c>
      <c r="I24" s="4">
        <v>1</v>
      </c>
    </row>
    <row r="25" spans="1:9" ht="15" customHeight="1" x14ac:dyDescent="0.25">
      <c r="A25" s="4">
        <v>3</v>
      </c>
      <c r="B25" s="4">
        <v>120</v>
      </c>
      <c r="C25" s="4">
        <f t="shared" si="1"/>
        <v>2</v>
      </c>
      <c r="D25" s="4">
        <f t="shared" si="2"/>
        <v>2157259852</v>
      </c>
      <c r="E25" s="4">
        <f t="shared" si="3"/>
        <v>9776204</v>
      </c>
      <c r="F25" s="4">
        <f t="shared" si="4"/>
        <v>1084847500</v>
      </c>
      <c r="G25" s="4">
        <f t="shared" si="0"/>
        <v>2.0045523997396231</v>
      </c>
      <c r="H25" s="4">
        <v>2</v>
      </c>
      <c r="I25" s="4">
        <v>2</v>
      </c>
    </row>
    <row r="26" spans="1:9" ht="15" customHeight="1" x14ac:dyDescent="0.25">
      <c r="A26" s="4">
        <v>4</v>
      </c>
      <c r="B26" s="4">
        <v>160</v>
      </c>
      <c r="C26" s="4">
        <f t="shared" si="1"/>
        <v>2</v>
      </c>
      <c r="D26" s="4">
        <f t="shared" si="2"/>
        <v>744556704</v>
      </c>
      <c r="E26" s="4">
        <f t="shared" si="3"/>
        <v>744556704</v>
      </c>
      <c r="F26" s="4">
        <f t="shared" si="4"/>
        <v>734780500</v>
      </c>
      <c r="G26" s="4">
        <f t="shared" si="0"/>
        <v>2.3467112332582474</v>
      </c>
      <c r="H26" s="3"/>
      <c r="I26" s="4">
        <v>2</v>
      </c>
    </row>
    <row r="27" spans="1:9" ht="15" customHeight="1" x14ac:dyDescent="0.25">
      <c r="A27" s="4">
        <v>5</v>
      </c>
      <c r="B27" s="4">
        <v>200</v>
      </c>
      <c r="C27" s="4">
        <f t="shared" si="1"/>
        <v>2</v>
      </c>
      <c r="D27" s="4">
        <f t="shared" si="2"/>
        <v>1129270204</v>
      </c>
      <c r="E27" s="4">
        <f t="shared" si="3"/>
        <v>1129270204</v>
      </c>
      <c r="F27" s="4">
        <f t="shared" si="4"/>
        <v>384713500</v>
      </c>
      <c r="G27" s="4">
        <f t="shared" si="0"/>
        <v>2.5258574169129133</v>
      </c>
      <c r="H27" s="3"/>
      <c r="I27" s="4">
        <v>2</v>
      </c>
    </row>
    <row r="28" spans="1:9" ht="15" customHeight="1" x14ac:dyDescent="0.25">
      <c r="A28" s="4">
        <v>6</v>
      </c>
      <c r="B28" s="4">
        <v>240</v>
      </c>
      <c r="C28" s="4">
        <f t="shared" si="1"/>
        <v>2</v>
      </c>
      <c r="D28" s="4">
        <f t="shared" si="2"/>
        <v>1163916704</v>
      </c>
      <c r="E28" s="4">
        <f t="shared" si="3"/>
        <v>1163916704</v>
      </c>
      <c r="F28" s="4">
        <f t="shared" si="4"/>
        <v>34646500</v>
      </c>
      <c r="G28" s="4">
        <f t="shared" si="0"/>
        <v>2.5419909507036209</v>
      </c>
      <c r="H28" s="3"/>
      <c r="I28" s="4">
        <v>2</v>
      </c>
    </row>
    <row r="29" spans="1:9" ht="15" customHeight="1" x14ac:dyDescent="0.25">
      <c r="A29" s="4">
        <v>7</v>
      </c>
      <c r="B29" s="4">
        <v>280</v>
      </c>
      <c r="C29" s="3"/>
      <c r="D29" s="3"/>
      <c r="E29" s="3"/>
      <c r="F29" s="4">
        <f t="shared" si="4"/>
        <v>-315420500</v>
      </c>
      <c r="G29" s="3"/>
      <c r="H29" s="2" t="s">
        <v>36</v>
      </c>
      <c r="I29" s="3"/>
    </row>
    <row r="30" spans="1:9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ht="15" customHeight="1" x14ac:dyDescent="0.25">
      <c r="A31" s="3"/>
      <c r="B31" s="2" t="s">
        <v>37</v>
      </c>
      <c r="C31" s="3"/>
      <c r="D31" s="2" t="s">
        <v>38</v>
      </c>
      <c r="E31" s="3"/>
      <c r="F31" s="2" t="s">
        <v>39</v>
      </c>
      <c r="G31" s="3"/>
      <c r="H31" s="3"/>
      <c r="I31" s="3"/>
    </row>
    <row r="32" spans="1:9" ht="15" customHeight="1" x14ac:dyDescent="0.25">
      <c r="A32" s="3"/>
      <c r="B32" s="2" t="s">
        <v>40</v>
      </c>
      <c r="C32" s="4">
        <f>-1*D5</f>
        <v>350067000</v>
      </c>
      <c r="D32" s="2" t="s">
        <v>41</v>
      </c>
      <c r="E32" s="4">
        <f>C32-F28</f>
        <v>315420500</v>
      </c>
      <c r="F32" s="2" t="s">
        <v>42</v>
      </c>
      <c r="G32" s="4">
        <f>2^31-F28</f>
        <v>2112837148</v>
      </c>
      <c r="H32" s="3"/>
      <c r="I32" s="3"/>
    </row>
    <row r="33" spans="1: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ht="15" customHeight="1" x14ac:dyDescent="0.25">
      <c r="A34" s="4">
        <v>7</v>
      </c>
      <c r="B34" s="4">
        <v>280</v>
      </c>
      <c r="C34" s="4">
        <f>IF(D34&lt;0,C28+1,IF(D34&gt;2147483647,C28+1,C28))</f>
        <v>2</v>
      </c>
      <c r="D34" s="4">
        <f>G32</f>
        <v>2112837148</v>
      </c>
      <c r="E34" s="4">
        <f>IF(D34&lt;0,D34+2147483648,IF(D34&gt;2147483647,D34-2147483648,D34))</f>
        <v>2112837148</v>
      </c>
      <c r="F34" s="4">
        <f>E32</f>
        <v>315420500</v>
      </c>
      <c r="G34" s="4">
        <f>($C$5*A34+$D$5*A34*A34/2)/(2^31)</f>
        <v>2.3951118346303701</v>
      </c>
      <c r="H34" s="3"/>
      <c r="I34" s="4">
        <v>2</v>
      </c>
    </row>
    <row r="35" spans="1:9" ht="15" customHeight="1" x14ac:dyDescent="0.25">
      <c r="A35" s="4">
        <v>8</v>
      </c>
      <c r="B35" s="4">
        <v>320</v>
      </c>
      <c r="C35" s="4">
        <f>IF(D35&lt;0,C34+1,IF(D35&gt;2147483647,C34+1,C34))</f>
        <v>3</v>
      </c>
      <c r="D35" s="4">
        <f>E34+F35</f>
        <v>2778324648</v>
      </c>
      <c r="E35" s="4">
        <f>IF(D35&lt;0,D35+2147483648,IF(D35&gt;2147483647,D35-2147483648,D35))</f>
        <v>630841000</v>
      </c>
      <c r="F35" s="4">
        <f>F34+$C$32</f>
        <v>665487500</v>
      </c>
      <c r="G35" s="4">
        <f>($C$5*A35+$D$5*A35*A35/2)/(2^31)</f>
        <v>2.085220068693161</v>
      </c>
      <c r="H35" s="3"/>
      <c r="I35" s="4">
        <v>2</v>
      </c>
    </row>
    <row r="36" spans="1:9" ht="15" customHeight="1" x14ac:dyDescent="0.25">
      <c r="A36" s="4">
        <v>9</v>
      </c>
      <c r="B36" s="4">
        <v>360</v>
      </c>
      <c r="C36" s="4">
        <f>IF(D36&lt;0,C35+1,IF(D36&gt;2147483647,C35+1,C35))</f>
        <v>3</v>
      </c>
      <c r="D36" s="4">
        <f>E35+F36</f>
        <v>1646395500</v>
      </c>
      <c r="E36" s="4">
        <f>IF(D36&lt;0,D36+2147483648,IF(D36&gt;2147483647,D36-2147483648,D36))</f>
        <v>1646395500</v>
      </c>
      <c r="F36" s="4">
        <f>F35+$C$32</f>
        <v>1015554500</v>
      </c>
      <c r="G36" s="4">
        <f>($C$5*A36+$D$5*A36*A36/2)/(2^31)</f>
        <v>1.6123156528919935</v>
      </c>
      <c r="H36" s="4">
        <v>3</v>
      </c>
      <c r="I36" s="4">
        <v>1</v>
      </c>
    </row>
    <row r="37" spans="1:9" ht="15" customHeight="1" x14ac:dyDescent="0.25">
      <c r="A37" s="4">
        <v>10</v>
      </c>
      <c r="B37" s="4">
        <v>400</v>
      </c>
      <c r="C37" s="4">
        <f>IF(D37&lt;0,C36+1,IF(D37&gt;2147483647,C36+1,C36))</f>
        <v>4</v>
      </c>
      <c r="D37" s="4">
        <f>E36+F37</f>
        <v>3012017000</v>
      </c>
      <c r="E37" s="4">
        <f>IF(D37&lt;0,D37+2147483648,IF(D37&gt;2147483647,D37-2147483648,D37))</f>
        <v>864533352</v>
      </c>
      <c r="F37" s="4">
        <f>F36+$C$32</f>
        <v>1365621500</v>
      </c>
      <c r="G37" s="4">
        <f>($C$5*A37+$D$5*A37*A37/2)/(2^31)</f>
        <v>0.97639858722686768</v>
      </c>
      <c r="H37" s="4">
        <v>4</v>
      </c>
      <c r="I37" s="4">
        <v>0</v>
      </c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B60C-C2D2-494A-BD47-930CE354C09A}">
  <dimension ref="A1:J97"/>
  <sheetViews>
    <sheetView tabSelected="1" workbookViewId="0">
      <selection activeCell="E18" sqref="E18"/>
    </sheetView>
  </sheetViews>
  <sheetFormatPr defaultColWidth="8.85546875" defaultRowHeight="15" x14ac:dyDescent="0.25"/>
  <cols>
    <col min="1" max="1" width="8.85546875" style="1"/>
    <col min="2" max="2" width="13.7109375" style="1" customWidth="1"/>
    <col min="3" max="5" width="12.140625" style="1" customWidth="1"/>
    <col min="6" max="6" width="15.85546875" style="1" customWidth="1"/>
    <col min="7" max="7" width="19.5703125" style="1" customWidth="1"/>
    <col min="8" max="8" width="22.5703125" style="1" customWidth="1"/>
    <col min="9" max="9" width="13.85546875" style="1" customWidth="1"/>
    <col min="10" max="10" width="14.5703125" style="1" customWidth="1"/>
    <col min="11" max="16384" width="8.85546875" style="1"/>
  </cols>
  <sheetData>
    <row r="1" spans="1:10" ht="15" customHeight="1" x14ac:dyDescent="0.25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5" customHeight="1" x14ac:dyDescent="0.25">
      <c r="A3" s="3"/>
      <c r="B3" s="3"/>
      <c r="C3" s="10" t="s">
        <v>53</v>
      </c>
      <c r="D3" s="9"/>
      <c r="E3" s="9"/>
      <c r="F3" s="9"/>
      <c r="G3" s="2" t="s">
        <v>1</v>
      </c>
      <c r="H3" s="4">
        <f>FLOOR(D5/2,1)</f>
        <v>0</v>
      </c>
      <c r="I3" s="3"/>
      <c r="J3" s="3"/>
    </row>
    <row r="4" spans="1:10" ht="15" customHeight="1" x14ac:dyDescent="0.25">
      <c r="A4" s="3"/>
      <c r="B4" s="5" t="s">
        <v>2</v>
      </c>
      <c r="C4" s="5" t="s">
        <v>3</v>
      </c>
      <c r="D4" s="5" t="s">
        <v>4</v>
      </c>
      <c r="E4" s="5"/>
      <c r="F4" s="3"/>
      <c r="G4" s="2" t="s">
        <v>5</v>
      </c>
      <c r="H4" s="4">
        <v>8589934</v>
      </c>
      <c r="I4" s="3"/>
      <c r="J4" s="3"/>
    </row>
    <row r="5" spans="1:10" ht="15" customHeight="1" x14ac:dyDescent="0.25">
      <c r="A5" s="3"/>
      <c r="B5" s="4">
        <v>2</v>
      </c>
      <c r="C5" s="4">
        <v>-536870912</v>
      </c>
      <c r="D5" s="4">
        <v>0</v>
      </c>
      <c r="E5" s="4"/>
      <c r="F5" s="3"/>
      <c r="G5" s="2" t="s">
        <v>6</v>
      </c>
      <c r="H5" s="4">
        <f>-1*B5*2^31</f>
        <v>-4294967296</v>
      </c>
      <c r="I5" s="3"/>
      <c r="J5" s="3"/>
    </row>
    <row r="6" spans="1:10" ht="15" customHeight="1" x14ac:dyDescent="0.25">
      <c r="A6" s="3"/>
      <c r="B6" s="3"/>
      <c r="C6" s="3"/>
      <c r="D6" s="3"/>
      <c r="E6" s="3"/>
      <c r="F6" s="3"/>
      <c r="G6" s="2" t="s">
        <v>7</v>
      </c>
      <c r="H6" s="4">
        <f>H4*H4-4*H3*H5</f>
        <v>73786966124356</v>
      </c>
      <c r="I6" s="3"/>
      <c r="J6" s="3"/>
    </row>
    <row r="7" spans="1:10" ht="15" customHeight="1" x14ac:dyDescent="0.25">
      <c r="A7" s="8" t="s">
        <v>8</v>
      </c>
      <c r="B7" s="9"/>
      <c r="C7" s="9"/>
      <c r="D7" s="9"/>
      <c r="E7" s="3"/>
      <c r="F7" s="3"/>
      <c r="G7" s="2" t="s">
        <v>9</v>
      </c>
      <c r="H7" s="4">
        <f>SQRT(H6)</f>
        <v>8589934</v>
      </c>
      <c r="I7" s="3"/>
      <c r="J7" s="3"/>
    </row>
    <row r="8" spans="1:10" ht="15" customHeight="1" x14ac:dyDescent="0.25">
      <c r="A8" s="9"/>
      <c r="B8" s="9"/>
      <c r="C8" s="9"/>
      <c r="D8" s="9"/>
      <c r="E8" s="3"/>
      <c r="F8" s="3"/>
      <c r="G8" s="2" t="s">
        <v>10</v>
      </c>
      <c r="H8" s="4" t="e">
        <f>(-H4-H7)/(2*H3)</f>
        <v>#DIV/0!</v>
      </c>
      <c r="I8" s="4" t="e">
        <f>CEILING(H8,-1)</f>
        <v>#DIV/0!</v>
      </c>
      <c r="J8" s="3"/>
    </row>
    <row r="9" spans="1:10" ht="15" customHeight="1" x14ac:dyDescent="0.25">
      <c r="A9" s="3"/>
      <c r="B9" s="3"/>
      <c r="C9" s="3"/>
      <c r="D9" s="3"/>
      <c r="E9" s="3"/>
      <c r="F9" s="3"/>
      <c r="G9" s="2" t="s">
        <v>11</v>
      </c>
      <c r="H9" s="4" t="e">
        <f>(-H4+H7)/(2*H3)</f>
        <v>#DIV/0!</v>
      </c>
      <c r="I9" s="7" t="e">
        <f>CEILING(H9,1)</f>
        <v>#DIV/0!</v>
      </c>
      <c r="J9" s="3"/>
    </row>
    <row r="10" spans="1:10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26.65" customHeight="1" x14ac:dyDescent="0.25">
      <c r="A11" s="2" t="s">
        <v>12</v>
      </c>
      <c r="B11" s="6" t="s">
        <v>13</v>
      </c>
      <c r="C11" s="2" t="s">
        <v>14</v>
      </c>
      <c r="D11" s="2" t="s">
        <v>15</v>
      </c>
      <c r="E11" s="2" t="s">
        <v>54</v>
      </c>
      <c r="F11" s="2" t="s">
        <v>16</v>
      </c>
      <c r="G11" s="2" t="s">
        <v>3</v>
      </c>
      <c r="H11" s="3"/>
      <c r="I11" s="3"/>
      <c r="J11" s="3"/>
    </row>
    <row r="12" spans="1:10" ht="15" customHeight="1" x14ac:dyDescent="0.25">
      <c r="A12" s="4">
        <v>0</v>
      </c>
      <c r="B12" s="4">
        <v>0</v>
      </c>
      <c r="C12" s="4">
        <v>0</v>
      </c>
      <c r="D12" s="4">
        <v>0</v>
      </c>
      <c r="E12" s="4" t="str">
        <f>DEC2HEX(D12)</f>
        <v>0</v>
      </c>
      <c r="F12" s="4">
        <v>0</v>
      </c>
      <c r="G12" s="4">
        <f>INT(C5-INT(D5/2))</f>
        <v>-536870912</v>
      </c>
      <c r="H12" s="3"/>
      <c r="I12" s="3"/>
      <c r="J12" s="3"/>
    </row>
    <row r="13" spans="1:10" ht="15" customHeight="1" x14ac:dyDescent="0.25">
      <c r="A13" s="4">
        <v>1</v>
      </c>
      <c r="B13" s="4">
        <v>40</v>
      </c>
      <c r="C13" s="4">
        <f t="shared" ref="C13:C76" si="0">IF(D13&gt;2147483647,C12+1,C12)</f>
        <v>1</v>
      </c>
      <c r="D13" s="4">
        <f>IF(F12+G13 &gt;=0, F12+G13, (4294967296+F12+G13))</f>
        <v>3758096384</v>
      </c>
      <c r="E13" s="4" t="str">
        <f t="shared" ref="E13:E76" si="1">DEC2HEX(D13)</f>
        <v>E0000000</v>
      </c>
      <c r="F13" s="4">
        <f>IF(D13&gt;2147483647,D13-2147483648,D13)</f>
        <v>1610612736</v>
      </c>
      <c r="G13" s="4">
        <f t="shared" ref="G13:G76" si="2">G12+$D$5</f>
        <v>-536870912</v>
      </c>
      <c r="H13" s="3"/>
      <c r="I13" s="3"/>
      <c r="J13" s="3"/>
    </row>
    <row r="14" spans="1:10" ht="15" customHeight="1" x14ac:dyDescent="0.25">
      <c r="A14" s="4">
        <v>2</v>
      </c>
      <c r="B14" s="4">
        <v>80</v>
      </c>
      <c r="C14" s="4">
        <f t="shared" si="0"/>
        <v>1</v>
      </c>
      <c r="D14" s="4">
        <f t="shared" ref="D14:D77" si="3">IF(F13+G14 &gt;=0, F13+G14, (4294967296+F13+G14))</f>
        <v>1073741824</v>
      </c>
      <c r="E14" s="4" t="str">
        <f t="shared" si="1"/>
        <v>40000000</v>
      </c>
      <c r="F14" s="4">
        <f t="shared" ref="F14:F77" si="4">IF(D14&gt;2147483647,D14-2147483648,D14)</f>
        <v>1073741824</v>
      </c>
      <c r="G14" s="4">
        <f t="shared" si="2"/>
        <v>-536870912</v>
      </c>
      <c r="H14" s="3"/>
      <c r="I14" s="3"/>
      <c r="J14" s="3"/>
    </row>
    <row r="15" spans="1:10" ht="15" customHeight="1" x14ac:dyDescent="0.25">
      <c r="A15" s="4">
        <v>3</v>
      </c>
      <c r="B15" s="4">
        <v>120</v>
      </c>
      <c r="C15" s="4">
        <f t="shared" si="0"/>
        <v>1</v>
      </c>
      <c r="D15" s="4">
        <f t="shared" si="3"/>
        <v>536870912</v>
      </c>
      <c r="E15" s="4" t="str">
        <f t="shared" si="1"/>
        <v>20000000</v>
      </c>
      <c r="F15" s="4">
        <f t="shared" si="4"/>
        <v>536870912</v>
      </c>
      <c r="G15" s="4">
        <f t="shared" si="2"/>
        <v>-536870912</v>
      </c>
      <c r="H15" s="3"/>
      <c r="I15" s="3"/>
      <c r="J15" s="3"/>
    </row>
    <row r="16" spans="1:10" ht="15" customHeight="1" x14ac:dyDescent="0.25">
      <c r="A16" s="4">
        <v>4</v>
      </c>
      <c r="B16" s="4">
        <v>160</v>
      </c>
      <c r="C16" s="4">
        <f t="shared" si="0"/>
        <v>1</v>
      </c>
      <c r="D16" s="4">
        <f t="shared" si="3"/>
        <v>0</v>
      </c>
      <c r="E16" s="4" t="str">
        <f t="shared" si="1"/>
        <v>0</v>
      </c>
      <c r="F16" s="4">
        <f t="shared" si="4"/>
        <v>0</v>
      </c>
      <c r="G16" s="4">
        <f t="shared" si="2"/>
        <v>-536870912</v>
      </c>
      <c r="H16" s="3"/>
      <c r="I16" s="3"/>
      <c r="J16" s="3"/>
    </row>
    <row r="17" spans="1:10" ht="15" customHeight="1" x14ac:dyDescent="0.25">
      <c r="A17" s="4">
        <v>5</v>
      </c>
      <c r="B17" s="4">
        <v>200</v>
      </c>
      <c r="C17" s="4">
        <f t="shared" si="0"/>
        <v>2</v>
      </c>
      <c r="D17" s="4">
        <f t="shared" si="3"/>
        <v>3758096384</v>
      </c>
      <c r="E17" s="4" t="str">
        <f t="shared" si="1"/>
        <v>E0000000</v>
      </c>
      <c r="F17" s="4">
        <f t="shared" si="4"/>
        <v>1610612736</v>
      </c>
      <c r="G17" s="4">
        <f t="shared" si="2"/>
        <v>-536870912</v>
      </c>
      <c r="H17" s="3"/>
      <c r="I17" s="3"/>
      <c r="J17" s="3"/>
    </row>
    <row r="18" spans="1:10" ht="15" customHeight="1" x14ac:dyDescent="0.25">
      <c r="A18" s="4">
        <v>6</v>
      </c>
      <c r="B18" s="4">
        <v>240</v>
      </c>
      <c r="C18" s="4">
        <f t="shared" si="0"/>
        <v>2</v>
      </c>
      <c r="D18" s="4">
        <f t="shared" si="3"/>
        <v>1073741824</v>
      </c>
      <c r="E18" s="4" t="str">
        <f t="shared" si="1"/>
        <v>40000000</v>
      </c>
      <c r="F18" s="4">
        <f t="shared" si="4"/>
        <v>1073741824</v>
      </c>
      <c r="G18" s="4">
        <f t="shared" si="2"/>
        <v>-536870912</v>
      </c>
      <c r="H18" s="3"/>
      <c r="I18" s="3"/>
      <c r="J18" s="3"/>
    </row>
    <row r="19" spans="1:10" ht="15" customHeight="1" x14ac:dyDescent="0.25">
      <c r="A19" s="4">
        <v>7</v>
      </c>
      <c r="B19" s="4">
        <v>280</v>
      </c>
      <c r="C19" s="4">
        <f t="shared" si="0"/>
        <v>2</v>
      </c>
      <c r="D19" s="4">
        <f t="shared" si="3"/>
        <v>536870912</v>
      </c>
      <c r="E19" s="4" t="str">
        <f t="shared" si="1"/>
        <v>20000000</v>
      </c>
      <c r="F19" s="4">
        <f t="shared" si="4"/>
        <v>536870912</v>
      </c>
      <c r="G19" s="4">
        <f t="shared" si="2"/>
        <v>-536870912</v>
      </c>
      <c r="H19" s="3"/>
      <c r="I19" s="3"/>
      <c r="J19" s="3"/>
    </row>
    <row r="20" spans="1:10" ht="15" customHeight="1" x14ac:dyDescent="0.25">
      <c r="A20" s="4">
        <v>8</v>
      </c>
      <c r="B20" s="4">
        <v>320</v>
      </c>
      <c r="C20" s="4">
        <f t="shared" si="0"/>
        <v>2</v>
      </c>
      <c r="D20" s="4">
        <f t="shared" si="3"/>
        <v>0</v>
      </c>
      <c r="E20" s="4" t="str">
        <f t="shared" si="1"/>
        <v>0</v>
      </c>
      <c r="F20" s="4">
        <f t="shared" si="4"/>
        <v>0</v>
      </c>
      <c r="G20" s="4">
        <f t="shared" si="2"/>
        <v>-536870912</v>
      </c>
      <c r="H20" s="3"/>
      <c r="I20" s="3"/>
      <c r="J20" s="3"/>
    </row>
    <row r="21" spans="1:10" ht="15" customHeight="1" x14ac:dyDescent="0.25">
      <c r="A21" s="4">
        <v>9</v>
      </c>
      <c r="B21" s="4">
        <v>360</v>
      </c>
      <c r="C21" s="4">
        <f t="shared" si="0"/>
        <v>3</v>
      </c>
      <c r="D21" s="4">
        <f t="shared" si="3"/>
        <v>3758096384</v>
      </c>
      <c r="E21" s="4" t="str">
        <f t="shared" si="1"/>
        <v>E0000000</v>
      </c>
      <c r="F21" s="4">
        <f t="shared" si="4"/>
        <v>1610612736</v>
      </c>
      <c r="G21" s="4">
        <f t="shared" si="2"/>
        <v>-536870912</v>
      </c>
      <c r="H21" s="3"/>
      <c r="I21" s="3"/>
      <c r="J21" s="3"/>
    </row>
    <row r="22" spans="1:10" ht="15" customHeight="1" x14ac:dyDescent="0.25">
      <c r="A22" s="4">
        <v>10</v>
      </c>
      <c r="B22" s="4">
        <v>400</v>
      </c>
      <c r="C22" s="4">
        <f t="shared" si="0"/>
        <v>3</v>
      </c>
      <c r="D22" s="4">
        <f t="shared" si="3"/>
        <v>1073741824</v>
      </c>
      <c r="E22" s="4" t="str">
        <f t="shared" si="1"/>
        <v>40000000</v>
      </c>
      <c r="F22" s="4">
        <f t="shared" si="4"/>
        <v>1073741824</v>
      </c>
      <c r="G22" s="4">
        <f t="shared" si="2"/>
        <v>-536870912</v>
      </c>
      <c r="H22" s="3"/>
      <c r="I22" s="3"/>
      <c r="J22" s="3"/>
    </row>
    <row r="23" spans="1:10" ht="15" customHeight="1" x14ac:dyDescent="0.25">
      <c r="A23" s="4">
        <v>11</v>
      </c>
      <c r="B23" s="4">
        <v>440</v>
      </c>
      <c r="C23" s="4">
        <f t="shared" si="0"/>
        <v>3</v>
      </c>
      <c r="D23" s="4">
        <f t="shared" si="3"/>
        <v>536870912</v>
      </c>
      <c r="E23" s="4" t="str">
        <f t="shared" si="1"/>
        <v>20000000</v>
      </c>
      <c r="F23" s="4">
        <f t="shared" si="4"/>
        <v>536870912</v>
      </c>
      <c r="G23" s="4">
        <f t="shared" si="2"/>
        <v>-536870912</v>
      </c>
      <c r="H23" s="3"/>
      <c r="I23" s="3"/>
      <c r="J23" s="3"/>
    </row>
    <row r="24" spans="1:10" ht="15" customHeight="1" x14ac:dyDescent="0.25">
      <c r="A24" s="4">
        <v>12</v>
      </c>
      <c r="B24" s="4">
        <v>480</v>
      </c>
      <c r="C24" s="4">
        <f t="shared" si="0"/>
        <v>3</v>
      </c>
      <c r="D24" s="4">
        <f t="shared" si="3"/>
        <v>0</v>
      </c>
      <c r="E24" s="4" t="str">
        <f t="shared" si="1"/>
        <v>0</v>
      </c>
      <c r="F24" s="4">
        <f t="shared" si="4"/>
        <v>0</v>
      </c>
      <c r="G24" s="4">
        <f t="shared" si="2"/>
        <v>-536870912</v>
      </c>
      <c r="H24" s="3"/>
      <c r="I24" s="3"/>
      <c r="J24" s="3"/>
    </row>
    <row r="25" spans="1:10" ht="15" customHeight="1" x14ac:dyDescent="0.25">
      <c r="A25" s="4">
        <v>13</v>
      </c>
      <c r="B25" s="4">
        <v>520</v>
      </c>
      <c r="C25" s="4">
        <f t="shared" si="0"/>
        <v>4</v>
      </c>
      <c r="D25" s="4">
        <f t="shared" si="3"/>
        <v>3758096384</v>
      </c>
      <c r="E25" s="4" t="str">
        <f t="shared" si="1"/>
        <v>E0000000</v>
      </c>
      <c r="F25" s="4">
        <f t="shared" si="4"/>
        <v>1610612736</v>
      </c>
      <c r="G25" s="4">
        <f t="shared" si="2"/>
        <v>-536870912</v>
      </c>
      <c r="H25" s="3"/>
      <c r="I25" s="3"/>
      <c r="J25" s="3"/>
    </row>
    <row r="26" spans="1:10" ht="15" customHeight="1" x14ac:dyDescent="0.25">
      <c r="A26" s="4">
        <v>14</v>
      </c>
      <c r="B26" s="4">
        <v>560</v>
      </c>
      <c r="C26" s="4">
        <f t="shared" si="0"/>
        <v>4</v>
      </c>
      <c r="D26" s="4">
        <f t="shared" si="3"/>
        <v>1073741824</v>
      </c>
      <c r="E26" s="4" t="str">
        <f t="shared" si="1"/>
        <v>40000000</v>
      </c>
      <c r="F26" s="4">
        <f t="shared" si="4"/>
        <v>1073741824</v>
      </c>
      <c r="G26" s="4">
        <f t="shared" si="2"/>
        <v>-536870912</v>
      </c>
      <c r="H26" s="3"/>
      <c r="I26" s="3"/>
      <c r="J26" s="3"/>
    </row>
    <row r="27" spans="1:10" ht="15" customHeight="1" x14ac:dyDescent="0.25">
      <c r="A27" s="4">
        <v>15</v>
      </c>
      <c r="B27" s="4">
        <v>600</v>
      </c>
      <c r="C27" s="4">
        <f t="shared" si="0"/>
        <v>4</v>
      </c>
      <c r="D27" s="4">
        <f t="shared" si="3"/>
        <v>536870912</v>
      </c>
      <c r="E27" s="4" t="str">
        <f t="shared" si="1"/>
        <v>20000000</v>
      </c>
      <c r="F27" s="4">
        <f t="shared" si="4"/>
        <v>536870912</v>
      </c>
      <c r="G27" s="4">
        <f t="shared" si="2"/>
        <v>-536870912</v>
      </c>
      <c r="H27" s="3"/>
      <c r="I27" s="3"/>
      <c r="J27" s="3"/>
    </row>
    <row r="28" spans="1:10" ht="15" customHeight="1" x14ac:dyDescent="0.25">
      <c r="A28" s="4">
        <v>16</v>
      </c>
      <c r="B28" s="4">
        <v>640</v>
      </c>
      <c r="C28" s="4">
        <f t="shared" si="0"/>
        <v>4</v>
      </c>
      <c r="D28" s="4">
        <f t="shared" si="3"/>
        <v>0</v>
      </c>
      <c r="E28" s="4" t="str">
        <f t="shared" si="1"/>
        <v>0</v>
      </c>
      <c r="F28" s="4">
        <f t="shared" si="4"/>
        <v>0</v>
      </c>
      <c r="G28" s="4">
        <f t="shared" si="2"/>
        <v>-536870912</v>
      </c>
      <c r="H28" s="3"/>
      <c r="I28" s="3"/>
      <c r="J28" s="3"/>
    </row>
    <row r="29" spans="1:10" ht="15" customHeight="1" x14ac:dyDescent="0.25">
      <c r="A29" s="4">
        <v>17</v>
      </c>
      <c r="B29" s="4">
        <v>680</v>
      </c>
      <c r="C29" s="4">
        <f t="shared" si="0"/>
        <v>5</v>
      </c>
      <c r="D29" s="4">
        <f t="shared" si="3"/>
        <v>3758096384</v>
      </c>
      <c r="E29" s="4" t="str">
        <f t="shared" si="1"/>
        <v>E0000000</v>
      </c>
      <c r="F29" s="4">
        <f t="shared" si="4"/>
        <v>1610612736</v>
      </c>
      <c r="G29" s="4">
        <f t="shared" si="2"/>
        <v>-536870912</v>
      </c>
      <c r="H29" s="3"/>
      <c r="I29" s="3"/>
      <c r="J29" s="3"/>
    </row>
    <row r="30" spans="1:10" ht="15" customHeight="1" x14ac:dyDescent="0.25">
      <c r="A30" s="4">
        <v>18</v>
      </c>
      <c r="B30" s="4">
        <v>720</v>
      </c>
      <c r="C30" s="4">
        <f t="shared" si="0"/>
        <v>5</v>
      </c>
      <c r="D30" s="4">
        <f t="shared" si="3"/>
        <v>1073741824</v>
      </c>
      <c r="E30" s="4" t="str">
        <f t="shared" si="1"/>
        <v>40000000</v>
      </c>
      <c r="F30" s="4">
        <f t="shared" si="4"/>
        <v>1073741824</v>
      </c>
      <c r="G30" s="4">
        <f t="shared" si="2"/>
        <v>-536870912</v>
      </c>
      <c r="H30" s="3"/>
      <c r="I30" s="3"/>
      <c r="J30" s="3"/>
    </row>
    <row r="31" spans="1:10" ht="15" customHeight="1" x14ac:dyDescent="0.25">
      <c r="A31" s="4">
        <v>19</v>
      </c>
      <c r="B31" s="4">
        <v>760</v>
      </c>
      <c r="C31" s="4">
        <f t="shared" si="0"/>
        <v>5</v>
      </c>
      <c r="D31" s="4">
        <f t="shared" si="3"/>
        <v>536870912</v>
      </c>
      <c r="E31" s="4" t="str">
        <f t="shared" si="1"/>
        <v>20000000</v>
      </c>
      <c r="F31" s="4">
        <f t="shared" si="4"/>
        <v>536870912</v>
      </c>
      <c r="G31" s="4">
        <f t="shared" si="2"/>
        <v>-536870912</v>
      </c>
      <c r="H31" s="3"/>
      <c r="I31" s="3"/>
      <c r="J31" s="3"/>
    </row>
    <row r="32" spans="1:10" ht="15" customHeight="1" x14ac:dyDescent="0.25">
      <c r="A32" s="4">
        <v>20</v>
      </c>
      <c r="B32" s="4">
        <v>800</v>
      </c>
      <c r="C32" s="4">
        <f t="shared" si="0"/>
        <v>5</v>
      </c>
      <c r="D32" s="4">
        <f t="shared" si="3"/>
        <v>0</v>
      </c>
      <c r="E32" s="4" t="str">
        <f t="shared" si="1"/>
        <v>0</v>
      </c>
      <c r="F32" s="4">
        <f t="shared" si="4"/>
        <v>0</v>
      </c>
      <c r="G32" s="4">
        <f t="shared" si="2"/>
        <v>-536870912</v>
      </c>
      <c r="H32" s="3"/>
      <c r="I32" s="3"/>
      <c r="J32" s="3"/>
    </row>
    <row r="33" spans="1:10" ht="15" customHeight="1" x14ac:dyDescent="0.25">
      <c r="A33" s="4">
        <v>21</v>
      </c>
      <c r="B33" s="4">
        <v>840</v>
      </c>
      <c r="C33" s="4">
        <f t="shared" si="0"/>
        <v>6</v>
      </c>
      <c r="D33" s="4">
        <f t="shared" si="3"/>
        <v>3758096384</v>
      </c>
      <c r="E33" s="4" t="str">
        <f t="shared" si="1"/>
        <v>E0000000</v>
      </c>
      <c r="F33" s="4">
        <f t="shared" si="4"/>
        <v>1610612736</v>
      </c>
      <c r="G33" s="4">
        <f t="shared" si="2"/>
        <v>-536870912</v>
      </c>
      <c r="H33" s="3"/>
      <c r="I33" s="3"/>
      <c r="J33" s="3"/>
    </row>
    <row r="34" spans="1:10" ht="15" customHeight="1" x14ac:dyDescent="0.25">
      <c r="A34" s="4">
        <v>22</v>
      </c>
      <c r="B34" s="4">
        <v>880</v>
      </c>
      <c r="C34" s="4">
        <f t="shared" si="0"/>
        <v>6</v>
      </c>
      <c r="D34" s="4">
        <f t="shared" si="3"/>
        <v>1073741824</v>
      </c>
      <c r="E34" s="4" t="str">
        <f t="shared" si="1"/>
        <v>40000000</v>
      </c>
      <c r="F34" s="4">
        <f t="shared" si="4"/>
        <v>1073741824</v>
      </c>
      <c r="G34" s="4">
        <f t="shared" si="2"/>
        <v>-536870912</v>
      </c>
      <c r="H34" s="3"/>
      <c r="I34" s="3"/>
      <c r="J34" s="3"/>
    </row>
    <row r="35" spans="1:10" ht="15" customHeight="1" x14ac:dyDescent="0.25">
      <c r="A35" s="4">
        <v>23</v>
      </c>
      <c r="B35" s="4">
        <v>920</v>
      </c>
      <c r="C35" s="4">
        <f t="shared" si="0"/>
        <v>6</v>
      </c>
      <c r="D35" s="4">
        <f t="shared" si="3"/>
        <v>536870912</v>
      </c>
      <c r="E35" s="4" t="str">
        <f t="shared" si="1"/>
        <v>20000000</v>
      </c>
      <c r="F35" s="4">
        <f t="shared" si="4"/>
        <v>536870912</v>
      </c>
      <c r="G35" s="4">
        <f t="shared" si="2"/>
        <v>-536870912</v>
      </c>
      <c r="H35" s="3"/>
      <c r="I35" s="3"/>
      <c r="J35" s="3"/>
    </row>
    <row r="36" spans="1:10" ht="15" customHeight="1" x14ac:dyDescent="0.25">
      <c r="A36" s="4">
        <v>24</v>
      </c>
      <c r="B36" s="4">
        <v>960</v>
      </c>
      <c r="C36" s="4">
        <f t="shared" si="0"/>
        <v>6</v>
      </c>
      <c r="D36" s="4">
        <f t="shared" si="3"/>
        <v>0</v>
      </c>
      <c r="E36" s="4" t="str">
        <f t="shared" si="1"/>
        <v>0</v>
      </c>
      <c r="F36" s="4">
        <f t="shared" si="4"/>
        <v>0</v>
      </c>
      <c r="G36" s="4">
        <f t="shared" si="2"/>
        <v>-536870912</v>
      </c>
      <c r="H36" s="3"/>
      <c r="I36" s="3"/>
      <c r="J36" s="3"/>
    </row>
    <row r="37" spans="1:10" ht="15" customHeight="1" x14ac:dyDescent="0.25">
      <c r="A37" s="4">
        <v>25</v>
      </c>
      <c r="B37" s="4">
        <v>1000</v>
      </c>
      <c r="C37" s="4">
        <f t="shared" si="0"/>
        <v>7</v>
      </c>
      <c r="D37" s="4">
        <f t="shared" si="3"/>
        <v>3758096384</v>
      </c>
      <c r="E37" s="4" t="str">
        <f t="shared" si="1"/>
        <v>E0000000</v>
      </c>
      <c r="F37" s="4">
        <f t="shared" si="4"/>
        <v>1610612736</v>
      </c>
      <c r="G37" s="4">
        <f t="shared" si="2"/>
        <v>-536870912</v>
      </c>
      <c r="H37" s="3"/>
      <c r="I37" s="3"/>
      <c r="J37" s="3"/>
    </row>
    <row r="38" spans="1:10" ht="15" customHeight="1" x14ac:dyDescent="0.25">
      <c r="A38" s="4">
        <v>26</v>
      </c>
      <c r="B38" s="4">
        <v>1040</v>
      </c>
      <c r="C38" s="4">
        <f t="shared" si="0"/>
        <v>7</v>
      </c>
      <c r="D38" s="4">
        <f t="shared" si="3"/>
        <v>1073741824</v>
      </c>
      <c r="E38" s="4" t="str">
        <f t="shared" si="1"/>
        <v>40000000</v>
      </c>
      <c r="F38" s="4">
        <f t="shared" si="4"/>
        <v>1073741824</v>
      </c>
      <c r="G38" s="4">
        <f t="shared" si="2"/>
        <v>-536870912</v>
      </c>
      <c r="H38" s="3"/>
      <c r="I38" s="3"/>
      <c r="J38" s="3"/>
    </row>
    <row r="39" spans="1:10" ht="15" customHeight="1" x14ac:dyDescent="0.25">
      <c r="A39" s="4">
        <v>27</v>
      </c>
      <c r="B39" s="4">
        <v>1080</v>
      </c>
      <c r="C39" s="4">
        <f t="shared" si="0"/>
        <v>7</v>
      </c>
      <c r="D39" s="4">
        <f t="shared" si="3"/>
        <v>536870912</v>
      </c>
      <c r="E39" s="4" t="str">
        <f t="shared" si="1"/>
        <v>20000000</v>
      </c>
      <c r="F39" s="4">
        <f t="shared" si="4"/>
        <v>536870912</v>
      </c>
      <c r="G39" s="4">
        <f t="shared" si="2"/>
        <v>-536870912</v>
      </c>
      <c r="H39" s="3"/>
      <c r="I39" s="3"/>
      <c r="J39" s="3"/>
    </row>
    <row r="40" spans="1:10" ht="15" customHeight="1" x14ac:dyDescent="0.25">
      <c r="A40" s="4">
        <v>28</v>
      </c>
      <c r="B40" s="4">
        <v>1120</v>
      </c>
      <c r="C40" s="4">
        <f t="shared" si="0"/>
        <v>7</v>
      </c>
      <c r="D40" s="4">
        <f t="shared" si="3"/>
        <v>0</v>
      </c>
      <c r="E40" s="4" t="str">
        <f t="shared" si="1"/>
        <v>0</v>
      </c>
      <c r="F40" s="4">
        <f t="shared" si="4"/>
        <v>0</v>
      </c>
      <c r="G40" s="4">
        <f t="shared" si="2"/>
        <v>-536870912</v>
      </c>
      <c r="H40" s="3"/>
      <c r="I40" s="3"/>
      <c r="J40" s="3"/>
    </row>
    <row r="41" spans="1:10" ht="15" customHeight="1" x14ac:dyDescent="0.25">
      <c r="A41" s="4">
        <v>29</v>
      </c>
      <c r="B41" s="4">
        <v>1160</v>
      </c>
      <c r="C41" s="4">
        <f t="shared" si="0"/>
        <v>8</v>
      </c>
      <c r="D41" s="4">
        <f t="shared" si="3"/>
        <v>3758096384</v>
      </c>
      <c r="E41" s="4" t="str">
        <f t="shared" si="1"/>
        <v>E0000000</v>
      </c>
      <c r="F41" s="4">
        <f t="shared" si="4"/>
        <v>1610612736</v>
      </c>
      <c r="G41" s="4">
        <f t="shared" si="2"/>
        <v>-536870912</v>
      </c>
      <c r="H41" s="3"/>
      <c r="I41" s="3"/>
      <c r="J41" s="3"/>
    </row>
    <row r="42" spans="1:10" ht="15" customHeight="1" x14ac:dyDescent="0.25">
      <c r="A42" s="4">
        <v>30</v>
      </c>
      <c r="B42" s="4">
        <v>1200</v>
      </c>
      <c r="C42" s="4">
        <f t="shared" si="0"/>
        <v>8</v>
      </c>
      <c r="D42" s="4">
        <f t="shared" si="3"/>
        <v>1073741824</v>
      </c>
      <c r="E42" s="4" t="str">
        <f t="shared" si="1"/>
        <v>40000000</v>
      </c>
      <c r="F42" s="4">
        <f t="shared" si="4"/>
        <v>1073741824</v>
      </c>
      <c r="G42" s="4">
        <f t="shared" si="2"/>
        <v>-536870912</v>
      </c>
      <c r="H42" s="3"/>
      <c r="I42" s="3"/>
      <c r="J42" s="3"/>
    </row>
    <row r="43" spans="1:10" ht="15" customHeight="1" x14ac:dyDescent="0.25">
      <c r="A43" s="4">
        <v>31</v>
      </c>
      <c r="B43" s="4">
        <v>1240</v>
      </c>
      <c r="C43" s="4">
        <f t="shared" si="0"/>
        <v>8</v>
      </c>
      <c r="D43" s="4">
        <f t="shared" si="3"/>
        <v>536870912</v>
      </c>
      <c r="E43" s="4" t="str">
        <f t="shared" si="1"/>
        <v>20000000</v>
      </c>
      <c r="F43" s="4">
        <f t="shared" si="4"/>
        <v>536870912</v>
      </c>
      <c r="G43" s="4">
        <f t="shared" si="2"/>
        <v>-536870912</v>
      </c>
      <c r="H43" s="3"/>
      <c r="I43" s="3"/>
      <c r="J43" s="3"/>
    </row>
    <row r="44" spans="1:10" ht="15" customHeight="1" x14ac:dyDescent="0.25">
      <c r="A44" s="4">
        <v>32</v>
      </c>
      <c r="B44" s="4">
        <v>1280</v>
      </c>
      <c r="C44" s="4">
        <f t="shared" si="0"/>
        <v>8</v>
      </c>
      <c r="D44" s="4">
        <f t="shared" si="3"/>
        <v>0</v>
      </c>
      <c r="E44" s="4" t="str">
        <f t="shared" si="1"/>
        <v>0</v>
      </c>
      <c r="F44" s="4">
        <f t="shared" si="4"/>
        <v>0</v>
      </c>
      <c r="G44" s="4">
        <f t="shared" si="2"/>
        <v>-536870912</v>
      </c>
      <c r="H44" s="3"/>
      <c r="I44" s="3"/>
      <c r="J44" s="3"/>
    </row>
    <row r="45" spans="1:10" ht="15" customHeight="1" x14ac:dyDescent="0.25">
      <c r="A45" s="4">
        <v>33</v>
      </c>
      <c r="B45" s="4">
        <v>1320</v>
      </c>
      <c r="C45" s="4">
        <f t="shared" si="0"/>
        <v>9</v>
      </c>
      <c r="D45" s="4">
        <f t="shared" si="3"/>
        <v>3758096384</v>
      </c>
      <c r="E45" s="4" t="str">
        <f t="shared" si="1"/>
        <v>E0000000</v>
      </c>
      <c r="F45" s="4">
        <f t="shared" si="4"/>
        <v>1610612736</v>
      </c>
      <c r="G45" s="4">
        <f t="shared" si="2"/>
        <v>-536870912</v>
      </c>
      <c r="H45" s="3"/>
      <c r="I45" s="3"/>
      <c r="J45" s="3"/>
    </row>
    <row r="46" spans="1:10" ht="15" customHeight="1" x14ac:dyDescent="0.25">
      <c r="A46" s="4">
        <v>34</v>
      </c>
      <c r="B46" s="4">
        <v>1360</v>
      </c>
      <c r="C46" s="4">
        <f t="shared" si="0"/>
        <v>9</v>
      </c>
      <c r="D46" s="4">
        <f t="shared" si="3"/>
        <v>1073741824</v>
      </c>
      <c r="E46" s="4" t="str">
        <f t="shared" si="1"/>
        <v>40000000</v>
      </c>
      <c r="F46" s="4">
        <f t="shared" si="4"/>
        <v>1073741824</v>
      </c>
      <c r="G46" s="4">
        <f t="shared" si="2"/>
        <v>-536870912</v>
      </c>
      <c r="H46" s="3"/>
      <c r="I46" s="3"/>
      <c r="J46" s="3"/>
    </row>
    <row r="47" spans="1:10" ht="15" customHeight="1" x14ac:dyDescent="0.25">
      <c r="A47" s="4">
        <v>35</v>
      </c>
      <c r="B47" s="4">
        <v>1400</v>
      </c>
      <c r="C47" s="4">
        <f t="shared" si="0"/>
        <v>9</v>
      </c>
      <c r="D47" s="4">
        <f t="shared" si="3"/>
        <v>536870912</v>
      </c>
      <c r="E47" s="4" t="str">
        <f t="shared" si="1"/>
        <v>20000000</v>
      </c>
      <c r="F47" s="4">
        <f t="shared" si="4"/>
        <v>536870912</v>
      </c>
      <c r="G47" s="4">
        <f t="shared" si="2"/>
        <v>-536870912</v>
      </c>
      <c r="H47" s="3"/>
      <c r="I47" s="3"/>
      <c r="J47" s="3"/>
    </row>
    <row r="48" spans="1:10" ht="15" customHeight="1" x14ac:dyDescent="0.25">
      <c r="A48" s="4">
        <v>36</v>
      </c>
      <c r="B48" s="4">
        <v>1440</v>
      </c>
      <c r="C48" s="4">
        <f t="shared" si="0"/>
        <v>9</v>
      </c>
      <c r="D48" s="4">
        <f t="shared" si="3"/>
        <v>0</v>
      </c>
      <c r="E48" s="4" t="str">
        <f t="shared" si="1"/>
        <v>0</v>
      </c>
      <c r="F48" s="4">
        <f t="shared" si="4"/>
        <v>0</v>
      </c>
      <c r="G48" s="4">
        <f t="shared" si="2"/>
        <v>-536870912</v>
      </c>
      <c r="H48" s="3"/>
      <c r="I48" s="3"/>
      <c r="J48" s="3"/>
    </row>
    <row r="49" spans="1:10" ht="15" customHeight="1" x14ac:dyDescent="0.25">
      <c r="A49" s="4">
        <v>37</v>
      </c>
      <c r="B49" s="4">
        <v>1480</v>
      </c>
      <c r="C49" s="4">
        <f t="shared" si="0"/>
        <v>10</v>
      </c>
      <c r="D49" s="4">
        <f t="shared" si="3"/>
        <v>3758096384</v>
      </c>
      <c r="E49" s="4" t="str">
        <f t="shared" si="1"/>
        <v>E0000000</v>
      </c>
      <c r="F49" s="4">
        <f t="shared" si="4"/>
        <v>1610612736</v>
      </c>
      <c r="G49" s="4">
        <f t="shared" si="2"/>
        <v>-536870912</v>
      </c>
      <c r="H49" s="3"/>
      <c r="I49" s="3"/>
      <c r="J49" s="3"/>
    </row>
    <row r="50" spans="1:10" ht="15" customHeight="1" x14ac:dyDescent="0.25">
      <c r="A50" s="4">
        <v>38</v>
      </c>
      <c r="B50" s="4">
        <v>1520</v>
      </c>
      <c r="C50" s="4">
        <f t="shared" si="0"/>
        <v>10</v>
      </c>
      <c r="D50" s="4">
        <f t="shared" si="3"/>
        <v>1073741824</v>
      </c>
      <c r="E50" s="4" t="str">
        <f t="shared" si="1"/>
        <v>40000000</v>
      </c>
      <c r="F50" s="4">
        <f t="shared" si="4"/>
        <v>1073741824</v>
      </c>
      <c r="G50" s="4">
        <f t="shared" si="2"/>
        <v>-536870912</v>
      </c>
      <c r="H50" s="3"/>
      <c r="I50" s="3"/>
      <c r="J50" s="3"/>
    </row>
    <row r="51" spans="1:10" ht="15" customHeight="1" x14ac:dyDescent="0.25">
      <c r="A51" s="4">
        <v>39</v>
      </c>
      <c r="B51" s="4">
        <v>1560</v>
      </c>
      <c r="C51" s="4">
        <f t="shared" si="0"/>
        <v>10</v>
      </c>
      <c r="D51" s="4">
        <f t="shared" si="3"/>
        <v>536870912</v>
      </c>
      <c r="E51" s="4" t="str">
        <f t="shared" si="1"/>
        <v>20000000</v>
      </c>
      <c r="F51" s="4">
        <f t="shared" si="4"/>
        <v>536870912</v>
      </c>
      <c r="G51" s="4">
        <f t="shared" si="2"/>
        <v>-536870912</v>
      </c>
      <c r="H51" s="3"/>
      <c r="I51" s="3"/>
      <c r="J51" s="3"/>
    </row>
    <row r="52" spans="1:10" ht="15" customHeight="1" x14ac:dyDescent="0.25">
      <c r="A52" s="4">
        <v>40</v>
      </c>
      <c r="B52" s="4">
        <v>1600</v>
      </c>
      <c r="C52" s="4">
        <f t="shared" si="0"/>
        <v>10</v>
      </c>
      <c r="D52" s="4">
        <f t="shared" si="3"/>
        <v>0</v>
      </c>
      <c r="E52" s="4" t="str">
        <f t="shared" si="1"/>
        <v>0</v>
      </c>
      <c r="F52" s="4">
        <f t="shared" si="4"/>
        <v>0</v>
      </c>
      <c r="G52" s="4">
        <f t="shared" si="2"/>
        <v>-536870912</v>
      </c>
      <c r="H52" s="3"/>
      <c r="I52" s="3"/>
      <c r="J52" s="3"/>
    </row>
    <row r="53" spans="1:10" ht="15" customHeight="1" x14ac:dyDescent="0.25">
      <c r="A53" s="4">
        <v>41</v>
      </c>
      <c r="B53" s="4">
        <v>1640</v>
      </c>
      <c r="C53" s="4">
        <f t="shared" si="0"/>
        <v>11</v>
      </c>
      <c r="D53" s="4">
        <f t="shared" si="3"/>
        <v>3758096384</v>
      </c>
      <c r="E53" s="4" t="str">
        <f t="shared" si="1"/>
        <v>E0000000</v>
      </c>
      <c r="F53" s="4">
        <f t="shared" si="4"/>
        <v>1610612736</v>
      </c>
      <c r="G53" s="4">
        <f t="shared" si="2"/>
        <v>-536870912</v>
      </c>
      <c r="H53" s="3"/>
      <c r="I53" s="3"/>
      <c r="J53" s="3"/>
    </row>
    <row r="54" spans="1:10" ht="15" customHeight="1" x14ac:dyDescent="0.25">
      <c r="A54" s="4">
        <v>42</v>
      </c>
      <c r="B54" s="4">
        <v>1680</v>
      </c>
      <c r="C54" s="4">
        <f t="shared" si="0"/>
        <v>11</v>
      </c>
      <c r="D54" s="4">
        <f t="shared" si="3"/>
        <v>1073741824</v>
      </c>
      <c r="E54" s="4" t="str">
        <f t="shared" si="1"/>
        <v>40000000</v>
      </c>
      <c r="F54" s="4">
        <f t="shared" si="4"/>
        <v>1073741824</v>
      </c>
      <c r="G54" s="4">
        <f t="shared" si="2"/>
        <v>-536870912</v>
      </c>
      <c r="H54" s="3"/>
      <c r="I54" s="3"/>
      <c r="J54" s="3"/>
    </row>
    <row r="55" spans="1:10" ht="15" customHeight="1" x14ac:dyDescent="0.25">
      <c r="A55" s="4">
        <v>43</v>
      </c>
      <c r="B55" s="4">
        <v>1720</v>
      </c>
      <c r="C55" s="4">
        <f t="shared" si="0"/>
        <v>11</v>
      </c>
      <c r="D55" s="4">
        <f t="shared" si="3"/>
        <v>536870912</v>
      </c>
      <c r="E55" s="4" t="str">
        <f t="shared" si="1"/>
        <v>20000000</v>
      </c>
      <c r="F55" s="4">
        <f t="shared" si="4"/>
        <v>536870912</v>
      </c>
      <c r="G55" s="4">
        <f t="shared" si="2"/>
        <v>-536870912</v>
      </c>
      <c r="H55" s="3"/>
      <c r="I55" s="3"/>
      <c r="J55" s="3"/>
    </row>
    <row r="56" spans="1:10" ht="15" customHeight="1" x14ac:dyDescent="0.25">
      <c r="A56" s="4">
        <v>44</v>
      </c>
      <c r="B56" s="4">
        <v>1760</v>
      </c>
      <c r="C56" s="4">
        <f t="shared" si="0"/>
        <v>11</v>
      </c>
      <c r="D56" s="4">
        <f t="shared" si="3"/>
        <v>0</v>
      </c>
      <c r="E56" s="4" t="str">
        <f t="shared" si="1"/>
        <v>0</v>
      </c>
      <c r="F56" s="4">
        <f t="shared" si="4"/>
        <v>0</v>
      </c>
      <c r="G56" s="4">
        <f t="shared" si="2"/>
        <v>-536870912</v>
      </c>
      <c r="H56" s="3"/>
      <c r="I56" s="3"/>
      <c r="J56" s="3"/>
    </row>
    <row r="57" spans="1:10" ht="15" customHeight="1" x14ac:dyDescent="0.25">
      <c r="A57" s="4">
        <v>45</v>
      </c>
      <c r="B57" s="4">
        <v>1800</v>
      </c>
      <c r="C57" s="4">
        <f t="shared" si="0"/>
        <v>12</v>
      </c>
      <c r="D57" s="4">
        <f t="shared" si="3"/>
        <v>3758096384</v>
      </c>
      <c r="E57" s="4" t="str">
        <f t="shared" si="1"/>
        <v>E0000000</v>
      </c>
      <c r="F57" s="4">
        <f t="shared" si="4"/>
        <v>1610612736</v>
      </c>
      <c r="G57" s="4">
        <f t="shared" si="2"/>
        <v>-536870912</v>
      </c>
      <c r="H57" s="3"/>
      <c r="I57" s="3"/>
      <c r="J57" s="3"/>
    </row>
    <row r="58" spans="1:10" ht="15" customHeight="1" x14ac:dyDescent="0.25">
      <c r="A58" s="4">
        <v>46</v>
      </c>
      <c r="B58" s="4">
        <v>1840</v>
      </c>
      <c r="C58" s="4">
        <f t="shared" si="0"/>
        <v>12</v>
      </c>
      <c r="D58" s="4">
        <f t="shared" si="3"/>
        <v>1073741824</v>
      </c>
      <c r="E58" s="4" t="str">
        <f t="shared" si="1"/>
        <v>40000000</v>
      </c>
      <c r="F58" s="4">
        <f t="shared" si="4"/>
        <v>1073741824</v>
      </c>
      <c r="G58" s="4">
        <f t="shared" si="2"/>
        <v>-536870912</v>
      </c>
      <c r="H58" s="3"/>
      <c r="I58" s="3"/>
      <c r="J58" s="3"/>
    </row>
    <row r="59" spans="1:10" ht="15" customHeight="1" x14ac:dyDescent="0.25">
      <c r="A59" s="4">
        <v>47</v>
      </c>
      <c r="B59" s="4">
        <v>1880</v>
      </c>
      <c r="C59" s="4">
        <f t="shared" si="0"/>
        <v>12</v>
      </c>
      <c r="D59" s="4">
        <f t="shared" si="3"/>
        <v>536870912</v>
      </c>
      <c r="E59" s="4" t="str">
        <f t="shared" si="1"/>
        <v>20000000</v>
      </c>
      <c r="F59" s="4">
        <f t="shared" si="4"/>
        <v>536870912</v>
      </c>
      <c r="G59" s="4">
        <f t="shared" si="2"/>
        <v>-536870912</v>
      </c>
      <c r="H59" s="3"/>
      <c r="I59" s="3"/>
      <c r="J59" s="3"/>
    </row>
    <row r="60" spans="1:10" ht="15" customHeight="1" x14ac:dyDescent="0.25">
      <c r="A60" s="4">
        <v>48</v>
      </c>
      <c r="B60" s="4">
        <v>1920</v>
      </c>
      <c r="C60" s="4">
        <f t="shared" si="0"/>
        <v>12</v>
      </c>
      <c r="D60" s="4">
        <f t="shared" si="3"/>
        <v>0</v>
      </c>
      <c r="E60" s="4" t="str">
        <f t="shared" si="1"/>
        <v>0</v>
      </c>
      <c r="F60" s="4">
        <f t="shared" si="4"/>
        <v>0</v>
      </c>
      <c r="G60" s="4">
        <f t="shared" si="2"/>
        <v>-536870912</v>
      </c>
      <c r="H60" s="3"/>
      <c r="I60" s="3"/>
      <c r="J60" s="3"/>
    </row>
    <row r="61" spans="1:10" ht="15" customHeight="1" x14ac:dyDescent="0.25">
      <c r="A61" s="4">
        <v>49</v>
      </c>
      <c r="B61" s="4">
        <v>1960</v>
      </c>
      <c r="C61" s="4">
        <f t="shared" si="0"/>
        <v>13</v>
      </c>
      <c r="D61" s="4">
        <f t="shared" si="3"/>
        <v>3758096384</v>
      </c>
      <c r="E61" s="4" t="str">
        <f t="shared" si="1"/>
        <v>E0000000</v>
      </c>
      <c r="F61" s="4">
        <f t="shared" si="4"/>
        <v>1610612736</v>
      </c>
      <c r="G61" s="4">
        <f t="shared" si="2"/>
        <v>-536870912</v>
      </c>
      <c r="H61" s="3"/>
      <c r="I61" s="3"/>
      <c r="J61" s="3"/>
    </row>
    <row r="62" spans="1:10" ht="15" customHeight="1" x14ac:dyDescent="0.25">
      <c r="A62" s="4">
        <v>50</v>
      </c>
      <c r="B62" s="4">
        <v>2000</v>
      </c>
      <c r="C62" s="4">
        <f t="shared" si="0"/>
        <v>13</v>
      </c>
      <c r="D62" s="4">
        <f t="shared" si="3"/>
        <v>1073741824</v>
      </c>
      <c r="E62" s="4" t="str">
        <f t="shared" si="1"/>
        <v>40000000</v>
      </c>
      <c r="F62" s="4">
        <f t="shared" si="4"/>
        <v>1073741824</v>
      </c>
      <c r="G62" s="4">
        <f t="shared" si="2"/>
        <v>-536870912</v>
      </c>
      <c r="H62" s="3"/>
      <c r="I62" s="3"/>
      <c r="J62" s="3"/>
    </row>
    <row r="63" spans="1:10" ht="15" customHeight="1" x14ac:dyDescent="0.25">
      <c r="A63" s="4">
        <v>51</v>
      </c>
      <c r="B63" s="4">
        <v>2040</v>
      </c>
      <c r="C63" s="4">
        <f t="shared" si="0"/>
        <v>13</v>
      </c>
      <c r="D63" s="4">
        <f t="shared" si="3"/>
        <v>536870912</v>
      </c>
      <c r="E63" s="4" t="str">
        <f t="shared" si="1"/>
        <v>20000000</v>
      </c>
      <c r="F63" s="4">
        <f t="shared" si="4"/>
        <v>536870912</v>
      </c>
      <c r="G63" s="4">
        <f t="shared" si="2"/>
        <v>-536870912</v>
      </c>
      <c r="H63" s="3"/>
      <c r="I63" s="3"/>
      <c r="J63" s="3"/>
    </row>
    <row r="64" spans="1:10" ht="15" customHeight="1" x14ac:dyDescent="0.25">
      <c r="A64" s="4">
        <v>52</v>
      </c>
      <c r="B64" s="4">
        <v>2080</v>
      </c>
      <c r="C64" s="4">
        <f t="shared" si="0"/>
        <v>13</v>
      </c>
      <c r="D64" s="4">
        <f t="shared" si="3"/>
        <v>0</v>
      </c>
      <c r="E64" s="4" t="str">
        <f t="shared" si="1"/>
        <v>0</v>
      </c>
      <c r="F64" s="4">
        <f t="shared" si="4"/>
        <v>0</v>
      </c>
      <c r="G64" s="4">
        <f t="shared" si="2"/>
        <v>-536870912</v>
      </c>
      <c r="H64" s="3"/>
      <c r="I64" s="3"/>
      <c r="J64" s="3"/>
    </row>
    <row r="65" spans="1:10" ht="15" customHeight="1" x14ac:dyDescent="0.25">
      <c r="A65" s="4">
        <v>53</v>
      </c>
      <c r="B65" s="4">
        <v>2120</v>
      </c>
      <c r="C65" s="4">
        <f t="shared" si="0"/>
        <v>14</v>
      </c>
      <c r="D65" s="4">
        <f t="shared" si="3"/>
        <v>3758096384</v>
      </c>
      <c r="E65" s="4" t="str">
        <f t="shared" si="1"/>
        <v>E0000000</v>
      </c>
      <c r="F65" s="4">
        <f t="shared" si="4"/>
        <v>1610612736</v>
      </c>
      <c r="G65" s="4">
        <f t="shared" si="2"/>
        <v>-536870912</v>
      </c>
      <c r="H65" s="3"/>
      <c r="I65" s="3"/>
      <c r="J65" s="3"/>
    </row>
    <row r="66" spans="1:10" ht="15" customHeight="1" x14ac:dyDescent="0.25">
      <c r="A66" s="4">
        <v>54</v>
      </c>
      <c r="B66" s="4">
        <v>2160</v>
      </c>
      <c r="C66" s="4">
        <f t="shared" si="0"/>
        <v>14</v>
      </c>
      <c r="D66" s="4">
        <f t="shared" si="3"/>
        <v>1073741824</v>
      </c>
      <c r="E66" s="4" t="str">
        <f t="shared" si="1"/>
        <v>40000000</v>
      </c>
      <c r="F66" s="4">
        <f t="shared" si="4"/>
        <v>1073741824</v>
      </c>
      <c r="G66" s="4">
        <f t="shared" si="2"/>
        <v>-536870912</v>
      </c>
      <c r="H66" s="3"/>
      <c r="I66" s="3"/>
      <c r="J66" s="3"/>
    </row>
    <row r="67" spans="1:10" ht="15" customHeight="1" x14ac:dyDescent="0.25">
      <c r="A67" s="4">
        <v>55</v>
      </c>
      <c r="B67" s="4">
        <v>2200</v>
      </c>
      <c r="C67" s="4">
        <f t="shared" si="0"/>
        <v>14</v>
      </c>
      <c r="D67" s="4">
        <f t="shared" si="3"/>
        <v>536870912</v>
      </c>
      <c r="E67" s="4" t="str">
        <f t="shared" si="1"/>
        <v>20000000</v>
      </c>
      <c r="F67" s="4">
        <f t="shared" si="4"/>
        <v>536870912</v>
      </c>
      <c r="G67" s="4">
        <f t="shared" si="2"/>
        <v>-536870912</v>
      </c>
      <c r="H67" s="3"/>
      <c r="I67" s="3"/>
      <c r="J67" s="3"/>
    </row>
    <row r="68" spans="1:10" ht="15" customHeight="1" x14ac:dyDescent="0.25">
      <c r="A68" s="4">
        <v>56</v>
      </c>
      <c r="B68" s="4">
        <v>2240</v>
      </c>
      <c r="C68" s="4">
        <f t="shared" si="0"/>
        <v>14</v>
      </c>
      <c r="D68" s="4">
        <f t="shared" si="3"/>
        <v>0</v>
      </c>
      <c r="E68" s="4" t="str">
        <f t="shared" si="1"/>
        <v>0</v>
      </c>
      <c r="F68" s="4">
        <f t="shared" si="4"/>
        <v>0</v>
      </c>
      <c r="G68" s="4">
        <f t="shared" si="2"/>
        <v>-536870912</v>
      </c>
      <c r="H68" s="3"/>
      <c r="I68" s="3"/>
      <c r="J68" s="3"/>
    </row>
    <row r="69" spans="1:10" ht="15" customHeight="1" x14ac:dyDescent="0.25">
      <c r="A69" s="4">
        <v>57</v>
      </c>
      <c r="B69" s="4">
        <v>2280</v>
      </c>
      <c r="C69" s="4">
        <f t="shared" si="0"/>
        <v>15</v>
      </c>
      <c r="D69" s="4">
        <f t="shared" si="3"/>
        <v>3758096384</v>
      </c>
      <c r="E69" s="4" t="str">
        <f t="shared" si="1"/>
        <v>E0000000</v>
      </c>
      <c r="F69" s="4">
        <f t="shared" si="4"/>
        <v>1610612736</v>
      </c>
      <c r="G69" s="4">
        <f t="shared" si="2"/>
        <v>-536870912</v>
      </c>
      <c r="H69" s="3"/>
      <c r="I69" s="3"/>
      <c r="J69" s="3"/>
    </row>
    <row r="70" spans="1:10" ht="15" customHeight="1" x14ac:dyDescent="0.25">
      <c r="A70" s="4">
        <v>58</v>
      </c>
      <c r="B70" s="4">
        <v>2320</v>
      </c>
      <c r="C70" s="4">
        <f t="shared" si="0"/>
        <v>15</v>
      </c>
      <c r="D70" s="4">
        <f t="shared" si="3"/>
        <v>1073741824</v>
      </c>
      <c r="E70" s="4" t="str">
        <f t="shared" si="1"/>
        <v>40000000</v>
      </c>
      <c r="F70" s="4">
        <f t="shared" si="4"/>
        <v>1073741824</v>
      </c>
      <c r="G70" s="4">
        <f t="shared" si="2"/>
        <v>-536870912</v>
      </c>
      <c r="H70" s="3"/>
      <c r="I70" s="3"/>
      <c r="J70" s="3"/>
    </row>
    <row r="71" spans="1:10" ht="15" customHeight="1" x14ac:dyDescent="0.25">
      <c r="A71" s="4">
        <v>59</v>
      </c>
      <c r="B71" s="4">
        <v>2360</v>
      </c>
      <c r="C71" s="4">
        <f t="shared" si="0"/>
        <v>15</v>
      </c>
      <c r="D71" s="4">
        <f t="shared" si="3"/>
        <v>536870912</v>
      </c>
      <c r="E71" s="4" t="str">
        <f t="shared" si="1"/>
        <v>20000000</v>
      </c>
      <c r="F71" s="4">
        <f t="shared" si="4"/>
        <v>536870912</v>
      </c>
      <c r="G71" s="4">
        <f t="shared" si="2"/>
        <v>-536870912</v>
      </c>
      <c r="H71" s="3"/>
      <c r="I71" s="3"/>
      <c r="J71" s="3"/>
    </row>
    <row r="72" spans="1:10" ht="15" customHeight="1" x14ac:dyDescent="0.25">
      <c r="A72" s="4">
        <v>60</v>
      </c>
      <c r="B72" s="4">
        <v>2400</v>
      </c>
      <c r="C72" s="4">
        <f t="shared" si="0"/>
        <v>15</v>
      </c>
      <c r="D72" s="4">
        <f t="shared" si="3"/>
        <v>0</v>
      </c>
      <c r="E72" s="4" t="str">
        <f t="shared" si="1"/>
        <v>0</v>
      </c>
      <c r="F72" s="4">
        <f t="shared" si="4"/>
        <v>0</v>
      </c>
      <c r="G72" s="4">
        <f t="shared" si="2"/>
        <v>-536870912</v>
      </c>
      <c r="H72" s="3"/>
      <c r="I72" s="3"/>
      <c r="J72" s="3"/>
    </row>
    <row r="73" spans="1:10" ht="15" customHeight="1" x14ac:dyDescent="0.25">
      <c r="A73" s="4">
        <v>61</v>
      </c>
      <c r="B73" s="4">
        <v>2440</v>
      </c>
      <c r="C73" s="4">
        <f t="shared" si="0"/>
        <v>16</v>
      </c>
      <c r="D73" s="4">
        <f t="shared" si="3"/>
        <v>3758096384</v>
      </c>
      <c r="E73" s="4" t="str">
        <f t="shared" si="1"/>
        <v>E0000000</v>
      </c>
      <c r="F73" s="4">
        <f t="shared" si="4"/>
        <v>1610612736</v>
      </c>
      <c r="G73" s="4">
        <f t="shared" si="2"/>
        <v>-536870912</v>
      </c>
      <c r="H73" s="3"/>
      <c r="I73" s="3"/>
      <c r="J73" s="3"/>
    </row>
    <row r="74" spans="1:10" ht="15" customHeight="1" x14ac:dyDescent="0.25">
      <c r="A74" s="4">
        <v>62</v>
      </c>
      <c r="B74" s="4">
        <v>2480</v>
      </c>
      <c r="C74" s="4">
        <f t="shared" si="0"/>
        <v>16</v>
      </c>
      <c r="D74" s="4">
        <f t="shared" si="3"/>
        <v>1073741824</v>
      </c>
      <c r="E74" s="4" t="str">
        <f t="shared" si="1"/>
        <v>40000000</v>
      </c>
      <c r="F74" s="4">
        <f t="shared" si="4"/>
        <v>1073741824</v>
      </c>
      <c r="G74" s="4">
        <f t="shared" si="2"/>
        <v>-536870912</v>
      </c>
      <c r="H74" s="3"/>
      <c r="I74" s="3"/>
      <c r="J74" s="3"/>
    </row>
    <row r="75" spans="1:10" ht="15" customHeight="1" x14ac:dyDescent="0.25">
      <c r="A75" s="4">
        <v>63</v>
      </c>
      <c r="B75" s="4">
        <v>2520</v>
      </c>
      <c r="C75" s="4">
        <f t="shared" si="0"/>
        <v>16</v>
      </c>
      <c r="D75" s="4">
        <f t="shared" si="3"/>
        <v>536870912</v>
      </c>
      <c r="E75" s="4" t="str">
        <f t="shared" si="1"/>
        <v>20000000</v>
      </c>
      <c r="F75" s="4">
        <f t="shared" si="4"/>
        <v>536870912</v>
      </c>
      <c r="G75" s="4">
        <f t="shared" si="2"/>
        <v>-536870912</v>
      </c>
      <c r="H75" s="3"/>
      <c r="I75" s="3"/>
      <c r="J75" s="3"/>
    </row>
    <row r="76" spans="1:10" ht="15" customHeight="1" x14ac:dyDescent="0.25">
      <c r="A76" s="4">
        <v>64</v>
      </c>
      <c r="B76" s="4">
        <v>2560</v>
      </c>
      <c r="C76" s="4">
        <f t="shared" si="0"/>
        <v>16</v>
      </c>
      <c r="D76" s="4">
        <f t="shared" si="3"/>
        <v>0</v>
      </c>
      <c r="E76" s="4" t="str">
        <f t="shared" si="1"/>
        <v>0</v>
      </c>
      <c r="F76" s="4">
        <f t="shared" si="4"/>
        <v>0</v>
      </c>
      <c r="G76" s="4">
        <f t="shared" si="2"/>
        <v>-536870912</v>
      </c>
      <c r="H76" s="3"/>
      <c r="I76" s="3"/>
      <c r="J76" s="3"/>
    </row>
    <row r="77" spans="1:10" ht="15" customHeight="1" x14ac:dyDescent="0.25">
      <c r="A77" s="4">
        <v>65</v>
      </c>
      <c r="B77" s="4">
        <v>2600</v>
      </c>
      <c r="C77" s="4">
        <f t="shared" ref="C77:C97" si="5">IF(D77&gt;2147483647,C76+1,C76)</f>
        <v>17</v>
      </c>
      <c r="D77" s="4">
        <f t="shared" si="3"/>
        <v>3758096384</v>
      </c>
      <c r="E77" s="4" t="str">
        <f t="shared" ref="E77:E97" si="6">DEC2HEX(D77)</f>
        <v>E0000000</v>
      </c>
      <c r="F77" s="4">
        <f t="shared" si="4"/>
        <v>1610612736</v>
      </c>
      <c r="G77" s="4">
        <f t="shared" ref="G77:G97" si="7">G76+$D$5</f>
        <v>-536870912</v>
      </c>
      <c r="H77" s="3"/>
      <c r="I77" s="3"/>
      <c r="J77" s="3"/>
    </row>
    <row r="78" spans="1:10" ht="15" customHeight="1" x14ac:dyDescent="0.25">
      <c r="A78" s="4">
        <v>66</v>
      </c>
      <c r="B78" s="4">
        <v>2640</v>
      </c>
      <c r="C78" s="4">
        <f t="shared" si="5"/>
        <v>17</v>
      </c>
      <c r="D78" s="4">
        <f t="shared" ref="D78:D97" si="8">IF(F77+G78 &gt;=0, F77+G78, (4294967296+F77+G78))</f>
        <v>1073741824</v>
      </c>
      <c r="E78" s="4" t="str">
        <f t="shared" si="6"/>
        <v>40000000</v>
      </c>
      <c r="F78" s="4">
        <f t="shared" ref="F78:F97" si="9">IF(D78&gt;2147483647,D78-2147483648,D78)</f>
        <v>1073741824</v>
      </c>
      <c r="G78" s="4">
        <f t="shared" si="7"/>
        <v>-536870912</v>
      </c>
      <c r="H78" s="3"/>
      <c r="I78" s="3"/>
      <c r="J78" s="3"/>
    </row>
    <row r="79" spans="1:10" ht="15" customHeight="1" x14ac:dyDescent="0.25">
      <c r="A79" s="4">
        <v>67</v>
      </c>
      <c r="B79" s="4">
        <v>2680</v>
      </c>
      <c r="C79" s="4">
        <f t="shared" si="5"/>
        <v>17</v>
      </c>
      <c r="D79" s="4">
        <f t="shared" si="8"/>
        <v>536870912</v>
      </c>
      <c r="E79" s="4" t="str">
        <f t="shared" si="6"/>
        <v>20000000</v>
      </c>
      <c r="F79" s="4">
        <f t="shared" si="9"/>
        <v>536870912</v>
      </c>
      <c r="G79" s="4">
        <f t="shared" si="7"/>
        <v>-536870912</v>
      </c>
      <c r="H79" s="3"/>
      <c r="I79" s="3"/>
      <c r="J79" s="3"/>
    </row>
    <row r="80" spans="1:10" ht="15" customHeight="1" x14ac:dyDescent="0.25">
      <c r="A80" s="4">
        <v>68</v>
      </c>
      <c r="B80" s="4">
        <v>2720</v>
      </c>
      <c r="C80" s="4">
        <f t="shared" si="5"/>
        <v>17</v>
      </c>
      <c r="D80" s="4">
        <f t="shared" si="8"/>
        <v>0</v>
      </c>
      <c r="E80" s="4" t="str">
        <f t="shared" si="6"/>
        <v>0</v>
      </c>
      <c r="F80" s="4">
        <f t="shared" si="9"/>
        <v>0</v>
      </c>
      <c r="G80" s="4">
        <f t="shared" si="7"/>
        <v>-536870912</v>
      </c>
      <c r="H80" s="3"/>
      <c r="I80" s="3"/>
      <c r="J80" s="3"/>
    </row>
    <row r="81" spans="1:10" ht="15" customHeight="1" x14ac:dyDescent="0.25">
      <c r="A81" s="4">
        <v>69</v>
      </c>
      <c r="B81" s="4">
        <v>2760</v>
      </c>
      <c r="C81" s="4">
        <f t="shared" si="5"/>
        <v>18</v>
      </c>
      <c r="D81" s="4">
        <f t="shared" si="8"/>
        <v>3758096384</v>
      </c>
      <c r="E81" s="4" t="str">
        <f t="shared" si="6"/>
        <v>E0000000</v>
      </c>
      <c r="F81" s="4">
        <f t="shared" si="9"/>
        <v>1610612736</v>
      </c>
      <c r="G81" s="4">
        <f t="shared" si="7"/>
        <v>-536870912</v>
      </c>
      <c r="H81" s="3"/>
      <c r="I81" s="3"/>
      <c r="J81" s="3"/>
    </row>
    <row r="82" spans="1:10" ht="15" customHeight="1" x14ac:dyDescent="0.25">
      <c r="A82" s="4">
        <v>70</v>
      </c>
      <c r="B82" s="4">
        <v>2800</v>
      </c>
      <c r="C82" s="4">
        <f t="shared" si="5"/>
        <v>18</v>
      </c>
      <c r="D82" s="4">
        <f t="shared" si="8"/>
        <v>1073741824</v>
      </c>
      <c r="E82" s="4" t="str">
        <f t="shared" si="6"/>
        <v>40000000</v>
      </c>
      <c r="F82" s="4">
        <f t="shared" si="9"/>
        <v>1073741824</v>
      </c>
      <c r="G82" s="4">
        <f t="shared" si="7"/>
        <v>-536870912</v>
      </c>
      <c r="H82" s="3"/>
      <c r="I82" s="3"/>
      <c r="J82" s="3"/>
    </row>
    <row r="83" spans="1:10" ht="15" customHeight="1" x14ac:dyDescent="0.25">
      <c r="A83" s="4">
        <v>71</v>
      </c>
      <c r="B83" s="4">
        <v>2840</v>
      </c>
      <c r="C83" s="4">
        <f t="shared" si="5"/>
        <v>18</v>
      </c>
      <c r="D83" s="4">
        <f t="shared" si="8"/>
        <v>536870912</v>
      </c>
      <c r="E83" s="4" t="str">
        <f t="shared" si="6"/>
        <v>20000000</v>
      </c>
      <c r="F83" s="4">
        <f t="shared" si="9"/>
        <v>536870912</v>
      </c>
      <c r="G83" s="4">
        <f t="shared" si="7"/>
        <v>-536870912</v>
      </c>
      <c r="H83" s="3"/>
      <c r="I83" s="3"/>
      <c r="J83" s="3"/>
    </row>
    <row r="84" spans="1:10" ht="15" customHeight="1" x14ac:dyDescent="0.25">
      <c r="A84" s="4">
        <v>72</v>
      </c>
      <c r="B84" s="4">
        <v>2880</v>
      </c>
      <c r="C84" s="4">
        <f t="shared" si="5"/>
        <v>18</v>
      </c>
      <c r="D84" s="4">
        <f t="shared" si="8"/>
        <v>0</v>
      </c>
      <c r="E84" s="4" t="str">
        <f t="shared" si="6"/>
        <v>0</v>
      </c>
      <c r="F84" s="4">
        <f t="shared" si="9"/>
        <v>0</v>
      </c>
      <c r="G84" s="4">
        <f t="shared" si="7"/>
        <v>-536870912</v>
      </c>
      <c r="H84" s="3"/>
      <c r="I84" s="3"/>
      <c r="J84" s="3"/>
    </row>
    <row r="85" spans="1:10" ht="15" customHeight="1" x14ac:dyDescent="0.25">
      <c r="A85" s="4">
        <v>73</v>
      </c>
      <c r="B85" s="4">
        <v>2920</v>
      </c>
      <c r="C85" s="4">
        <f t="shared" si="5"/>
        <v>19</v>
      </c>
      <c r="D85" s="4">
        <f t="shared" si="8"/>
        <v>3758096384</v>
      </c>
      <c r="E85" s="4" t="str">
        <f t="shared" si="6"/>
        <v>E0000000</v>
      </c>
      <c r="F85" s="4">
        <f t="shared" si="9"/>
        <v>1610612736</v>
      </c>
      <c r="G85" s="4">
        <f t="shared" si="7"/>
        <v>-536870912</v>
      </c>
      <c r="H85" s="3"/>
      <c r="I85" s="3"/>
      <c r="J85" s="3"/>
    </row>
    <row r="86" spans="1:10" ht="15" customHeight="1" x14ac:dyDescent="0.25">
      <c r="A86" s="4">
        <v>74</v>
      </c>
      <c r="B86" s="4">
        <v>2960</v>
      </c>
      <c r="C86" s="4">
        <f t="shared" si="5"/>
        <v>19</v>
      </c>
      <c r="D86" s="4">
        <f t="shared" si="8"/>
        <v>1073741824</v>
      </c>
      <c r="E86" s="4" t="str">
        <f t="shared" si="6"/>
        <v>40000000</v>
      </c>
      <c r="F86" s="4">
        <f t="shared" si="9"/>
        <v>1073741824</v>
      </c>
      <c r="G86" s="4">
        <f t="shared" si="7"/>
        <v>-536870912</v>
      </c>
      <c r="H86" s="3"/>
      <c r="I86" s="3"/>
      <c r="J86" s="3"/>
    </row>
    <row r="87" spans="1:10" ht="15" customHeight="1" x14ac:dyDescent="0.25">
      <c r="A87" s="4">
        <v>75</v>
      </c>
      <c r="B87" s="4">
        <v>3000</v>
      </c>
      <c r="C87" s="4">
        <f t="shared" si="5"/>
        <v>19</v>
      </c>
      <c r="D87" s="4">
        <f t="shared" si="8"/>
        <v>536870912</v>
      </c>
      <c r="E87" s="4" t="str">
        <f t="shared" si="6"/>
        <v>20000000</v>
      </c>
      <c r="F87" s="4">
        <f t="shared" si="9"/>
        <v>536870912</v>
      </c>
      <c r="G87" s="4">
        <f t="shared" si="7"/>
        <v>-536870912</v>
      </c>
      <c r="H87" s="3"/>
      <c r="I87" s="3"/>
      <c r="J87" s="3"/>
    </row>
    <row r="88" spans="1:10" ht="15" customHeight="1" x14ac:dyDescent="0.25">
      <c r="A88" s="4">
        <v>76</v>
      </c>
      <c r="B88" s="4">
        <v>3040</v>
      </c>
      <c r="C88" s="4">
        <f t="shared" si="5"/>
        <v>19</v>
      </c>
      <c r="D88" s="4">
        <f t="shared" si="8"/>
        <v>0</v>
      </c>
      <c r="E88" s="4" t="str">
        <f t="shared" si="6"/>
        <v>0</v>
      </c>
      <c r="F88" s="4">
        <f t="shared" si="9"/>
        <v>0</v>
      </c>
      <c r="G88" s="4">
        <f t="shared" si="7"/>
        <v>-536870912</v>
      </c>
      <c r="H88" s="3"/>
      <c r="I88" s="3"/>
      <c r="J88" s="3"/>
    </row>
    <row r="89" spans="1:10" ht="15" customHeight="1" x14ac:dyDescent="0.25">
      <c r="A89" s="4">
        <v>77</v>
      </c>
      <c r="B89" s="4">
        <v>3080</v>
      </c>
      <c r="C89" s="4">
        <f t="shared" si="5"/>
        <v>20</v>
      </c>
      <c r="D89" s="4">
        <f t="shared" si="8"/>
        <v>3758096384</v>
      </c>
      <c r="E89" s="4" t="str">
        <f t="shared" si="6"/>
        <v>E0000000</v>
      </c>
      <c r="F89" s="4">
        <f t="shared" si="9"/>
        <v>1610612736</v>
      </c>
      <c r="G89" s="4">
        <f t="shared" si="7"/>
        <v>-536870912</v>
      </c>
      <c r="H89" s="3"/>
      <c r="I89" s="3"/>
      <c r="J89" s="3"/>
    </row>
    <row r="90" spans="1:10" ht="15" customHeight="1" x14ac:dyDescent="0.25">
      <c r="A90" s="4">
        <v>78</v>
      </c>
      <c r="B90" s="4">
        <v>3120</v>
      </c>
      <c r="C90" s="4">
        <f t="shared" si="5"/>
        <v>20</v>
      </c>
      <c r="D90" s="4">
        <f t="shared" si="8"/>
        <v>1073741824</v>
      </c>
      <c r="E90" s="4" t="str">
        <f t="shared" si="6"/>
        <v>40000000</v>
      </c>
      <c r="F90" s="4">
        <f t="shared" si="9"/>
        <v>1073741824</v>
      </c>
      <c r="G90" s="4">
        <f t="shared" si="7"/>
        <v>-536870912</v>
      </c>
      <c r="H90" s="3"/>
      <c r="I90" s="3"/>
      <c r="J90" s="3"/>
    </row>
    <row r="91" spans="1:10" ht="15" customHeight="1" x14ac:dyDescent="0.25">
      <c r="A91" s="4">
        <v>79</v>
      </c>
      <c r="B91" s="4">
        <v>3160</v>
      </c>
      <c r="C91" s="4">
        <f t="shared" si="5"/>
        <v>20</v>
      </c>
      <c r="D91" s="4">
        <f t="shared" si="8"/>
        <v>536870912</v>
      </c>
      <c r="E91" s="4" t="str">
        <f t="shared" si="6"/>
        <v>20000000</v>
      </c>
      <c r="F91" s="4">
        <f t="shared" si="9"/>
        <v>536870912</v>
      </c>
      <c r="G91" s="4">
        <f t="shared" si="7"/>
        <v>-536870912</v>
      </c>
      <c r="H91" s="3"/>
      <c r="I91" s="3"/>
      <c r="J91" s="3"/>
    </row>
    <row r="92" spans="1:10" ht="15" customHeight="1" x14ac:dyDescent="0.25">
      <c r="A92" s="4">
        <v>80</v>
      </c>
      <c r="B92" s="4">
        <v>3200</v>
      </c>
      <c r="C92" s="4">
        <f t="shared" si="5"/>
        <v>20</v>
      </c>
      <c r="D92" s="4">
        <f t="shared" si="8"/>
        <v>0</v>
      </c>
      <c r="E92" s="4" t="str">
        <f t="shared" si="6"/>
        <v>0</v>
      </c>
      <c r="F92" s="4">
        <f t="shared" si="9"/>
        <v>0</v>
      </c>
      <c r="G92" s="4">
        <f t="shared" si="7"/>
        <v>-536870912</v>
      </c>
      <c r="H92" s="3"/>
      <c r="I92" s="3"/>
      <c r="J92" s="3"/>
    </row>
    <row r="93" spans="1:10" ht="15" customHeight="1" x14ac:dyDescent="0.25">
      <c r="A93" s="4">
        <v>81</v>
      </c>
      <c r="B93" s="4">
        <v>3240</v>
      </c>
      <c r="C93" s="4">
        <f t="shared" si="5"/>
        <v>21</v>
      </c>
      <c r="D93" s="4">
        <f t="shared" si="8"/>
        <v>3758096384</v>
      </c>
      <c r="E93" s="4" t="str">
        <f t="shared" si="6"/>
        <v>E0000000</v>
      </c>
      <c r="F93" s="4">
        <f t="shared" si="9"/>
        <v>1610612736</v>
      </c>
      <c r="G93" s="4">
        <f t="shared" si="7"/>
        <v>-536870912</v>
      </c>
      <c r="H93" s="3"/>
      <c r="I93" s="3"/>
      <c r="J93" s="3"/>
    </row>
    <row r="94" spans="1:10" ht="15" customHeight="1" x14ac:dyDescent="0.25">
      <c r="A94" s="4">
        <v>82</v>
      </c>
      <c r="B94" s="4">
        <v>3280</v>
      </c>
      <c r="C94" s="4">
        <f t="shared" si="5"/>
        <v>21</v>
      </c>
      <c r="D94" s="4">
        <f t="shared" si="8"/>
        <v>1073741824</v>
      </c>
      <c r="E94" s="4" t="str">
        <f t="shared" si="6"/>
        <v>40000000</v>
      </c>
      <c r="F94" s="4">
        <f t="shared" si="9"/>
        <v>1073741824</v>
      </c>
      <c r="G94" s="4">
        <f t="shared" si="7"/>
        <v>-536870912</v>
      </c>
      <c r="H94" s="3"/>
      <c r="I94" s="3"/>
      <c r="J94" s="3"/>
    </row>
    <row r="95" spans="1:10" ht="15" customHeight="1" x14ac:dyDescent="0.25">
      <c r="A95" s="4">
        <v>83</v>
      </c>
      <c r="B95" s="4">
        <v>3320</v>
      </c>
      <c r="C95" s="4">
        <f t="shared" si="5"/>
        <v>21</v>
      </c>
      <c r="D95" s="4">
        <f t="shared" si="8"/>
        <v>536870912</v>
      </c>
      <c r="E95" s="4" t="str">
        <f t="shared" si="6"/>
        <v>20000000</v>
      </c>
      <c r="F95" s="4">
        <f t="shared" si="9"/>
        <v>536870912</v>
      </c>
      <c r="G95" s="4">
        <f t="shared" si="7"/>
        <v>-536870912</v>
      </c>
      <c r="H95" s="3"/>
      <c r="I95" s="3"/>
      <c r="J95" s="3"/>
    </row>
    <row r="96" spans="1:10" ht="15" customHeight="1" x14ac:dyDescent="0.25">
      <c r="A96" s="4">
        <v>84</v>
      </c>
      <c r="B96" s="4">
        <v>3360</v>
      </c>
      <c r="C96" s="4">
        <f t="shared" si="5"/>
        <v>21</v>
      </c>
      <c r="D96" s="4">
        <f t="shared" si="8"/>
        <v>0</v>
      </c>
      <c r="E96" s="4" t="str">
        <f t="shared" si="6"/>
        <v>0</v>
      </c>
      <c r="F96" s="4">
        <f t="shared" si="9"/>
        <v>0</v>
      </c>
      <c r="G96" s="4">
        <f t="shared" si="7"/>
        <v>-536870912</v>
      </c>
      <c r="H96" s="3"/>
      <c r="I96" s="3"/>
      <c r="J96" s="3"/>
    </row>
    <row r="97" spans="1:10" ht="15" customHeight="1" x14ac:dyDescent="0.25">
      <c r="A97" s="4">
        <v>85</v>
      </c>
      <c r="B97" s="4">
        <v>3400</v>
      </c>
      <c r="C97" s="4">
        <f t="shared" si="5"/>
        <v>22</v>
      </c>
      <c r="D97" s="4">
        <f t="shared" si="8"/>
        <v>3758096384</v>
      </c>
      <c r="E97" s="4" t="str">
        <f t="shared" si="6"/>
        <v>E0000000</v>
      </c>
      <c r="F97" s="4">
        <f t="shared" si="9"/>
        <v>1610612736</v>
      </c>
      <c r="G97" s="4">
        <f t="shared" si="7"/>
        <v>-536870912</v>
      </c>
      <c r="H97" s="3"/>
      <c r="I97" s="3"/>
      <c r="J97" s="3"/>
    </row>
  </sheetData>
  <mergeCells count="3">
    <mergeCell ref="A1:J1"/>
    <mergeCell ref="C3:F3"/>
    <mergeCell ref="A7:D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showGridLines="0" workbookViewId="0">
      <selection activeCell="B12" sqref="B12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4" width="12.140625" style="1" customWidth="1"/>
    <col min="5" max="5" width="18.28515625" style="1" customWidth="1"/>
    <col min="6" max="6" width="21.85546875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0</v>
      </c>
      <c r="B1" s="9"/>
      <c r="C1" s="9"/>
      <c r="D1" s="9"/>
      <c r="E1" s="9"/>
      <c r="F1" s="9"/>
      <c r="G1" s="9"/>
      <c r="H1" s="9"/>
      <c r="I1" s="3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17</v>
      </c>
      <c r="D3" s="9"/>
      <c r="E3" s="9"/>
      <c r="F3" s="2" t="s">
        <v>1</v>
      </c>
      <c r="G3" s="4">
        <f>FLOOR(D5/2,-1)</f>
        <v>-13006172</v>
      </c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2" t="s">
        <v>5</v>
      </c>
      <c r="G4" s="4">
        <f>C5</f>
        <v>1800095000</v>
      </c>
      <c r="H4" s="3"/>
      <c r="I4" s="3"/>
    </row>
    <row r="5" spans="1:9" ht="15" customHeight="1" x14ac:dyDescent="0.25">
      <c r="A5" s="3"/>
      <c r="B5" s="4">
        <v>29</v>
      </c>
      <c r="C5" s="4">
        <v>1800095000</v>
      </c>
      <c r="D5" s="4">
        <v>-26012345</v>
      </c>
      <c r="E5" s="3"/>
      <c r="F5" s="2" t="s">
        <v>6</v>
      </c>
      <c r="G5" s="4">
        <f>-1*B5*2^31</f>
        <v>-62277025792</v>
      </c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7</v>
      </c>
      <c r="G6" s="4">
        <f>G4*G4-4*G3*G5</f>
        <v>399172628247040</v>
      </c>
      <c r="H6" s="3"/>
      <c r="I6" s="3"/>
    </row>
    <row r="7" spans="1:9" ht="15" customHeight="1" x14ac:dyDescent="0.25">
      <c r="A7" s="8" t="s">
        <v>8</v>
      </c>
      <c r="B7" s="9"/>
      <c r="C7" s="9"/>
      <c r="D7" s="9"/>
      <c r="E7" s="3"/>
      <c r="F7" s="2" t="s">
        <v>9</v>
      </c>
      <c r="G7" s="4">
        <f>SQRT(G6)</f>
        <v>19979304.999099445</v>
      </c>
      <c r="H7" s="3"/>
      <c r="I7" s="3"/>
    </row>
    <row r="8" spans="1:9" ht="15" customHeight="1" x14ac:dyDescent="0.25">
      <c r="A8" s="9"/>
      <c r="B8" s="9"/>
      <c r="C8" s="9"/>
      <c r="D8" s="9"/>
      <c r="E8" s="3"/>
      <c r="F8" s="2" t="s">
        <v>10</v>
      </c>
      <c r="G8" s="4">
        <f>(-G4-G7)/(2*G3)</f>
        <v>69.969638453155142</v>
      </c>
      <c r="H8" s="4">
        <f>CEILING(G8,1)</f>
        <v>70</v>
      </c>
      <c r="I8" s="3"/>
    </row>
    <row r="9" spans="1:9" ht="15" customHeight="1" x14ac:dyDescent="0.25">
      <c r="A9" s="3"/>
      <c r="B9" s="3"/>
      <c r="C9" s="3"/>
      <c r="D9" s="3"/>
      <c r="E9" s="3"/>
      <c r="F9" s="2" t="s">
        <v>11</v>
      </c>
      <c r="G9" s="4">
        <f>(-G4+G7)/(2*G3)</f>
        <v>68.433498149989887</v>
      </c>
      <c r="H9" s="7">
        <f>CEILING(G9,1)</f>
        <v>69</v>
      </c>
      <c r="I9" s="2" t="s">
        <v>18</v>
      </c>
    </row>
    <row r="10" spans="1:9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ht="26.65" customHeight="1" x14ac:dyDescent="0.25">
      <c r="A11" s="2" t="s">
        <v>12</v>
      </c>
      <c r="B11" s="6" t="s">
        <v>13</v>
      </c>
      <c r="C11" s="2" t="s">
        <v>14</v>
      </c>
      <c r="D11" s="2" t="s">
        <v>15</v>
      </c>
      <c r="E11" s="2" t="s">
        <v>16</v>
      </c>
      <c r="F11" s="2" t="s">
        <v>3</v>
      </c>
      <c r="G11" s="3"/>
      <c r="H11" s="3"/>
      <c r="I11" s="3"/>
    </row>
    <row r="12" spans="1:9" ht="15" customHeight="1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f>INT(C5-(D5/2))</f>
        <v>1813101172</v>
      </c>
      <c r="G12" s="3"/>
      <c r="H12" s="3"/>
      <c r="I12" s="3"/>
    </row>
    <row r="13" spans="1:9" ht="15" customHeight="1" x14ac:dyDescent="0.25">
      <c r="A13" s="4">
        <v>1</v>
      </c>
      <c r="B13" s="4">
        <v>40</v>
      </c>
      <c r="C13" s="4">
        <f t="shared" ref="C13:C44" si="0">IF(D13&gt;2147483647,C12+1,C12)</f>
        <v>0</v>
      </c>
      <c r="D13" s="4">
        <f t="shared" ref="D13:D44" si="1">E12+F13</f>
        <v>1787088827</v>
      </c>
      <c r="E13" s="4">
        <f t="shared" ref="E13:E44" si="2">IF(D13&gt;2147483647,D13-2147483648,D13)</f>
        <v>1787088827</v>
      </c>
      <c r="F13" s="4">
        <f t="shared" ref="F13:F44" si="3">F12+$D$5</f>
        <v>1787088827</v>
      </c>
      <c r="G13" s="3"/>
      <c r="H13" s="3"/>
      <c r="I13" s="3"/>
    </row>
    <row r="14" spans="1:9" ht="15" customHeight="1" x14ac:dyDescent="0.25">
      <c r="A14" s="4">
        <v>2</v>
      </c>
      <c r="B14" s="4">
        <v>80</v>
      </c>
      <c r="C14" s="4">
        <f t="shared" si="0"/>
        <v>1</v>
      </c>
      <c r="D14" s="4">
        <f t="shared" si="1"/>
        <v>3548165309</v>
      </c>
      <c r="E14" s="4">
        <f t="shared" si="2"/>
        <v>1400681661</v>
      </c>
      <c r="F14" s="4">
        <f t="shared" si="3"/>
        <v>1761076482</v>
      </c>
      <c r="G14" s="3"/>
      <c r="H14" s="3"/>
      <c r="I14" s="3"/>
    </row>
    <row r="15" spans="1:9" ht="15" customHeight="1" x14ac:dyDescent="0.25">
      <c r="A15" s="4">
        <v>3</v>
      </c>
      <c r="B15" s="4">
        <v>120</v>
      </c>
      <c r="C15" s="4">
        <f t="shared" si="0"/>
        <v>2</v>
      </c>
      <c r="D15" s="4">
        <f t="shared" si="1"/>
        <v>3135745798</v>
      </c>
      <c r="E15" s="4">
        <f t="shared" si="2"/>
        <v>988262150</v>
      </c>
      <c r="F15" s="4">
        <f t="shared" si="3"/>
        <v>1735064137</v>
      </c>
      <c r="G15" s="3"/>
      <c r="H15" s="3"/>
      <c r="I15" s="3"/>
    </row>
    <row r="16" spans="1:9" ht="15" customHeight="1" x14ac:dyDescent="0.25">
      <c r="A16" s="4">
        <v>4</v>
      </c>
      <c r="B16" s="4">
        <v>160</v>
      </c>
      <c r="C16" s="4">
        <f t="shared" si="0"/>
        <v>3</v>
      </c>
      <c r="D16" s="4">
        <f t="shared" si="1"/>
        <v>2697313942</v>
      </c>
      <c r="E16" s="4">
        <f t="shared" si="2"/>
        <v>549830294</v>
      </c>
      <c r="F16" s="4">
        <f t="shared" si="3"/>
        <v>1709051792</v>
      </c>
      <c r="G16" s="3"/>
      <c r="H16" s="3"/>
      <c r="I16" s="3"/>
    </row>
    <row r="17" spans="1:9" ht="15" customHeight="1" x14ac:dyDescent="0.25">
      <c r="A17" s="4">
        <v>5</v>
      </c>
      <c r="B17" s="4">
        <v>200</v>
      </c>
      <c r="C17" s="4">
        <f t="shared" si="0"/>
        <v>4</v>
      </c>
      <c r="D17" s="4">
        <f t="shared" si="1"/>
        <v>2232869741</v>
      </c>
      <c r="E17" s="4">
        <f t="shared" si="2"/>
        <v>85386093</v>
      </c>
      <c r="F17" s="4">
        <f t="shared" si="3"/>
        <v>1683039447</v>
      </c>
      <c r="G17" s="3"/>
      <c r="H17" s="3"/>
      <c r="I17" s="3"/>
    </row>
    <row r="18" spans="1:9" ht="15" customHeight="1" x14ac:dyDescent="0.25">
      <c r="A18" s="4">
        <v>6</v>
      </c>
      <c r="B18" s="4">
        <v>240</v>
      </c>
      <c r="C18" s="4">
        <f t="shared" si="0"/>
        <v>4</v>
      </c>
      <c r="D18" s="4">
        <f t="shared" si="1"/>
        <v>1742413195</v>
      </c>
      <c r="E18" s="4">
        <f t="shared" si="2"/>
        <v>1742413195</v>
      </c>
      <c r="F18" s="4">
        <f t="shared" si="3"/>
        <v>1657027102</v>
      </c>
      <c r="G18" s="3"/>
      <c r="H18" s="3"/>
      <c r="I18" s="3"/>
    </row>
    <row r="19" spans="1:9" ht="15" customHeight="1" x14ac:dyDescent="0.25">
      <c r="A19" s="4">
        <v>7</v>
      </c>
      <c r="B19" s="4">
        <v>280</v>
      </c>
      <c r="C19" s="4">
        <f t="shared" si="0"/>
        <v>5</v>
      </c>
      <c r="D19" s="4">
        <f t="shared" si="1"/>
        <v>3373427952</v>
      </c>
      <c r="E19" s="4">
        <f t="shared" si="2"/>
        <v>1225944304</v>
      </c>
      <c r="F19" s="4">
        <f t="shared" si="3"/>
        <v>1631014757</v>
      </c>
      <c r="G19" s="3"/>
      <c r="H19" s="3"/>
      <c r="I19" s="3"/>
    </row>
    <row r="20" spans="1:9" ht="15" customHeight="1" x14ac:dyDescent="0.25">
      <c r="A20" s="4">
        <v>8</v>
      </c>
      <c r="B20" s="4">
        <v>320</v>
      </c>
      <c r="C20" s="4">
        <f t="shared" si="0"/>
        <v>6</v>
      </c>
      <c r="D20" s="4">
        <f t="shared" si="1"/>
        <v>2830946716</v>
      </c>
      <c r="E20" s="4">
        <f t="shared" si="2"/>
        <v>683463068</v>
      </c>
      <c r="F20" s="4">
        <f t="shared" si="3"/>
        <v>1605002412</v>
      </c>
      <c r="G20" s="3"/>
      <c r="H20" s="3"/>
      <c r="I20" s="3"/>
    </row>
    <row r="21" spans="1:9" ht="15" customHeight="1" x14ac:dyDescent="0.25">
      <c r="A21" s="4">
        <v>9</v>
      </c>
      <c r="B21" s="4">
        <v>360</v>
      </c>
      <c r="C21" s="4">
        <f t="shared" si="0"/>
        <v>7</v>
      </c>
      <c r="D21" s="4">
        <f t="shared" si="1"/>
        <v>2262453135</v>
      </c>
      <c r="E21" s="4">
        <f t="shared" si="2"/>
        <v>114969487</v>
      </c>
      <c r="F21" s="4">
        <f t="shared" si="3"/>
        <v>1578990067</v>
      </c>
      <c r="G21" s="3"/>
      <c r="H21" s="3"/>
      <c r="I21" s="3"/>
    </row>
    <row r="22" spans="1:9" ht="15" customHeight="1" x14ac:dyDescent="0.25">
      <c r="A22" s="4">
        <v>10</v>
      </c>
      <c r="B22" s="4">
        <v>400</v>
      </c>
      <c r="C22" s="4">
        <f t="shared" si="0"/>
        <v>7</v>
      </c>
      <c r="D22" s="4">
        <f t="shared" si="1"/>
        <v>1667947209</v>
      </c>
      <c r="E22" s="4">
        <f t="shared" si="2"/>
        <v>1667947209</v>
      </c>
      <c r="F22" s="4">
        <f t="shared" si="3"/>
        <v>1552977722</v>
      </c>
      <c r="G22" s="3"/>
      <c r="H22" s="3"/>
      <c r="I22" s="3"/>
    </row>
    <row r="23" spans="1:9" ht="15" customHeight="1" x14ac:dyDescent="0.25">
      <c r="A23" s="4">
        <v>11</v>
      </c>
      <c r="B23" s="4">
        <v>440</v>
      </c>
      <c r="C23" s="4">
        <f t="shared" si="0"/>
        <v>8</v>
      </c>
      <c r="D23" s="4">
        <f t="shared" si="1"/>
        <v>3194912586</v>
      </c>
      <c r="E23" s="4">
        <f t="shared" si="2"/>
        <v>1047428938</v>
      </c>
      <c r="F23" s="4">
        <f t="shared" si="3"/>
        <v>1526965377</v>
      </c>
      <c r="G23" s="3"/>
      <c r="H23" s="3"/>
      <c r="I23" s="3"/>
    </row>
    <row r="24" spans="1:9" ht="15" customHeight="1" x14ac:dyDescent="0.25">
      <c r="A24" s="4">
        <v>12</v>
      </c>
      <c r="B24" s="4">
        <v>480</v>
      </c>
      <c r="C24" s="4">
        <f t="shared" si="0"/>
        <v>9</v>
      </c>
      <c r="D24" s="4">
        <f t="shared" si="1"/>
        <v>2548381970</v>
      </c>
      <c r="E24" s="4">
        <f t="shared" si="2"/>
        <v>400898322</v>
      </c>
      <c r="F24" s="4">
        <f t="shared" si="3"/>
        <v>1500953032</v>
      </c>
      <c r="G24" s="3"/>
      <c r="H24" s="3"/>
      <c r="I24" s="3"/>
    </row>
    <row r="25" spans="1:9" ht="15" customHeight="1" x14ac:dyDescent="0.25">
      <c r="A25" s="4">
        <v>13</v>
      </c>
      <c r="B25" s="4">
        <v>520</v>
      </c>
      <c r="C25" s="4">
        <f t="shared" si="0"/>
        <v>9</v>
      </c>
      <c r="D25" s="4">
        <f t="shared" si="1"/>
        <v>1875839009</v>
      </c>
      <c r="E25" s="4">
        <f t="shared" si="2"/>
        <v>1875839009</v>
      </c>
      <c r="F25" s="4">
        <f t="shared" si="3"/>
        <v>1474940687</v>
      </c>
      <c r="G25" s="3"/>
      <c r="H25" s="3"/>
      <c r="I25" s="3"/>
    </row>
    <row r="26" spans="1:9" ht="15" customHeight="1" x14ac:dyDescent="0.25">
      <c r="A26" s="4">
        <v>14</v>
      </c>
      <c r="B26" s="4">
        <v>560</v>
      </c>
      <c r="C26" s="4">
        <f t="shared" si="0"/>
        <v>10</v>
      </c>
      <c r="D26" s="4">
        <f t="shared" si="1"/>
        <v>3324767351</v>
      </c>
      <c r="E26" s="4">
        <f t="shared" si="2"/>
        <v>1177283703</v>
      </c>
      <c r="F26" s="4">
        <f t="shared" si="3"/>
        <v>1448928342</v>
      </c>
      <c r="G26" s="3"/>
      <c r="H26" s="3"/>
      <c r="I26" s="3"/>
    </row>
    <row r="27" spans="1:9" ht="15" customHeight="1" x14ac:dyDescent="0.25">
      <c r="A27" s="4">
        <v>15</v>
      </c>
      <c r="B27" s="4">
        <v>600</v>
      </c>
      <c r="C27" s="4">
        <f t="shared" si="0"/>
        <v>11</v>
      </c>
      <c r="D27" s="4">
        <f t="shared" si="1"/>
        <v>2600199700</v>
      </c>
      <c r="E27" s="4">
        <f t="shared" si="2"/>
        <v>452716052</v>
      </c>
      <c r="F27" s="4">
        <f t="shared" si="3"/>
        <v>1422915997</v>
      </c>
      <c r="G27" s="3"/>
      <c r="H27" s="3"/>
      <c r="I27" s="3"/>
    </row>
    <row r="28" spans="1:9" ht="15" customHeight="1" x14ac:dyDescent="0.25">
      <c r="A28" s="4">
        <v>16</v>
      </c>
      <c r="B28" s="4">
        <v>640</v>
      </c>
      <c r="C28" s="4">
        <f t="shared" si="0"/>
        <v>11</v>
      </c>
      <c r="D28" s="4">
        <f t="shared" si="1"/>
        <v>1849619704</v>
      </c>
      <c r="E28" s="4">
        <f t="shared" si="2"/>
        <v>1849619704</v>
      </c>
      <c r="F28" s="4">
        <f t="shared" si="3"/>
        <v>1396903652</v>
      </c>
      <c r="G28" s="3"/>
      <c r="H28" s="3"/>
      <c r="I28" s="3"/>
    </row>
    <row r="29" spans="1:9" ht="15" customHeight="1" x14ac:dyDescent="0.25">
      <c r="A29" s="4">
        <v>17</v>
      </c>
      <c r="B29" s="4">
        <v>680</v>
      </c>
      <c r="C29" s="4">
        <f t="shared" si="0"/>
        <v>12</v>
      </c>
      <c r="D29" s="4">
        <f t="shared" si="1"/>
        <v>3220511011</v>
      </c>
      <c r="E29" s="4">
        <f t="shared" si="2"/>
        <v>1073027363</v>
      </c>
      <c r="F29" s="4">
        <f t="shared" si="3"/>
        <v>1370891307</v>
      </c>
      <c r="G29" s="3"/>
      <c r="H29" s="3"/>
      <c r="I29" s="3"/>
    </row>
    <row r="30" spans="1:9" ht="15" customHeight="1" x14ac:dyDescent="0.25">
      <c r="A30" s="4">
        <v>18</v>
      </c>
      <c r="B30" s="4">
        <v>720</v>
      </c>
      <c r="C30" s="4">
        <f t="shared" si="0"/>
        <v>13</v>
      </c>
      <c r="D30" s="4">
        <f t="shared" si="1"/>
        <v>2417906325</v>
      </c>
      <c r="E30" s="4">
        <f t="shared" si="2"/>
        <v>270422677</v>
      </c>
      <c r="F30" s="4">
        <f t="shared" si="3"/>
        <v>1344878962</v>
      </c>
      <c r="G30" s="3"/>
      <c r="H30" s="3"/>
      <c r="I30" s="3"/>
    </row>
    <row r="31" spans="1:9" ht="15" customHeight="1" x14ac:dyDescent="0.25">
      <c r="A31" s="4">
        <v>19</v>
      </c>
      <c r="B31" s="4">
        <v>760</v>
      </c>
      <c r="C31" s="4">
        <f t="shared" si="0"/>
        <v>13</v>
      </c>
      <c r="D31" s="4">
        <f t="shared" si="1"/>
        <v>1589289294</v>
      </c>
      <c r="E31" s="4">
        <f t="shared" si="2"/>
        <v>1589289294</v>
      </c>
      <c r="F31" s="4">
        <f t="shared" si="3"/>
        <v>1318866617</v>
      </c>
      <c r="G31" s="3"/>
      <c r="H31" s="3"/>
      <c r="I31" s="3"/>
    </row>
    <row r="32" spans="1:9" ht="15" customHeight="1" x14ac:dyDescent="0.25">
      <c r="A32" s="4">
        <v>20</v>
      </c>
      <c r="B32" s="4">
        <v>800</v>
      </c>
      <c r="C32" s="4">
        <f t="shared" si="0"/>
        <v>14</v>
      </c>
      <c r="D32" s="4">
        <f t="shared" si="1"/>
        <v>2882143566</v>
      </c>
      <c r="E32" s="4">
        <f t="shared" si="2"/>
        <v>734659918</v>
      </c>
      <c r="F32" s="4">
        <f t="shared" si="3"/>
        <v>1292854272</v>
      </c>
      <c r="G32" s="3"/>
      <c r="H32" s="3"/>
      <c r="I32" s="3"/>
    </row>
    <row r="33" spans="1:9" ht="15" customHeight="1" x14ac:dyDescent="0.25">
      <c r="A33" s="4">
        <v>21</v>
      </c>
      <c r="B33" s="4">
        <v>840</v>
      </c>
      <c r="C33" s="4">
        <f t="shared" si="0"/>
        <v>14</v>
      </c>
      <c r="D33" s="4">
        <f t="shared" si="1"/>
        <v>2001501845</v>
      </c>
      <c r="E33" s="4">
        <f t="shared" si="2"/>
        <v>2001501845</v>
      </c>
      <c r="F33" s="4">
        <f t="shared" si="3"/>
        <v>1266841927</v>
      </c>
      <c r="G33" s="3"/>
      <c r="H33" s="3"/>
      <c r="I33" s="3"/>
    </row>
    <row r="34" spans="1:9" ht="15" customHeight="1" x14ac:dyDescent="0.25">
      <c r="A34" s="4">
        <v>22</v>
      </c>
      <c r="B34" s="4">
        <v>880</v>
      </c>
      <c r="C34" s="4">
        <f t="shared" si="0"/>
        <v>15</v>
      </c>
      <c r="D34" s="4">
        <f t="shared" si="1"/>
        <v>3242331427</v>
      </c>
      <c r="E34" s="4">
        <f t="shared" si="2"/>
        <v>1094847779</v>
      </c>
      <c r="F34" s="4">
        <f t="shared" si="3"/>
        <v>1240829582</v>
      </c>
      <c r="G34" s="3"/>
      <c r="H34" s="3"/>
      <c r="I34" s="3"/>
    </row>
    <row r="35" spans="1:9" ht="15" customHeight="1" x14ac:dyDescent="0.25">
      <c r="A35" s="4">
        <v>23</v>
      </c>
      <c r="B35" s="4">
        <v>920</v>
      </c>
      <c r="C35" s="4">
        <f t="shared" si="0"/>
        <v>16</v>
      </c>
      <c r="D35" s="4">
        <f t="shared" si="1"/>
        <v>2309665016</v>
      </c>
      <c r="E35" s="4">
        <f t="shared" si="2"/>
        <v>162181368</v>
      </c>
      <c r="F35" s="4">
        <f t="shared" si="3"/>
        <v>1214817237</v>
      </c>
      <c r="G35" s="3"/>
      <c r="H35" s="3"/>
      <c r="I35" s="3"/>
    </row>
    <row r="36" spans="1:9" ht="15" customHeight="1" x14ac:dyDescent="0.25">
      <c r="A36" s="4">
        <v>24</v>
      </c>
      <c r="B36" s="4">
        <v>960</v>
      </c>
      <c r="C36" s="4">
        <f t="shared" si="0"/>
        <v>16</v>
      </c>
      <c r="D36" s="4">
        <f t="shared" si="1"/>
        <v>1350986260</v>
      </c>
      <c r="E36" s="4">
        <f t="shared" si="2"/>
        <v>1350986260</v>
      </c>
      <c r="F36" s="4">
        <f t="shared" si="3"/>
        <v>1188804892</v>
      </c>
      <c r="G36" s="3"/>
      <c r="H36" s="3"/>
      <c r="I36" s="3"/>
    </row>
    <row r="37" spans="1:9" ht="15" customHeight="1" x14ac:dyDescent="0.25">
      <c r="A37" s="4">
        <v>25</v>
      </c>
      <c r="B37" s="4">
        <v>1000</v>
      </c>
      <c r="C37" s="4">
        <f t="shared" si="0"/>
        <v>17</v>
      </c>
      <c r="D37" s="4">
        <f t="shared" si="1"/>
        <v>2513778807</v>
      </c>
      <c r="E37" s="4">
        <f t="shared" si="2"/>
        <v>366295159</v>
      </c>
      <c r="F37" s="4">
        <f t="shared" si="3"/>
        <v>1162792547</v>
      </c>
      <c r="G37" s="3"/>
      <c r="H37" s="3"/>
      <c r="I37" s="3"/>
    </row>
    <row r="38" spans="1:9" ht="15" customHeight="1" x14ac:dyDescent="0.25">
      <c r="A38" s="4">
        <v>26</v>
      </c>
      <c r="B38" s="4">
        <v>1040</v>
      </c>
      <c r="C38" s="4">
        <f t="shared" si="0"/>
        <v>17</v>
      </c>
      <c r="D38" s="4">
        <f t="shared" si="1"/>
        <v>1503075361</v>
      </c>
      <c r="E38" s="4">
        <f t="shared" si="2"/>
        <v>1503075361</v>
      </c>
      <c r="F38" s="4">
        <f t="shared" si="3"/>
        <v>1136780202</v>
      </c>
      <c r="G38" s="3"/>
      <c r="H38" s="3"/>
      <c r="I38" s="3"/>
    </row>
    <row r="39" spans="1:9" ht="15" customHeight="1" x14ac:dyDescent="0.25">
      <c r="A39" s="4">
        <v>27</v>
      </c>
      <c r="B39" s="4">
        <v>1080</v>
      </c>
      <c r="C39" s="4">
        <f t="shared" si="0"/>
        <v>18</v>
      </c>
      <c r="D39" s="4">
        <f t="shared" si="1"/>
        <v>2613843218</v>
      </c>
      <c r="E39" s="4">
        <f t="shared" si="2"/>
        <v>466359570</v>
      </c>
      <c r="F39" s="4">
        <f t="shared" si="3"/>
        <v>1110767857</v>
      </c>
      <c r="G39" s="3"/>
      <c r="H39" s="3"/>
      <c r="I39" s="3"/>
    </row>
    <row r="40" spans="1:9" ht="15" customHeight="1" x14ac:dyDescent="0.25">
      <c r="A40" s="4">
        <v>28</v>
      </c>
      <c r="B40" s="4">
        <v>1120</v>
      </c>
      <c r="C40" s="4">
        <f t="shared" si="0"/>
        <v>18</v>
      </c>
      <c r="D40" s="4">
        <f t="shared" si="1"/>
        <v>1551115082</v>
      </c>
      <c r="E40" s="4">
        <f t="shared" si="2"/>
        <v>1551115082</v>
      </c>
      <c r="F40" s="4">
        <f t="shared" si="3"/>
        <v>1084755512</v>
      </c>
      <c r="G40" s="3"/>
      <c r="H40" s="3"/>
      <c r="I40" s="3"/>
    </row>
    <row r="41" spans="1:9" ht="15" customHeight="1" x14ac:dyDescent="0.25">
      <c r="A41" s="4">
        <v>29</v>
      </c>
      <c r="B41" s="4">
        <v>1160</v>
      </c>
      <c r="C41" s="4">
        <f t="shared" si="0"/>
        <v>19</v>
      </c>
      <c r="D41" s="4">
        <f t="shared" si="1"/>
        <v>2609858249</v>
      </c>
      <c r="E41" s="4">
        <f t="shared" si="2"/>
        <v>462374601</v>
      </c>
      <c r="F41" s="4">
        <f t="shared" si="3"/>
        <v>1058743167</v>
      </c>
      <c r="G41" s="3"/>
      <c r="H41" s="3"/>
      <c r="I41" s="3"/>
    </row>
    <row r="42" spans="1:9" ht="15" customHeight="1" x14ac:dyDescent="0.25">
      <c r="A42" s="4">
        <v>30</v>
      </c>
      <c r="B42" s="4">
        <v>1200</v>
      </c>
      <c r="C42" s="4">
        <f t="shared" si="0"/>
        <v>19</v>
      </c>
      <c r="D42" s="4">
        <f t="shared" si="1"/>
        <v>1495105423</v>
      </c>
      <c r="E42" s="4">
        <f t="shared" si="2"/>
        <v>1495105423</v>
      </c>
      <c r="F42" s="4">
        <f t="shared" si="3"/>
        <v>1032730822</v>
      </c>
      <c r="G42" s="3"/>
      <c r="H42" s="3"/>
      <c r="I42" s="3"/>
    </row>
    <row r="43" spans="1:9" ht="15" customHeight="1" x14ac:dyDescent="0.25">
      <c r="A43" s="4">
        <v>31</v>
      </c>
      <c r="B43" s="4">
        <v>1240</v>
      </c>
      <c r="C43" s="4">
        <f t="shared" si="0"/>
        <v>20</v>
      </c>
      <c r="D43" s="4">
        <f t="shared" si="1"/>
        <v>2501823900</v>
      </c>
      <c r="E43" s="4">
        <f t="shared" si="2"/>
        <v>354340252</v>
      </c>
      <c r="F43" s="4">
        <f t="shared" si="3"/>
        <v>1006718477</v>
      </c>
      <c r="G43" s="3"/>
      <c r="H43" s="3"/>
      <c r="I43" s="3"/>
    </row>
    <row r="44" spans="1:9" ht="15" customHeight="1" x14ac:dyDescent="0.25">
      <c r="A44" s="4">
        <v>32</v>
      </c>
      <c r="B44" s="4">
        <v>1280</v>
      </c>
      <c r="C44" s="4">
        <f t="shared" si="0"/>
        <v>20</v>
      </c>
      <c r="D44" s="4">
        <f t="shared" si="1"/>
        <v>1335046384</v>
      </c>
      <c r="E44" s="4">
        <f t="shared" si="2"/>
        <v>1335046384</v>
      </c>
      <c r="F44" s="4">
        <f t="shared" si="3"/>
        <v>980706132</v>
      </c>
      <c r="G44" s="3"/>
      <c r="H44" s="3"/>
      <c r="I44" s="3"/>
    </row>
    <row r="45" spans="1:9" ht="15" customHeight="1" x14ac:dyDescent="0.25">
      <c r="A45" s="4">
        <v>33</v>
      </c>
      <c r="B45" s="4">
        <v>1320</v>
      </c>
      <c r="C45" s="4">
        <f t="shared" ref="C45:C76" si="4">IF(D45&gt;2147483647,C44+1,C44)</f>
        <v>21</v>
      </c>
      <c r="D45" s="4">
        <f t="shared" ref="D45:D81" si="5">E44+F45</f>
        <v>2289740171</v>
      </c>
      <c r="E45" s="4">
        <f t="shared" ref="E45:E76" si="6">IF(D45&gt;2147483647,D45-2147483648,D45)</f>
        <v>142256523</v>
      </c>
      <c r="F45" s="4">
        <f t="shared" ref="F45:F81" si="7">F44+$D$5</f>
        <v>954693787</v>
      </c>
      <c r="G45" s="3"/>
      <c r="H45" s="3"/>
      <c r="I45" s="3"/>
    </row>
    <row r="46" spans="1:9" ht="15" customHeight="1" x14ac:dyDescent="0.25">
      <c r="A46" s="4">
        <v>34</v>
      </c>
      <c r="B46" s="4">
        <v>1360</v>
      </c>
      <c r="C46" s="4">
        <f t="shared" si="4"/>
        <v>21</v>
      </c>
      <c r="D46" s="4">
        <f t="shared" si="5"/>
        <v>1070937965</v>
      </c>
      <c r="E46" s="4">
        <f t="shared" si="6"/>
        <v>1070937965</v>
      </c>
      <c r="F46" s="4">
        <f t="shared" si="7"/>
        <v>928681442</v>
      </c>
      <c r="G46" s="3"/>
      <c r="H46" s="3"/>
      <c r="I46" s="3"/>
    </row>
    <row r="47" spans="1:9" ht="15" customHeight="1" x14ac:dyDescent="0.25">
      <c r="A47" s="4">
        <v>35</v>
      </c>
      <c r="B47" s="4">
        <v>1400</v>
      </c>
      <c r="C47" s="4">
        <f t="shared" si="4"/>
        <v>21</v>
      </c>
      <c r="D47" s="4">
        <f t="shared" si="5"/>
        <v>1973607062</v>
      </c>
      <c r="E47" s="4">
        <f t="shared" si="6"/>
        <v>1973607062</v>
      </c>
      <c r="F47" s="4">
        <f t="shared" si="7"/>
        <v>902669097</v>
      </c>
      <c r="G47" s="3"/>
      <c r="H47" s="3"/>
      <c r="I47" s="3"/>
    </row>
    <row r="48" spans="1:9" ht="15" customHeight="1" x14ac:dyDescent="0.25">
      <c r="A48" s="4">
        <v>36</v>
      </c>
      <c r="B48" s="4">
        <v>1440</v>
      </c>
      <c r="C48" s="4">
        <f t="shared" si="4"/>
        <v>22</v>
      </c>
      <c r="D48" s="4">
        <f t="shared" si="5"/>
        <v>2850263814</v>
      </c>
      <c r="E48" s="4">
        <f t="shared" si="6"/>
        <v>702780166</v>
      </c>
      <c r="F48" s="4">
        <f t="shared" si="7"/>
        <v>876656752</v>
      </c>
      <c r="G48" s="3"/>
      <c r="H48" s="3"/>
      <c r="I48" s="3"/>
    </row>
    <row r="49" spans="1:9" ht="15" customHeight="1" x14ac:dyDescent="0.25">
      <c r="A49" s="4">
        <v>37</v>
      </c>
      <c r="B49" s="4">
        <v>1480</v>
      </c>
      <c r="C49" s="4">
        <f t="shared" si="4"/>
        <v>22</v>
      </c>
      <c r="D49" s="4">
        <f t="shared" si="5"/>
        <v>1553424573</v>
      </c>
      <c r="E49" s="4">
        <f t="shared" si="6"/>
        <v>1553424573</v>
      </c>
      <c r="F49" s="4">
        <f t="shared" si="7"/>
        <v>850644407</v>
      </c>
      <c r="G49" s="3"/>
      <c r="H49" s="3"/>
      <c r="I49" s="3"/>
    </row>
    <row r="50" spans="1:9" ht="15" customHeight="1" x14ac:dyDescent="0.25">
      <c r="A50" s="4">
        <v>38</v>
      </c>
      <c r="B50" s="4">
        <v>1520</v>
      </c>
      <c r="C50" s="4">
        <f t="shared" si="4"/>
        <v>23</v>
      </c>
      <c r="D50" s="4">
        <f t="shared" si="5"/>
        <v>2378056635</v>
      </c>
      <c r="E50" s="4">
        <f t="shared" si="6"/>
        <v>230572987</v>
      </c>
      <c r="F50" s="4">
        <f t="shared" si="7"/>
        <v>824632062</v>
      </c>
      <c r="G50" s="3"/>
      <c r="H50" s="3"/>
      <c r="I50" s="3"/>
    </row>
    <row r="51" spans="1:9" ht="15" customHeight="1" x14ac:dyDescent="0.25">
      <c r="A51" s="4">
        <v>39</v>
      </c>
      <c r="B51" s="4">
        <v>1560</v>
      </c>
      <c r="C51" s="4">
        <f t="shared" si="4"/>
        <v>23</v>
      </c>
      <c r="D51" s="4">
        <f t="shared" si="5"/>
        <v>1029192704</v>
      </c>
      <c r="E51" s="4">
        <f t="shared" si="6"/>
        <v>1029192704</v>
      </c>
      <c r="F51" s="4">
        <f t="shared" si="7"/>
        <v>798619717</v>
      </c>
      <c r="G51" s="3"/>
      <c r="H51" s="3"/>
      <c r="I51" s="3"/>
    </row>
    <row r="52" spans="1:9" ht="15" customHeight="1" x14ac:dyDescent="0.25">
      <c r="A52" s="4">
        <v>40</v>
      </c>
      <c r="B52" s="4">
        <v>1600</v>
      </c>
      <c r="C52" s="4">
        <f t="shared" si="4"/>
        <v>23</v>
      </c>
      <c r="D52" s="4">
        <f t="shared" si="5"/>
        <v>1801800076</v>
      </c>
      <c r="E52" s="4">
        <f t="shared" si="6"/>
        <v>1801800076</v>
      </c>
      <c r="F52" s="4">
        <f t="shared" si="7"/>
        <v>772607372</v>
      </c>
      <c r="G52" s="3"/>
      <c r="H52" s="3"/>
      <c r="I52" s="3"/>
    </row>
    <row r="53" spans="1:9" ht="15" customHeight="1" x14ac:dyDescent="0.25">
      <c r="A53" s="4">
        <v>41</v>
      </c>
      <c r="B53" s="4">
        <v>1640</v>
      </c>
      <c r="C53" s="4">
        <f t="shared" si="4"/>
        <v>24</v>
      </c>
      <c r="D53" s="4">
        <f t="shared" si="5"/>
        <v>2548395103</v>
      </c>
      <c r="E53" s="4">
        <f t="shared" si="6"/>
        <v>400911455</v>
      </c>
      <c r="F53" s="4">
        <f t="shared" si="7"/>
        <v>746595027</v>
      </c>
      <c r="G53" s="3"/>
      <c r="H53" s="3"/>
      <c r="I53" s="3"/>
    </row>
    <row r="54" spans="1:9" ht="15" customHeight="1" x14ac:dyDescent="0.25">
      <c r="A54" s="4">
        <v>42</v>
      </c>
      <c r="B54" s="4">
        <v>1680</v>
      </c>
      <c r="C54" s="4">
        <f t="shared" si="4"/>
        <v>24</v>
      </c>
      <c r="D54" s="4">
        <f t="shared" si="5"/>
        <v>1121494137</v>
      </c>
      <c r="E54" s="4">
        <f t="shared" si="6"/>
        <v>1121494137</v>
      </c>
      <c r="F54" s="4">
        <f t="shared" si="7"/>
        <v>720582682</v>
      </c>
      <c r="G54" s="3"/>
      <c r="H54" s="3"/>
      <c r="I54" s="3"/>
    </row>
    <row r="55" spans="1:9" ht="15" customHeight="1" x14ac:dyDescent="0.25">
      <c r="A55" s="4">
        <v>43</v>
      </c>
      <c r="B55" s="4">
        <v>1720</v>
      </c>
      <c r="C55" s="4">
        <f t="shared" si="4"/>
        <v>24</v>
      </c>
      <c r="D55" s="4">
        <f t="shared" si="5"/>
        <v>1816064474</v>
      </c>
      <c r="E55" s="4">
        <f t="shared" si="6"/>
        <v>1816064474</v>
      </c>
      <c r="F55" s="4">
        <f t="shared" si="7"/>
        <v>694570337</v>
      </c>
      <c r="G55" s="3"/>
      <c r="H55" s="3"/>
      <c r="I55" s="3"/>
    </row>
    <row r="56" spans="1:9" ht="15" customHeight="1" x14ac:dyDescent="0.25">
      <c r="A56" s="4">
        <v>44</v>
      </c>
      <c r="B56" s="4">
        <v>1760</v>
      </c>
      <c r="C56" s="4">
        <f t="shared" si="4"/>
        <v>25</v>
      </c>
      <c r="D56" s="4">
        <f t="shared" si="5"/>
        <v>2484622466</v>
      </c>
      <c r="E56" s="4">
        <f t="shared" si="6"/>
        <v>337138818</v>
      </c>
      <c r="F56" s="4">
        <f t="shared" si="7"/>
        <v>668557992</v>
      </c>
      <c r="G56" s="3"/>
      <c r="H56" s="3"/>
      <c r="I56" s="3"/>
    </row>
    <row r="57" spans="1:9" ht="15" customHeight="1" x14ac:dyDescent="0.25">
      <c r="A57" s="4">
        <v>45</v>
      </c>
      <c r="B57" s="4">
        <v>1800</v>
      </c>
      <c r="C57" s="4">
        <f t="shared" si="4"/>
        <v>25</v>
      </c>
      <c r="D57" s="4">
        <f t="shared" si="5"/>
        <v>979684465</v>
      </c>
      <c r="E57" s="4">
        <f t="shared" si="6"/>
        <v>979684465</v>
      </c>
      <c r="F57" s="4">
        <f t="shared" si="7"/>
        <v>642545647</v>
      </c>
      <c r="G57" s="3"/>
      <c r="H57" s="3"/>
      <c r="I57" s="3"/>
    </row>
    <row r="58" spans="1:9" ht="15" customHeight="1" x14ac:dyDescent="0.25">
      <c r="A58" s="4">
        <v>46</v>
      </c>
      <c r="B58" s="4">
        <v>1840</v>
      </c>
      <c r="C58" s="4">
        <f t="shared" si="4"/>
        <v>25</v>
      </c>
      <c r="D58" s="4">
        <f t="shared" si="5"/>
        <v>1596217767</v>
      </c>
      <c r="E58" s="4">
        <f t="shared" si="6"/>
        <v>1596217767</v>
      </c>
      <c r="F58" s="4">
        <f t="shared" si="7"/>
        <v>616533302</v>
      </c>
      <c r="G58" s="3"/>
      <c r="H58" s="3"/>
      <c r="I58" s="3"/>
    </row>
    <row r="59" spans="1:9" ht="15" customHeight="1" x14ac:dyDescent="0.25">
      <c r="A59" s="4">
        <v>47</v>
      </c>
      <c r="B59" s="4">
        <v>1880</v>
      </c>
      <c r="C59" s="4">
        <f t="shared" si="4"/>
        <v>26</v>
      </c>
      <c r="D59" s="4">
        <f t="shared" si="5"/>
        <v>2186738724</v>
      </c>
      <c r="E59" s="4">
        <f t="shared" si="6"/>
        <v>39255076</v>
      </c>
      <c r="F59" s="4">
        <f t="shared" si="7"/>
        <v>590520957</v>
      </c>
      <c r="G59" s="3"/>
      <c r="H59" s="3"/>
      <c r="I59" s="3"/>
    </row>
    <row r="60" spans="1:9" ht="15" customHeight="1" x14ac:dyDescent="0.25">
      <c r="A60" s="4">
        <v>48</v>
      </c>
      <c r="B60" s="4">
        <v>1920</v>
      </c>
      <c r="C60" s="4">
        <f t="shared" si="4"/>
        <v>26</v>
      </c>
      <c r="D60" s="4">
        <f t="shared" si="5"/>
        <v>603763688</v>
      </c>
      <c r="E60" s="4">
        <f t="shared" si="6"/>
        <v>603763688</v>
      </c>
      <c r="F60" s="4">
        <f t="shared" si="7"/>
        <v>564508612</v>
      </c>
      <c r="G60" s="3"/>
      <c r="H60" s="3"/>
      <c r="I60" s="3"/>
    </row>
    <row r="61" spans="1:9" ht="15" customHeight="1" x14ac:dyDescent="0.25">
      <c r="A61" s="4">
        <v>49</v>
      </c>
      <c r="B61" s="4">
        <v>1960</v>
      </c>
      <c r="C61" s="4">
        <f t="shared" si="4"/>
        <v>26</v>
      </c>
      <c r="D61" s="4">
        <f t="shared" si="5"/>
        <v>1142259955</v>
      </c>
      <c r="E61" s="4">
        <f t="shared" si="6"/>
        <v>1142259955</v>
      </c>
      <c r="F61" s="4">
        <f t="shared" si="7"/>
        <v>538496267</v>
      </c>
      <c r="G61" s="3"/>
      <c r="H61" s="3"/>
      <c r="I61" s="3"/>
    </row>
    <row r="62" spans="1:9" ht="15" customHeight="1" x14ac:dyDescent="0.25">
      <c r="A62" s="4">
        <v>50</v>
      </c>
      <c r="B62" s="4">
        <v>2000</v>
      </c>
      <c r="C62" s="4">
        <f t="shared" si="4"/>
        <v>26</v>
      </c>
      <c r="D62" s="4">
        <f t="shared" si="5"/>
        <v>1654743877</v>
      </c>
      <c r="E62" s="4">
        <f t="shared" si="6"/>
        <v>1654743877</v>
      </c>
      <c r="F62" s="4">
        <f t="shared" si="7"/>
        <v>512483922</v>
      </c>
      <c r="G62" s="3"/>
      <c r="H62" s="3"/>
      <c r="I62" s="3"/>
    </row>
    <row r="63" spans="1:9" ht="15" customHeight="1" x14ac:dyDescent="0.25">
      <c r="A63" s="4">
        <v>51</v>
      </c>
      <c r="B63" s="4">
        <v>2040</v>
      </c>
      <c r="C63" s="4">
        <f t="shared" si="4"/>
        <v>26</v>
      </c>
      <c r="D63" s="4">
        <f t="shared" si="5"/>
        <v>2141215454</v>
      </c>
      <c r="E63" s="4">
        <f t="shared" si="6"/>
        <v>2141215454</v>
      </c>
      <c r="F63" s="4">
        <f t="shared" si="7"/>
        <v>486471577</v>
      </c>
      <c r="G63" s="3"/>
      <c r="H63" s="3"/>
      <c r="I63" s="3"/>
    </row>
    <row r="64" spans="1:9" ht="15" customHeight="1" x14ac:dyDescent="0.25">
      <c r="A64" s="4">
        <v>52</v>
      </c>
      <c r="B64" s="4">
        <v>2080</v>
      </c>
      <c r="C64" s="4">
        <f t="shared" si="4"/>
        <v>27</v>
      </c>
      <c r="D64" s="4">
        <f t="shared" si="5"/>
        <v>2601674686</v>
      </c>
      <c r="E64" s="4">
        <f t="shared" si="6"/>
        <v>454191038</v>
      </c>
      <c r="F64" s="4">
        <f t="shared" si="7"/>
        <v>460459232</v>
      </c>
      <c r="G64" s="3"/>
      <c r="H64" s="3"/>
      <c r="I64" s="3"/>
    </row>
    <row r="65" spans="1:9" ht="15" customHeight="1" x14ac:dyDescent="0.25">
      <c r="A65" s="4">
        <v>53</v>
      </c>
      <c r="B65" s="4">
        <v>2120</v>
      </c>
      <c r="C65" s="4">
        <f t="shared" si="4"/>
        <v>27</v>
      </c>
      <c r="D65" s="4">
        <f t="shared" si="5"/>
        <v>888637925</v>
      </c>
      <c r="E65" s="4">
        <f t="shared" si="6"/>
        <v>888637925</v>
      </c>
      <c r="F65" s="4">
        <f t="shared" si="7"/>
        <v>434446887</v>
      </c>
      <c r="G65" s="3"/>
      <c r="H65" s="3"/>
      <c r="I65" s="3"/>
    </row>
    <row r="66" spans="1:9" ht="15" customHeight="1" x14ac:dyDescent="0.25">
      <c r="A66" s="4">
        <v>54</v>
      </c>
      <c r="B66" s="4">
        <v>2160</v>
      </c>
      <c r="C66" s="4">
        <f t="shared" si="4"/>
        <v>27</v>
      </c>
      <c r="D66" s="4">
        <f t="shared" si="5"/>
        <v>1297072467</v>
      </c>
      <c r="E66" s="4">
        <f t="shared" si="6"/>
        <v>1297072467</v>
      </c>
      <c r="F66" s="4">
        <f t="shared" si="7"/>
        <v>408434542</v>
      </c>
      <c r="G66" s="3"/>
      <c r="H66" s="3"/>
      <c r="I66" s="3"/>
    </row>
    <row r="67" spans="1:9" ht="15" customHeight="1" x14ac:dyDescent="0.25">
      <c r="A67" s="4">
        <v>55</v>
      </c>
      <c r="B67" s="4">
        <v>2200</v>
      </c>
      <c r="C67" s="4">
        <f t="shared" si="4"/>
        <v>27</v>
      </c>
      <c r="D67" s="4">
        <f t="shared" si="5"/>
        <v>1679494664</v>
      </c>
      <c r="E67" s="4">
        <f t="shared" si="6"/>
        <v>1679494664</v>
      </c>
      <c r="F67" s="4">
        <f t="shared" si="7"/>
        <v>382422197</v>
      </c>
      <c r="G67" s="3"/>
      <c r="H67" s="3"/>
      <c r="I67" s="3"/>
    </row>
    <row r="68" spans="1:9" ht="15" customHeight="1" x14ac:dyDescent="0.25">
      <c r="A68" s="4">
        <v>56</v>
      </c>
      <c r="B68" s="4">
        <v>2240</v>
      </c>
      <c r="C68" s="4">
        <f t="shared" si="4"/>
        <v>27</v>
      </c>
      <c r="D68" s="4">
        <f t="shared" si="5"/>
        <v>2035904516</v>
      </c>
      <c r="E68" s="4">
        <f t="shared" si="6"/>
        <v>2035904516</v>
      </c>
      <c r="F68" s="4">
        <f t="shared" si="7"/>
        <v>356409852</v>
      </c>
      <c r="G68" s="3"/>
      <c r="H68" s="3"/>
      <c r="I68" s="3"/>
    </row>
    <row r="69" spans="1:9" ht="15" customHeight="1" x14ac:dyDescent="0.25">
      <c r="A69" s="4">
        <v>57</v>
      </c>
      <c r="B69" s="4">
        <v>2280</v>
      </c>
      <c r="C69" s="4">
        <f t="shared" si="4"/>
        <v>28</v>
      </c>
      <c r="D69" s="4">
        <f t="shared" si="5"/>
        <v>2366302023</v>
      </c>
      <c r="E69" s="4">
        <f t="shared" si="6"/>
        <v>218818375</v>
      </c>
      <c r="F69" s="4">
        <f t="shared" si="7"/>
        <v>330397507</v>
      </c>
      <c r="G69" s="3"/>
      <c r="H69" s="3"/>
      <c r="I69" s="3"/>
    </row>
    <row r="70" spans="1:9" ht="15" customHeight="1" x14ac:dyDescent="0.25">
      <c r="A70" s="4">
        <v>58</v>
      </c>
      <c r="B70" s="4">
        <v>2320</v>
      </c>
      <c r="C70" s="4">
        <f t="shared" si="4"/>
        <v>28</v>
      </c>
      <c r="D70" s="4">
        <f t="shared" si="5"/>
        <v>523203537</v>
      </c>
      <c r="E70" s="4">
        <f t="shared" si="6"/>
        <v>523203537</v>
      </c>
      <c r="F70" s="4">
        <f t="shared" si="7"/>
        <v>304385162</v>
      </c>
      <c r="G70" s="3"/>
      <c r="H70" s="3"/>
      <c r="I70" s="3"/>
    </row>
    <row r="71" spans="1:9" ht="15" customHeight="1" x14ac:dyDescent="0.25">
      <c r="A71" s="4">
        <v>59</v>
      </c>
      <c r="B71" s="4">
        <v>2360</v>
      </c>
      <c r="C71" s="4">
        <f t="shared" si="4"/>
        <v>28</v>
      </c>
      <c r="D71" s="4">
        <f t="shared" si="5"/>
        <v>801576354</v>
      </c>
      <c r="E71" s="4">
        <f t="shared" si="6"/>
        <v>801576354</v>
      </c>
      <c r="F71" s="4">
        <f t="shared" si="7"/>
        <v>278372817</v>
      </c>
      <c r="G71" s="3"/>
      <c r="H71" s="3"/>
      <c r="I71" s="3"/>
    </row>
    <row r="72" spans="1:9" ht="15" customHeight="1" x14ac:dyDescent="0.25">
      <c r="A72" s="4">
        <v>60</v>
      </c>
      <c r="B72" s="4">
        <v>2400</v>
      </c>
      <c r="C72" s="4">
        <f t="shared" si="4"/>
        <v>28</v>
      </c>
      <c r="D72" s="4">
        <f t="shared" si="5"/>
        <v>1053936826</v>
      </c>
      <c r="E72" s="4">
        <f t="shared" si="6"/>
        <v>1053936826</v>
      </c>
      <c r="F72" s="4">
        <f t="shared" si="7"/>
        <v>252360472</v>
      </c>
      <c r="G72" s="3"/>
      <c r="H72" s="3"/>
      <c r="I72" s="3"/>
    </row>
    <row r="73" spans="1:9" ht="15" customHeight="1" x14ac:dyDescent="0.25">
      <c r="A73" s="4">
        <v>61</v>
      </c>
      <c r="B73" s="4">
        <v>2440</v>
      </c>
      <c r="C73" s="4">
        <f t="shared" si="4"/>
        <v>28</v>
      </c>
      <c r="D73" s="4">
        <f t="shared" si="5"/>
        <v>1280284953</v>
      </c>
      <c r="E73" s="4">
        <f t="shared" si="6"/>
        <v>1280284953</v>
      </c>
      <c r="F73" s="4">
        <f t="shared" si="7"/>
        <v>226348127</v>
      </c>
      <c r="G73" s="3"/>
      <c r="H73" s="3"/>
      <c r="I73" s="3"/>
    </row>
    <row r="74" spans="1:9" ht="15" customHeight="1" x14ac:dyDescent="0.25">
      <c r="A74" s="4">
        <v>62</v>
      </c>
      <c r="B74" s="4">
        <v>2480</v>
      </c>
      <c r="C74" s="4">
        <f t="shared" si="4"/>
        <v>28</v>
      </c>
      <c r="D74" s="4">
        <f t="shared" si="5"/>
        <v>1480620735</v>
      </c>
      <c r="E74" s="4">
        <f t="shared" si="6"/>
        <v>1480620735</v>
      </c>
      <c r="F74" s="4">
        <f t="shared" si="7"/>
        <v>200335782</v>
      </c>
      <c r="G74" s="3"/>
      <c r="H74" s="3"/>
      <c r="I74" s="3"/>
    </row>
    <row r="75" spans="1:9" ht="15" customHeight="1" x14ac:dyDescent="0.25">
      <c r="A75" s="4">
        <v>63</v>
      </c>
      <c r="B75" s="4">
        <v>2520</v>
      </c>
      <c r="C75" s="4">
        <f t="shared" si="4"/>
        <v>28</v>
      </c>
      <c r="D75" s="4">
        <f t="shared" si="5"/>
        <v>1654944172</v>
      </c>
      <c r="E75" s="4">
        <f t="shared" si="6"/>
        <v>1654944172</v>
      </c>
      <c r="F75" s="4">
        <f t="shared" si="7"/>
        <v>174323437</v>
      </c>
      <c r="G75" s="3"/>
      <c r="H75" s="3"/>
      <c r="I75" s="3"/>
    </row>
    <row r="76" spans="1:9" ht="15" customHeight="1" x14ac:dyDescent="0.25">
      <c r="A76" s="4">
        <v>64</v>
      </c>
      <c r="B76" s="4">
        <v>2560</v>
      </c>
      <c r="C76" s="4">
        <f t="shared" si="4"/>
        <v>28</v>
      </c>
      <c r="D76" s="4">
        <f t="shared" si="5"/>
        <v>1803255264</v>
      </c>
      <c r="E76" s="4">
        <f t="shared" si="6"/>
        <v>1803255264</v>
      </c>
      <c r="F76" s="4">
        <f t="shared" si="7"/>
        <v>148311092</v>
      </c>
      <c r="G76" s="3"/>
      <c r="H76" s="3"/>
      <c r="I76" s="3"/>
    </row>
    <row r="77" spans="1:9" ht="15" customHeight="1" x14ac:dyDescent="0.25">
      <c r="A77" s="4">
        <v>65</v>
      </c>
      <c r="B77" s="4">
        <v>2600</v>
      </c>
      <c r="C77" s="4">
        <f t="shared" ref="C77:C108" si="8">IF(D77&gt;2147483647,C76+1,C76)</f>
        <v>28</v>
      </c>
      <c r="D77" s="4">
        <f t="shared" si="5"/>
        <v>1925554011</v>
      </c>
      <c r="E77" s="4">
        <f t="shared" ref="E77:E108" si="9">IF(D77&gt;2147483647,D77-2147483648,D77)</f>
        <v>1925554011</v>
      </c>
      <c r="F77" s="4">
        <f t="shared" si="7"/>
        <v>122298747</v>
      </c>
      <c r="G77" s="3"/>
      <c r="H77" s="3"/>
      <c r="I77" s="3"/>
    </row>
    <row r="78" spans="1:9" ht="15" customHeight="1" x14ac:dyDescent="0.25">
      <c r="A78" s="4">
        <v>66</v>
      </c>
      <c r="B78" s="4">
        <v>2640</v>
      </c>
      <c r="C78" s="4">
        <f t="shared" si="8"/>
        <v>28</v>
      </c>
      <c r="D78" s="4">
        <f t="shared" si="5"/>
        <v>2021840413</v>
      </c>
      <c r="E78" s="4">
        <f t="shared" si="9"/>
        <v>2021840413</v>
      </c>
      <c r="F78" s="4">
        <f t="shared" si="7"/>
        <v>96286402</v>
      </c>
      <c r="G78" s="3"/>
      <c r="H78" s="3"/>
      <c r="I78" s="3"/>
    </row>
    <row r="79" spans="1:9" ht="15" customHeight="1" x14ac:dyDescent="0.25">
      <c r="A79" s="4">
        <v>67</v>
      </c>
      <c r="B79" s="4">
        <v>2680</v>
      </c>
      <c r="C79" s="4">
        <f t="shared" si="8"/>
        <v>28</v>
      </c>
      <c r="D79" s="4">
        <f t="shared" si="5"/>
        <v>2092114470</v>
      </c>
      <c r="E79" s="4">
        <f t="shared" si="9"/>
        <v>2092114470</v>
      </c>
      <c r="F79" s="4">
        <f t="shared" si="7"/>
        <v>70274057</v>
      </c>
      <c r="G79" s="3"/>
      <c r="H79" s="3"/>
      <c r="I79" s="3"/>
    </row>
    <row r="80" spans="1:9" ht="15" customHeight="1" x14ac:dyDescent="0.25">
      <c r="A80" s="4">
        <v>68</v>
      </c>
      <c r="B80" s="4">
        <v>2720</v>
      </c>
      <c r="C80" s="4">
        <f t="shared" si="8"/>
        <v>28</v>
      </c>
      <c r="D80" s="4">
        <f t="shared" si="5"/>
        <v>2136376182</v>
      </c>
      <c r="E80" s="4">
        <f t="shared" si="9"/>
        <v>2136376182</v>
      </c>
      <c r="F80" s="4">
        <f t="shared" si="7"/>
        <v>44261712</v>
      </c>
      <c r="G80" s="3"/>
      <c r="H80" s="3"/>
      <c r="I80" s="3"/>
    </row>
    <row r="81" spans="1:9" ht="15" customHeight="1" x14ac:dyDescent="0.25">
      <c r="A81" s="4">
        <v>69</v>
      </c>
      <c r="B81" s="4">
        <v>2760</v>
      </c>
      <c r="C81" s="4">
        <f t="shared" si="8"/>
        <v>29</v>
      </c>
      <c r="D81" s="4">
        <f t="shared" si="5"/>
        <v>2154625549</v>
      </c>
      <c r="E81" s="4">
        <f t="shared" si="9"/>
        <v>7141901</v>
      </c>
      <c r="F81" s="4">
        <f t="shared" si="7"/>
        <v>18249367</v>
      </c>
      <c r="G81" s="3"/>
      <c r="H81" s="3"/>
      <c r="I81" s="3"/>
    </row>
  </sheetData>
  <mergeCells count="3">
    <mergeCell ref="A7:D8"/>
    <mergeCell ref="C3:E3"/>
    <mergeCell ref="A1:H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showGridLines="0" workbookViewId="0">
      <selection activeCell="C34" sqref="C34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3" width="16.42578125" style="1" customWidth="1"/>
    <col min="4" max="4" width="20.42578125" style="1" customWidth="1"/>
    <col min="5" max="5" width="17.5703125" style="1" customWidth="1"/>
    <col min="6" max="6" width="24.28515625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19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15" customHeight="1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5">
      <c r="A4" s="3"/>
      <c r="B4" s="3"/>
      <c r="C4" s="10" t="s">
        <v>20</v>
      </c>
      <c r="D4" s="9"/>
      <c r="E4" s="9"/>
      <c r="F4" s="8" t="s">
        <v>21</v>
      </c>
      <c r="G4" s="9"/>
      <c r="H4" s="9"/>
      <c r="I4" s="3"/>
    </row>
    <row r="5" spans="1:9" ht="15" customHeight="1" x14ac:dyDescent="0.25">
      <c r="A5" s="3"/>
      <c r="B5" s="5" t="s">
        <v>2</v>
      </c>
      <c r="C5" s="5" t="s">
        <v>3</v>
      </c>
      <c r="D5" s="5" t="s">
        <v>4</v>
      </c>
      <c r="E5" s="3"/>
      <c r="F5" s="9"/>
      <c r="G5" s="9"/>
      <c r="H5" s="9"/>
      <c r="I5" s="3"/>
    </row>
    <row r="6" spans="1:9" ht="15" customHeight="1" x14ac:dyDescent="0.25">
      <c r="A6" s="3"/>
      <c r="B6" s="4">
        <v>29</v>
      </c>
      <c r="C6" s="4">
        <v>1800095000</v>
      </c>
      <c r="D6" s="4">
        <v>-54567890</v>
      </c>
      <c r="E6" s="3"/>
      <c r="F6" s="9"/>
      <c r="G6" s="9"/>
      <c r="H6" s="9"/>
      <c r="I6" s="3"/>
    </row>
    <row r="7" spans="1:9" ht="15" customHeight="1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5">
      <c r="A8" s="3"/>
      <c r="B8" s="2" t="s">
        <v>22</v>
      </c>
      <c r="C8" s="3"/>
      <c r="D8" s="3"/>
      <c r="E8" s="3"/>
      <c r="F8" s="8" t="s">
        <v>23</v>
      </c>
      <c r="G8" s="9"/>
      <c r="H8" s="3"/>
      <c r="I8" s="3"/>
    </row>
    <row r="9" spans="1:9" ht="15" customHeight="1" x14ac:dyDescent="0.25">
      <c r="A9" s="3"/>
      <c r="B9" s="3"/>
      <c r="C9" s="3"/>
      <c r="D9" s="3"/>
      <c r="E9" s="3"/>
      <c r="F9" s="9"/>
      <c r="G9" s="9"/>
      <c r="H9" s="3"/>
      <c r="I9" s="3"/>
    </row>
    <row r="10" spans="1:9" ht="15" customHeight="1" x14ac:dyDescent="0.25">
      <c r="A10" s="3"/>
      <c r="B10" s="3"/>
      <c r="C10" s="3"/>
      <c r="D10" s="3"/>
      <c r="E10" s="3"/>
      <c r="F10" s="9"/>
      <c r="G10" s="9"/>
      <c r="H10" s="3"/>
      <c r="I10" s="3"/>
    </row>
    <row r="11" spans="1:9" ht="15" customHeight="1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ht="26.65" customHeight="1" x14ac:dyDescent="0.25">
      <c r="A12" s="2" t="s">
        <v>12</v>
      </c>
      <c r="B12" s="6" t="s">
        <v>13</v>
      </c>
      <c r="C12" s="2" t="s">
        <v>14</v>
      </c>
      <c r="D12" s="2" t="s">
        <v>15</v>
      </c>
      <c r="E12" s="2" t="s">
        <v>16</v>
      </c>
      <c r="F12" s="2" t="s">
        <v>3</v>
      </c>
      <c r="G12" s="3"/>
      <c r="H12" s="3"/>
      <c r="I12" s="3"/>
    </row>
    <row r="13" spans="1:9" ht="15" customHeight="1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f>INT(C6-(D6/2))</f>
        <v>1827378945</v>
      </c>
      <c r="G13" s="3"/>
      <c r="H13" s="3"/>
      <c r="I13" s="3"/>
    </row>
    <row r="14" spans="1:9" ht="15" customHeight="1" x14ac:dyDescent="0.25">
      <c r="A14" s="4">
        <v>1</v>
      </c>
      <c r="B14" s="4">
        <v>40</v>
      </c>
      <c r="C14" s="4">
        <f t="shared" ref="C14:C45" si="0">IF(D14&lt;0,C13+1,IF(D14&gt;2147483647,C13+1,C13))</f>
        <v>0</v>
      </c>
      <c r="D14" s="4">
        <f t="shared" ref="D14:D45" si="1">E13+F14</f>
        <v>1772811055</v>
      </c>
      <c r="E14" s="4">
        <f t="shared" ref="E14:E45" si="2">IF(D14&lt;0,D14+2147483648,IF(D14&gt;2147483647,D14-2147483648,D14))</f>
        <v>1772811055</v>
      </c>
      <c r="F14" s="4">
        <f t="shared" ref="F14:F45" si="3">F13+$D$6</f>
        <v>1772811055</v>
      </c>
      <c r="G14" s="3"/>
      <c r="H14" s="3"/>
      <c r="I14" s="3"/>
    </row>
    <row r="15" spans="1:9" ht="15" customHeight="1" x14ac:dyDescent="0.25">
      <c r="A15" s="4">
        <v>2</v>
      </c>
      <c r="B15" s="4">
        <v>80</v>
      </c>
      <c r="C15" s="4">
        <f t="shared" si="0"/>
        <v>1</v>
      </c>
      <c r="D15" s="4">
        <f t="shared" si="1"/>
        <v>3491054220</v>
      </c>
      <c r="E15" s="4">
        <f t="shared" si="2"/>
        <v>1343570572</v>
      </c>
      <c r="F15" s="4">
        <f t="shared" si="3"/>
        <v>1718243165</v>
      </c>
      <c r="G15" s="3"/>
      <c r="H15" s="3"/>
      <c r="I15" s="3"/>
    </row>
    <row r="16" spans="1:9" ht="15" customHeight="1" x14ac:dyDescent="0.25">
      <c r="A16" s="4">
        <v>3</v>
      </c>
      <c r="B16" s="4">
        <v>120</v>
      </c>
      <c r="C16" s="4">
        <f t="shared" si="0"/>
        <v>2</v>
      </c>
      <c r="D16" s="4">
        <f t="shared" si="1"/>
        <v>3007245847</v>
      </c>
      <c r="E16" s="4">
        <f t="shared" si="2"/>
        <v>859762199</v>
      </c>
      <c r="F16" s="4">
        <f t="shared" si="3"/>
        <v>1663675275</v>
      </c>
      <c r="G16" s="3"/>
      <c r="H16" s="3"/>
      <c r="I16" s="3"/>
    </row>
    <row r="17" spans="1:9" ht="15" customHeight="1" x14ac:dyDescent="0.25">
      <c r="A17" s="4">
        <v>4</v>
      </c>
      <c r="B17" s="4">
        <v>160</v>
      </c>
      <c r="C17" s="4">
        <f t="shared" si="0"/>
        <v>3</v>
      </c>
      <c r="D17" s="4">
        <f t="shared" si="1"/>
        <v>2468869584</v>
      </c>
      <c r="E17" s="4">
        <f t="shared" si="2"/>
        <v>321385936</v>
      </c>
      <c r="F17" s="4">
        <f t="shared" si="3"/>
        <v>1609107385</v>
      </c>
      <c r="G17" s="3"/>
      <c r="H17" s="3"/>
      <c r="I17" s="3"/>
    </row>
    <row r="18" spans="1:9" ht="15" customHeight="1" x14ac:dyDescent="0.25">
      <c r="A18" s="4">
        <v>5</v>
      </c>
      <c r="B18" s="4">
        <v>200</v>
      </c>
      <c r="C18" s="4">
        <f t="shared" si="0"/>
        <v>3</v>
      </c>
      <c r="D18" s="4">
        <f t="shared" si="1"/>
        <v>1875925431</v>
      </c>
      <c r="E18" s="4">
        <f t="shared" si="2"/>
        <v>1875925431</v>
      </c>
      <c r="F18" s="4">
        <f t="shared" si="3"/>
        <v>1554539495</v>
      </c>
      <c r="G18" s="3"/>
      <c r="H18" s="3"/>
      <c r="I18" s="3"/>
    </row>
    <row r="19" spans="1:9" ht="15" customHeight="1" x14ac:dyDescent="0.25">
      <c r="A19" s="4">
        <v>6</v>
      </c>
      <c r="B19" s="4">
        <v>240</v>
      </c>
      <c r="C19" s="4">
        <f t="shared" si="0"/>
        <v>4</v>
      </c>
      <c r="D19" s="4">
        <f t="shared" si="1"/>
        <v>3375897036</v>
      </c>
      <c r="E19" s="4">
        <f t="shared" si="2"/>
        <v>1228413388</v>
      </c>
      <c r="F19" s="4">
        <f t="shared" si="3"/>
        <v>1499971605</v>
      </c>
      <c r="G19" s="3"/>
      <c r="H19" s="3"/>
      <c r="I19" s="3"/>
    </row>
    <row r="20" spans="1:9" ht="15" customHeight="1" x14ac:dyDescent="0.25">
      <c r="A20" s="4">
        <v>7</v>
      </c>
      <c r="B20" s="4">
        <v>280</v>
      </c>
      <c r="C20" s="4">
        <f t="shared" si="0"/>
        <v>5</v>
      </c>
      <c r="D20" s="4">
        <f t="shared" si="1"/>
        <v>2673817103</v>
      </c>
      <c r="E20" s="4">
        <f t="shared" si="2"/>
        <v>526333455</v>
      </c>
      <c r="F20" s="4">
        <f t="shared" si="3"/>
        <v>1445403715</v>
      </c>
      <c r="G20" s="3"/>
      <c r="H20" s="3"/>
      <c r="I20" s="3"/>
    </row>
    <row r="21" spans="1:9" ht="15" customHeight="1" x14ac:dyDescent="0.25">
      <c r="A21" s="4">
        <v>8</v>
      </c>
      <c r="B21" s="4">
        <v>320</v>
      </c>
      <c r="C21" s="4">
        <f t="shared" si="0"/>
        <v>5</v>
      </c>
      <c r="D21" s="4">
        <f t="shared" si="1"/>
        <v>1917169280</v>
      </c>
      <c r="E21" s="4">
        <f t="shared" si="2"/>
        <v>1917169280</v>
      </c>
      <c r="F21" s="4">
        <f t="shared" si="3"/>
        <v>1390835825</v>
      </c>
      <c r="G21" s="3"/>
      <c r="H21" s="3"/>
      <c r="I21" s="3"/>
    </row>
    <row r="22" spans="1:9" ht="15" customHeight="1" x14ac:dyDescent="0.25">
      <c r="A22" s="4">
        <v>9</v>
      </c>
      <c r="B22" s="4">
        <v>360</v>
      </c>
      <c r="C22" s="4">
        <f t="shared" si="0"/>
        <v>6</v>
      </c>
      <c r="D22" s="4">
        <f t="shared" si="1"/>
        <v>3253437215</v>
      </c>
      <c r="E22" s="4">
        <f t="shared" si="2"/>
        <v>1105953567</v>
      </c>
      <c r="F22" s="4">
        <f t="shared" si="3"/>
        <v>1336267935</v>
      </c>
      <c r="G22" s="3"/>
      <c r="H22" s="3"/>
      <c r="I22" s="3"/>
    </row>
    <row r="23" spans="1:9" ht="15" customHeight="1" x14ac:dyDescent="0.25">
      <c r="A23" s="4">
        <v>10</v>
      </c>
      <c r="B23" s="4">
        <v>400</v>
      </c>
      <c r="C23" s="4">
        <f t="shared" si="0"/>
        <v>7</v>
      </c>
      <c r="D23" s="4">
        <f t="shared" si="1"/>
        <v>2387653612</v>
      </c>
      <c r="E23" s="4">
        <f t="shared" si="2"/>
        <v>240169964</v>
      </c>
      <c r="F23" s="4">
        <f t="shared" si="3"/>
        <v>1281700045</v>
      </c>
      <c r="G23" s="3"/>
      <c r="H23" s="3"/>
      <c r="I23" s="3"/>
    </row>
    <row r="24" spans="1:9" ht="15" customHeight="1" x14ac:dyDescent="0.25">
      <c r="A24" s="4">
        <v>11</v>
      </c>
      <c r="B24" s="4">
        <v>440</v>
      </c>
      <c r="C24" s="4">
        <f t="shared" si="0"/>
        <v>7</v>
      </c>
      <c r="D24" s="4">
        <f t="shared" si="1"/>
        <v>1467302119</v>
      </c>
      <c r="E24" s="4">
        <f t="shared" si="2"/>
        <v>1467302119</v>
      </c>
      <c r="F24" s="4">
        <f t="shared" si="3"/>
        <v>1227132155</v>
      </c>
      <c r="G24" s="3"/>
      <c r="H24" s="3"/>
      <c r="I24" s="3"/>
    </row>
    <row r="25" spans="1:9" ht="15" customHeight="1" x14ac:dyDescent="0.25">
      <c r="A25" s="4">
        <v>12</v>
      </c>
      <c r="B25" s="4">
        <v>480</v>
      </c>
      <c r="C25" s="4">
        <f t="shared" si="0"/>
        <v>8</v>
      </c>
      <c r="D25" s="4">
        <f t="shared" si="1"/>
        <v>2639866384</v>
      </c>
      <c r="E25" s="4">
        <f t="shared" si="2"/>
        <v>492382736</v>
      </c>
      <c r="F25" s="4">
        <f t="shared" si="3"/>
        <v>1172564265</v>
      </c>
      <c r="G25" s="3"/>
      <c r="H25" s="3"/>
      <c r="I25" s="3"/>
    </row>
    <row r="26" spans="1:9" ht="15" customHeight="1" x14ac:dyDescent="0.25">
      <c r="A26" s="4">
        <v>13</v>
      </c>
      <c r="B26" s="4">
        <v>520</v>
      </c>
      <c r="C26" s="4">
        <f t="shared" si="0"/>
        <v>8</v>
      </c>
      <c r="D26" s="4">
        <f t="shared" si="1"/>
        <v>1610379111</v>
      </c>
      <c r="E26" s="4">
        <f t="shared" si="2"/>
        <v>1610379111</v>
      </c>
      <c r="F26" s="4">
        <f t="shared" si="3"/>
        <v>1117996375</v>
      </c>
      <c r="G26" s="3"/>
      <c r="H26" s="3"/>
      <c r="I26" s="3"/>
    </row>
    <row r="27" spans="1:9" ht="15" customHeight="1" x14ac:dyDescent="0.25">
      <c r="A27" s="4">
        <v>14</v>
      </c>
      <c r="B27" s="4">
        <v>560</v>
      </c>
      <c r="C27" s="4">
        <f t="shared" si="0"/>
        <v>9</v>
      </c>
      <c r="D27" s="4">
        <f t="shared" si="1"/>
        <v>2673807596</v>
      </c>
      <c r="E27" s="4">
        <f t="shared" si="2"/>
        <v>526323948</v>
      </c>
      <c r="F27" s="4">
        <f t="shared" si="3"/>
        <v>1063428485</v>
      </c>
      <c r="G27" s="3"/>
      <c r="H27" s="3"/>
      <c r="I27" s="3"/>
    </row>
    <row r="28" spans="1:9" ht="15" customHeight="1" x14ac:dyDescent="0.25">
      <c r="A28" s="4">
        <v>15</v>
      </c>
      <c r="B28" s="4">
        <v>600</v>
      </c>
      <c r="C28" s="4">
        <f t="shared" si="0"/>
        <v>9</v>
      </c>
      <c r="D28" s="4">
        <f t="shared" si="1"/>
        <v>1535184543</v>
      </c>
      <c r="E28" s="4">
        <f t="shared" si="2"/>
        <v>1535184543</v>
      </c>
      <c r="F28" s="4">
        <f t="shared" si="3"/>
        <v>1008860595</v>
      </c>
      <c r="G28" s="3"/>
      <c r="H28" s="3"/>
      <c r="I28" s="3"/>
    </row>
    <row r="29" spans="1:9" ht="15" customHeight="1" x14ac:dyDescent="0.25">
      <c r="A29" s="4">
        <v>16</v>
      </c>
      <c r="B29" s="4">
        <v>640</v>
      </c>
      <c r="C29" s="4">
        <f t="shared" si="0"/>
        <v>10</v>
      </c>
      <c r="D29" s="4">
        <f t="shared" si="1"/>
        <v>2489477248</v>
      </c>
      <c r="E29" s="4">
        <f t="shared" si="2"/>
        <v>341993600</v>
      </c>
      <c r="F29" s="4">
        <f t="shared" si="3"/>
        <v>954292705</v>
      </c>
      <c r="G29" s="3"/>
      <c r="H29" s="3"/>
      <c r="I29" s="3"/>
    </row>
    <row r="30" spans="1:9" ht="15" customHeight="1" x14ac:dyDescent="0.25">
      <c r="A30" s="4">
        <v>17</v>
      </c>
      <c r="B30" s="4">
        <v>680</v>
      </c>
      <c r="C30" s="4">
        <f t="shared" si="0"/>
        <v>10</v>
      </c>
      <c r="D30" s="4">
        <f t="shared" si="1"/>
        <v>1241718415</v>
      </c>
      <c r="E30" s="4">
        <f t="shared" si="2"/>
        <v>1241718415</v>
      </c>
      <c r="F30" s="4">
        <f t="shared" si="3"/>
        <v>899724815</v>
      </c>
      <c r="G30" s="3"/>
      <c r="H30" s="3"/>
      <c r="I30" s="3"/>
    </row>
    <row r="31" spans="1:9" ht="15" customHeight="1" x14ac:dyDescent="0.25">
      <c r="A31" s="4">
        <v>18</v>
      </c>
      <c r="B31" s="4">
        <v>720</v>
      </c>
      <c r="C31" s="4">
        <f t="shared" si="0"/>
        <v>10</v>
      </c>
      <c r="D31" s="4">
        <f t="shared" si="1"/>
        <v>2086875340</v>
      </c>
      <c r="E31" s="4">
        <f t="shared" si="2"/>
        <v>2086875340</v>
      </c>
      <c r="F31" s="4">
        <f t="shared" si="3"/>
        <v>845156925</v>
      </c>
      <c r="G31" s="3"/>
      <c r="H31" s="3"/>
      <c r="I31" s="3"/>
    </row>
    <row r="32" spans="1:9" ht="15" customHeight="1" x14ac:dyDescent="0.25">
      <c r="A32" s="4">
        <v>19</v>
      </c>
      <c r="B32" s="4">
        <v>760</v>
      </c>
      <c r="C32" s="4">
        <f t="shared" si="0"/>
        <v>11</v>
      </c>
      <c r="D32" s="4">
        <f t="shared" si="1"/>
        <v>2877464375</v>
      </c>
      <c r="E32" s="4">
        <f t="shared" si="2"/>
        <v>729980727</v>
      </c>
      <c r="F32" s="4">
        <f t="shared" si="3"/>
        <v>790589035</v>
      </c>
      <c r="G32" s="3"/>
      <c r="H32" s="3"/>
      <c r="I32" s="3"/>
    </row>
    <row r="33" spans="1:9" ht="15" customHeight="1" x14ac:dyDescent="0.25">
      <c r="A33" s="4">
        <v>20</v>
      </c>
      <c r="B33" s="4">
        <v>800</v>
      </c>
      <c r="C33" s="4">
        <f t="shared" si="0"/>
        <v>11</v>
      </c>
      <c r="D33" s="4">
        <f t="shared" si="1"/>
        <v>1466001872</v>
      </c>
      <c r="E33" s="4">
        <f t="shared" si="2"/>
        <v>1466001872</v>
      </c>
      <c r="F33" s="4">
        <f t="shared" si="3"/>
        <v>736021145</v>
      </c>
      <c r="G33" s="3"/>
      <c r="H33" s="3"/>
      <c r="I33" s="3"/>
    </row>
    <row r="34" spans="1:9" ht="15" customHeight="1" x14ac:dyDescent="0.25">
      <c r="A34" s="4">
        <v>21</v>
      </c>
      <c r="B34" s="4">
        <v>840</v>
      </c>
      <c r="C34" s="4">
        <f t="shared" si="0"/>
        <v>11</v>
      </c>
      <c r="D34" s="4">
        <f t="shared" si="1"/>
        <v>2147455127</v>
      </c>
      <c r="E34" s="4">
        <f t="shared" si="2"/>
        <v>2147455127</v>
      </c>
      <c r="F34" s="4">
        <f t="shared" si="3"/>
        <v>681453255</v>
      </c>
      <c r="G34" s="3"/>
      <c r="H34" s="3"/>
      <c r="I34" s="3"/>
    </row>
    <row r="35" spans="1:9" ht="15" customHeight="1" x14ac:dyDescent="0.25">
      <c r="A35" s="4">
        <v>22</v>
      </c>
      <c r="B35" s="4">
        <v>880</v>
      </c>
      <c r="C35" s="4">
        <f t="shared" si="0"/>
        <v>12</v>
      </c>
      <c r="D35" s="4">
        <f t="shared" si="1"/>
        <v>2774340492</v>
      </c>
      <c r="E35" s="4">
        <f t="shared" si="2"/>
        <v>626856844</v>
      </c>
      <c r="F35" s="4">
        <f t="shared" si="3"/>
        <v>626885365</v>
      </c>
      <c r="G35" s="3"/>
      <c r="H35" s="3"/>
      <c r="I35" s="3"/>
    </row>
    <row r="36" spans="1:9" ht="15" customHeight="1" x14ac:dyDescent="0.25">
      <c r="A36" s="4">
        <v>23</v>
      </c>
      <c r="B36" s="4">
        <v>920</v>
      </c>
      <c r="C36" s="4">
        <f t="shared" si="0"/>
        <v>12</v>
      </c>
      <c r="D36" s="4">
        <f t="shared" si="1"/>
        <v>1199174319</v>
      </c>
      <c r="E36" s="4">
        <f t="shared" si="2"/>
        <v>1199174319</v>
      </c>
      <c r="F36" s="4">
        <f t="shared" si="3"/>
        <v>572317475</v>
      </c>
      <c r="G36" s="3"/>
      <c r="H36" s="3"/>
      <c r="I36" s="3"/>
    </row>
    <row r="37" spans="1:9" ht="15" customHeight="1" x14ac:dyDescent="0.25">
      <c r="A37" s="4">
        <v>24</v>
      </c>
      <c r="B37" s="4">
        <v>960</v>
      </c>
      <c r="C37" s="4">
        <f t="shared" si="0"/>
        <v>12</v>
      </c>
      <c r="D37" s="4">
        <f t="shared" si="1"/>
        <v>1716923904</v>
      </c>
      <c r="E37" s="4">
        <f t="shared" si="2"/>
        <v>1716923904</v>
      </c>
      <c r="F37" s="4">
        <f t="shared" si="3"/>
        <v>517749585</v>
      </c>
      <c r="G37" s="3"/>
      <c r="H37" s="3"/>
      <c r="I37" s="3"/>
    </row>
    <row r="38" spans="1:9" ht="15" customHeight="1" x14ac:dyDescent="0.25">
      <c r="A38" s="4">
        <v>25</v>
      </c>
      <c r="B38" s="4">
        <v>1000</v>
      </c>
      <c r="C38" s="4">
        <f t="shared" si="0"/>
        <v>13</v>
      </c>
      <c r="D38" s="4">
        <f t="shared" si="1"/>
        <v>2180105599</v>
      </c>
      <c r="E38" s="4">
        <f t="shared" si="2"/>
        <v>32621951</v>
      </c>
      <c r="F38" s="4">
        <f t="shared" si="3"/>
        <v>463181695</v>
      </c>
      <c r="G38" s="3"/>
      <c r="H38" s="3"/>
      <c r="I38" s="3"/>
    </row>
    <row r="39" spans="1:9" ht="15" customHeight="1" x14ac:dyDescent="0.25">
      <c r="A39" s="4">
        <v>26</v>
      </c>
      <c r="B39" s="4">
        <v>1040</v>
      </c>
      <c r="C39" s="4">
        <f t="shared" si="0"/>
        <v>13</v>
      </c>
      <c r="D39" s="4">
        <f t="shared" si="1"/>
        <v>441235756</v>
      </c>
      <c r="E39" s="4">
        <f t="shared" si="2"/>
        <v>441235756</v>
      </c>
      <c r="F39" s="4">
        <f t="shared" si="3"/>
        <v>408613805</v>
      </c>
      <c r="G39" s="3"/>
      <c r="H39" s="3"/>
      <c r="I39" s="3"/>
    </row>
    <row r="40" spans="1:9" ht="15" customHeight="1" x14ac:dyDescent="0.25">
      <c r="A40" s="4">
        <v>27</v>
      </c>
      <c r="B40" s="4">
        <v>1080</v>
      </c>
      <c r="C40" s="4">
        <f t="shared" si="0"/>
        <v>13</v>
      </c>
      <c r="D40" s="4">
        <f t="shared" si="1"/>
        <v>795281671</v>
      </c>
      <c r="E40" s="4">
        <f t="shared" si="2"/>
        <v>795281671</v>
      </c>
      <c r="F40" s="4">
        <f t="shared" si="3"/>
        <v>354045915</v>
      </c>
      <c r="G40" s="3"/>
      <c r="H40" s="3"/>
      <c r="I40" s="3"/>
    </row>
    <row r="41" spans="1:9" ht="15" customHeight="1" x14ac:dyDescent="0.25">
      <c r="A41" s="4">
        <v>28</v>
      </c>
      <c r="B41" s="4">
        <v>1120</v>
      </c>
      <c r="C41" s="4">
        <f t="shared" si="0"/>
        <v>13</v>
      </c>
      <c r="D41" s="4">
        <f t="shared" si="1"/>
        <v>1094759696</v>
      </c>
      <c r="E41" s="4">
        <f t="shared" si="2"/>
        <v>1094759696</v>
      </c>
      <c r="F41" s="4">
        <f t="shared" si="3"/>
        <v>299478025</v>
      </c>
      <c r="G41" s="3"/>
      <c r="H41" s="3"/>
      <c r="I41" s="3"/>
    </row>
    <row r="42" spans="1:9" ht="15" customHeight="1" x14ac:dyDescent="0.25">
      <c r="A42" s="4">
        <v>29</v>
      </c>
      <c r="B42" s="4">
        <v>1160</v>
      </c>
      <c r="C42" s="4">
        <f t="shared" si="0"/>
        <v>13</v>
      </c>
      <c r="D42" s="4">
        <f t="shared" si="1"/>
        <v>1339669831</v>
      </c>
      <c r="E42" s="4">
        <f t="shared" si="2"/>
        <v>1339669831</v>
      </c>
      <c r="F42" s="4">
        <f t="shared" si="3"/>
        <v>244910135</v>
      </c>
      <c r="G42" s="3"/>
      <c r="H42" s="3"/>
      <c r="I42" s="3"/>
    </row>
    <row r="43" spans="1:9" ht="15" customHeight="1" x14ac:dyDescent="0.25">
      <c r="A43" s="4">
        <v>30</v>
      </c>
      <c r="B43" s="4">
        <v>1200</v>
      </c>
      <c r="C43" s="4">
        <f t="shared" si="0"/>
        <v>13</v>
      </c>
      <c r="D43" s="4">
        <f t="shared" si="1"/>
        <v>1530012076</v>
      </c>
      <c r="E43" s="4">
        <f t="shared" si="2"/>
        <v>1530012076</v>
      </c>
      <c r="F43" s="4">
        <f t="shared" si="3"/>
        <v>190342245</v>
      </c>
      <c r="G43" s="3"/>
      <c r="H43" s="3"/>
      <c r="I43" s="3"/>
    </row>
    <row r="44" spans="1:9" ht="15" customHeight="1" x14ac:dyDescent="0.25">
      <c r="A44" s="4">
        <v>31</v>
      </c>
      <c r="B44" s="4">
        <v>1240</v>
      </c>
      <c r="C44" s="4">
        <f t="shared" si="0"/>
        <v>13</v>
      </c>
      <c r="D44" s="4">
        <f t="shared" si="1"/>
        <v>1665786431</v>
      </c>
      <c r="E44" s="4">
        <f t="shared" si="2"/>
        <v>1665786431</v>
      </c>
      <c r="F44" s="4">
        <f t="shared" si="3"/>
        <v>135774355</v>
      </c>
      <c r="G44" s="3"/>
      <c r="H44" s="3"/>
      <c r="I44" s="3"/>
    </row>
    <row r="45" spans="1:9" ht="15" customHeight="1" x14ac:dyDescent="0.25">
      <c r="A45" s="4">
        <v>32</v>
      </c>
      <c r="B45" s="4">
        <v>1280</v>
      </c>
      <c r="C45" s="4">
        <f t="shared" si="0"/>
        <v>13</v>
      </c>
      <c r="D45" s="4">
        <f t="shared" si="1"/>
        <v>1746992896</v>
      </c>
      <c r="E45" s="4">
        <f t="shared" si="2"/>
        <v>1746992896</v>
      </c>
      <c r="F45" s="4">
        <f t="shared" si="3"/>
        <v>81206465</v>
      </c>
      <c r="G45" s="3"/>
      <c r="H45" s="3"/>
      <c r="I45" s="3"/>
    </row>
    <row r="46" spans="1:9" ht="15" customHeight="1" x14ac:dyDescent="0.25">
      <c r="A46" s="4">
        <v>33</v>
      </c>
      <c r="B46" s="4">
        <v>1320</v>
      </c>
      <c r="C46" s="4">
        <f t="shared" ref="C46:C77" si="4">IF(D46&lt;0,C45+1,IF(D46&gt;2147483647,C45+1,C45))</f>
        <v>13</v>
      </c>
      <c r="D46" s="4">
        <f t="shared" ref="D46:D82" si="5">E45+F46</f>
        <v>1773631471</v>
      </c>
      <c r="E46" s="4">
        <f t="shared" ref="E46:E77" si="6">IF(D46&lt;0,D46+2147483648,IF(D46&gt;2147483647,D46-2147483648,D46))</f>
        <v>1773631471</v>
      </c>
      <c r="F46" s="4">
        <f t="shared" ref="F46:F82" si="7">F45+$D$6</f>
        <v>26638575</v>
      </c>
      <c r="G46" s="3"/>
      <c r="H46" s="3"/>
      <c r="I46" s="3"/>
    </row>
    <row r="47" spans="1:9" ht="15" customHeight="1" x14ac:dyDescent="0.25">
      <c r="A47" s="4">
        <v>34</v>
      </c>
      <c r="B47" s="4">
        <v>1360</v>
      </c>
      <c r="C47" s="4">
        <f t="shared" si="4"/>
        <v>13</v>
      </c>
      <c r="D47" s="4">
        <f t="shared" si="5"/>
        <v>1745702156</v>
      </c>
      <c r="E47" s="4">
        <f t="shared" si="6"/>
        <v>1745702156</v>
      </c>
      <c r="F47" s="4">
        <f t="shared" si="7"/>
        <v>-27929315</v>
      </c>
      <c r="G47" s="3"/>
      <c r="H47" s="3"/>
      <c r="I47" s="3"/>
    </row>
    <row r="48" spans="1:9" ht="15" customHeight="1" x14ac:dyDescent="0.25">
      <c r="A48" s="4">
        <v>35</v>
      </c>
      <c r="B48" s="4">
        <v>1400</v>
      </c>
      <c r="C48" s="4">
        <f t="shared" si="4"/>
        <v>13</v>
      </c>
      <c r="D48" s="4">
        <f t="shared" si="5"/>
        <v>1663204951</v>
      </c>
      <c r="E48" s="4">
        <f t="shared" si="6"/>
        <v>1663204951</v>
      </c>
      <c r="F48" s="4">
        <f t="shared" si="7"/>
        <v>-82497205</v>
      </c>
      <c r="G48" s="3"/>
      <c r="H48" s="3"/>
      <c r="I48" s="3"/>
    </row>
    <row r="49" spans="1:9" ht="15" customHeight="1" x14ac:dyDescent="0.25">
      <c r="A49" s="4">
        <v>36</v>
      </c>
      <c r="B49" s="4">
        <v>1440</v>
      </c>
      <c r="C49" s="4">
        <f t="shared" si="4"/>
        <v>13</v>
      </c>
      <c r="D49" s="4">
        <f t="shared" si="5"/>
        <v>1526139856</v>
      </c>
      <c r="E49" s="4">
        <f t="shared" si="6"/>
        <v>1526139856</v>
      </c>
      <c r="F49" s="4">
        <f t="shared" si="7"/>
        <v>-137065095</v>
      </c>
      <c r="G49" s="3"/>
      <c r="H49" s="3"/>
      <c r="I49" s="3"/>
    </row>
    <row r="50" spans="1:9" ht="15" customHeight="1" x14ac:dyDescent="0.25">
      <c r="A50" s="4">
        <v>37</v>
      </c>
      <c r="B50" s="4">
        <v>1480</v>
      </c>
      <c r="C50" s="4">
        <f t="shared" si="4"/>
        <v>13</v>
      </c>
      <c r="D50" s="4">
        <f t="shared" si="5"/>
        <v>1334506871</v>
      </c>
      <c r="E50" s="4">
        <f t="shared" si="6"/>
        <v>1334506871</v>
      </c>
      <c r="F50" s="4">
        <f t="shared" si="7"/>
        <v>-191632985</v>
      </c>
      <c r="G50" s="3"/>
      <c r="H50" s="3"/>
      <c r="I50" s="3"/>
    </row>
    <row r="51" spans="1:9" ht="15" customHeight="1" x14ac:dyDescent="0.25">
      <c r="A51" s="4">
        <v>38</v>
      </c>
      <c r="B51" s="4">
        <v>1520</v>
      </c>
      <c r="C51" s="4">
        <f t="shared" si="4"/>
        <v>13</v>
      </c>
      <c r="D51" s="4">
        <f t="shared" si="5"/>
        <v>1088305996</v>
      </c>
      <c r="E51" s="4">
        <f t="shared" si="6"/>
        <v>1088305996</v>
      </c>
      <c r="F51" s="4">
        <f t="shared" si="7"/>
        <v>-246200875</v>
      </c>
      <c r="G51" s="3"/>
      <c r="H51" s="3"/>
      <c r="I51" s="3"/>
    </row>
    <row r="52" spans="1:9" ht="15" customHeight="1" x14ac:dyDescent="0.25">
      <c r="A52" s="4">
        <v>39</v>
      </c>
      <c r="B52" s="4">
        <v>1560</v>
      </c>
      <c r="C52" s="4">
        <f t="shared" si="4"/>
        <v>13</v>
      </c>
      <c r="D52" s="4">
        <f t="shared" si="5"/>
        <v>787537231</v>
      </c>
      <c r="E52" s="4">
        <f t="shared" si="6"/>
        <v>787537231</v>
      </c>
      <c r="F52" s="4">
        <f t="shared" si="7"/>
        <v>-300768765</v>
      </c>
      <c r="G52" s="3"/>
      <c r="H52" s="3"/>
      <c r="I52" s="3"/>
    </row>
    <row r="53" spans="1:9" ht="15" customHeight="1" x14ac:dyDescent="0.25">
      <c r="A53" s="4">
        <v>40</v>
      </c>
      <c r="B53" s="4">
        <v>1600</v>
      </c>
      <c r="C53" s="4">
        <f t="shared" si="4"/>
        <v>13</v>
      </c>
      <c r="D53" s="4">
        <f t="shared" si="5"/>
        <v>432200576</v>
      </c>
      <c r="E53" s="4">
        <f t="shared" si="6"/>
        <v>432200576</v>
      </c>
      <c r="F53" s="4">
        <f t="shared" si="7"/>
        <v>-355336655</v>
      </c>
      <c r="G53" s="3"/>
      <c r="H53" s="3"/>
      <c r="I53" s="3"/>
    </row>
    <row r="54" spans="1:9" ht="15" customHeight="1" x14ac:dyDescent="0.25">
      <c r="A54" s="4">
        <v>41</v>
      </c>
      <c r="B54" s="4">
        <v>1640</v>
      </c>
      <c r="C54" s="4">
        <f t="shared" si="4"/>
        <v>13</v>
      </c>
      <c r="D54" s="4">
        <f t="shared" si="5"/>
        <v>22296031</v>
      </c>
      <c r="E54" s="4">
        <f t="shared" si="6"/>
        <v>22296031</v>
      </c>
      <c r="F54" s="4">
        <f t="shared" si="7"/>
        <v>-409904545</v>
      </c>
      <c r="G54" s="3"/>
      <c r="H54" s="3"/>
      <c r="I54" s="3"/>
    </row>
    <row r="55" spans="1:9" ht="15" customHeight="1" x14ac:dyDescent="0.25">
      <c r="A55" s="4">
        <v>42</v>
      </c>
      <c r="B55" s="4">
        <v>1680</v>
      </c>
      <c r="C55" s="4">
        <f t="shared" si="4"/>
        <v>14</v>
      </c>
      <c r="D55" s="4">
        <f t="shared" si="5"/>
        <v>-442176404</v>
      </c>
      <c r="E55" s="4">
        <f t="shared" si="6"/>
        <v>1705307244</v>
      </c>
      <c r="F55" s="4">
        <f t="shared" si="7"/>
        <v>-464472435</v>
      </c>
      <c r="G55" s="3"/>
      <c r="H55" s="3"/>
      <c r="I55" s="3"/>
    </row>
    <row r="56" spans="1:9" ht="15" customHeight="1" x14ac:dyDescent="0.25">
      <c r="A56" s="4">
        <v>43</v>
      </c>
      <c r="B56" s="4">
        <v>1720</v>
      </c>
      <c r="C56" s="4">
        <f t="shared" si="4"/>
        <v>14</v>
      </c>
      <c r="D56" s="4">
        <f t="shared" si="5"/>
        <v>1186266919</v>
      </c>
      <c r="E56" s="4">
        <f t="shared" si="6"/>
        <v>1186266919</v>
      </c>
      <c r="F56" s="4">
        <f t="shared" si="7"/>
        <v>-519040325</v>
      </c>
      <c r="G56" s="3"/>
      <c r="H56" s="3"/>
      <c r="I56" s="3"/>
    </row>
    <row r="57" spans="1:9" ht="15" customHeight="1" x14ac:dyDescent="0.25">
      <c r="A57" s="4">
        <v>44</v>
      </c>
      <c r="B57" s="4">
        <v>1760</v>
      </c>
      <c r="C57" s="4">
        <f t="shared" si="4"/>
        <v>14</v>
      </c>
      <c r="D57" s="4">
        <f t="shared" si="5"/>
        <v>612658704</v>
      </c>
      <c r="E57" s="4">
        <f t="shared" si="6"/>
        <v>612658704</v>
      </c>
      <c r="F57" s="4">
        <f t="shared" si="7"/>
        <v>-573608215</v>
      </c>
      <c r="G57" s="3"/>
      <c r="H57" s="3"/>
      <c r="I57" s="3"/>
    </row>
    <row r="58" spans="1:9" ht="15" customHeight="1" x14ac:dyDescent="0.25">
      <c r="A58" s="4">
        <v>45</v>
      </c>
      <c r="B58" s="4">
        <v>1800</v>
      </c>
      <c r="C58" s="4">
        <f t="shared" si="4"/>
        <v>15</v>
      </c>
      <c r="D58" s="4">
        <f t="shared" si="5"/>
        <v>-15517401</v>
      </c>
      <c r="E58" s="4">
        <f t="shared" si="6"/>
        <v>2131966247</v>
      </c>
      <c r="F58" s="4">
        <f t="shared" si="7"/>
        <v>-628176105</v>
      </c>
      <c r="G58" s="3"/>
      <c r="H58" s="3"/>
      <c r="I58" s="3"/>
    </row>
    <row r="59" spans="1:9" ht="15" customHeight="1" x14ac:dyDescent="0.25">
      <c r="A59" s="4">
        <v>46</v>
      </c>
      <c r="B59" s="4">
        <v>1840</v>
      </c>
      <c r="C59" s="4">
        <f t="shared" si="4"/>
        <v>15</v>
      </c>
      <c r="D59" s="4">
        <f t="shared" si="5"/>
        <v>1449222252</v>
      </c>
      <c r="E59" s="4">
        <f t="shared" si="6"/>
        <v>1449222252</v>
      </c>
      <c r="F59" s="4">
        <f t="shared" si="7"/>
        <v>-682743995</v>
      </c>
      <c r="G59" s="3"/>
      <c r="H59" s="3"/>
      <c r="I59" s="3"/>
    </row>
    <row r="60" spans="1:9" ht="15" customHeight="1" x14ac:dyDescent="0.25">
      <c r="A60" s="4">
        <v>47</v>
      </c>
      <c r="B60" s="4">
        <v>1880</v>
      </c>
      <c r="C60" s="4">
        <f t="shared" si="4"/>
        <v>15</v>
      </c>
      <c r="D60" s="4">
        <f t="shared" si="5"/>
        <v>711910367</v>
      </c>
      <c r="E60" s="4">
        <f t="shared" si="6"/>
        <v>711910367</v>
      </c>
      <c r="F60" s="4">
        <f t="shared" si="7"/>
        <v>-737311885</v>
      </c>
      <c r="G60" s="3"/>
      <c r="H60" s="3"/>
      <c r="I60" s="3"/>
    </row>
    <row r="61" spans="1:9" ht="15" customHeight="1" x14ac:dyDescent="0.25">
      <c r="A61" s="4">
        <v>48</v>
      </c>
      <c r="B61" s="4">
        <v>1920</v>
      </c>
      <c r="C61" s="4">
        <f t="shared" si="4"/>
        <v>16</v>
      </c>
      <c r="D61" s="4">
        <f t="shared" si="5"/>
        <v>-79969408</v>
      </c>
      <c r="E61" s="4">
        <f t="shared" si="6"/>
        <v>2067514240</v>
      </c>
      <c r="F61" s="4">
        <f t="shared" si="7"/>
        <v>-791879775</v>
      </c>
      <c r="G61" s="3"/>
      <c r="H61" s="3"/>
      <c r="I61" s="3"/>
    </row>
    <row r="62" spans="1:9" ht="15" customHeight="1" x14ac:dyDescent="0.25">
      <c r="A62" s="4">
        <v>49</v>
      </c>
      <c r="B62" s="4">
        <v>1960</v>
      </c>
      <c r="C62" s="4">
        <f t="shared" si="4"/>
        <v>16</v>
      </c>
      <c r="D62" s="4">
        <f t="shared" si="5"/>
        <v>1221066575</v>
      </c>
      <c r="E62" s="4">
        <f t="shared" si="6"/>
        <v>1221066575</v>
      </c>
      <c r="F62" s="4">
        <f t="shared" si="7"/>
        <v>-846447665</v>
      </c>
      <c r="G62" s="3"/>
      <c r="H62" s="3"/>
      <c r="I62" s="3"/>
    </row>
    <row r="63" spans="1:9" ht="15" customHeight="1" x14ac:dyDescent="0.25">
      <c r="A63" s="4">
        <v>50</v>
      </c>
      <c r="B63" s="4">
        <v>2000</v>
      </c>
      <c r="C63" s="4">
        <f t="shared" si="4"/>
        <v>16</v>
      </c>
      <c r="D63" s="4">
        <f t="shared" si="5"/>
        <v>320051020</v>
      </c>
      <c r="E63" s="4">
        <f t="shared" si="6"/>
        <v>320051020</v>
      </c>
      <c r="F63" s="4">
        <f t="shared" si="7"/>
        <v>-901015555</v>
      </c>
      <c r="G63" s="3"/>
      <c r="H63" s="3"/>
      <c r="I63" s="3"/>
    </row>
    <row r="64" spans="1:9" ht="15" customHeight="1" x14ac:dyDescent="0.25">
      <c r="A64" s="4">
        <v>51</v>
      </c>
      <c r="B64" s="4">
        <v>2040</v>
      </c>
      <c r="C64" s="4">
        <f t="shared" si="4"/>
        <v>17</v>
      </c>
      <c r="D64" s="4">
        <f t="shared" si="5"/>
        <v>-635532425</v>
      </c>
      <c r="E64" s="4">
        <f t="shared" si="6"/>
        <v>1511951223</v>
      </c>
      <c r="F64" s="4">
        <f t="shared" si="7"/>
        <v>-955583445</v>
      </c>
      <c r="G64" s="3"/>
      <c r="H64" s="3"/>
      <c r="I64" s="3"/>
    </row>
    <row r="65" spans="1:9" ht="15" customHeight="1" x14ac:dyDescent="0.25">
      <c r="A65" s="4">
        <v>52</v>
      </c>
      <c r="B65" s="4">
        <v>2080</v>
      </c>
      <c r="C65" s="4">
        <f t="shared" si="4"/>
        <v>17</v>
      </c>
      <c r="D65" s="4">
        <f t="shared" si="5"/>
        <v>501799888</v>
      </c>
      <c r="E65" s="4">
        <f t="shared" si="6"/>
        <v>501799888</v>
      </c>
      <c r="F65" s="4">
        <f t="shared" si="7"/>
        <v>-1010151335</v>
      </c>
      <c r="G65" s="3"/>
      <c r="H65" s="3"/>
      <c r="I65" s="3"/>
    </row>
    <row r="66" spans="1:9" ht="15" customHeight="1" x14ac:dyDescent="0.25">
      <c r="A66" s="4">
        <v>53</v>
      </c>
      <c r="B66" s="4">
        <v>2120</v>
      </c>
      <c r="C66" s="4">
        <f t="shared" si="4"/>
        <v>18</v>
      </c>
      <c r="D66" s="4">
        <f t="shared" si="5"/>
        <v>-562919337</v>
      </c>
      <c r="E66" s="4">
        <f t="shared" si="6"/>
        <v>1584564311</v>
      </c>
      <c r="F66" s="4">
        <f t="shared" si="7"/>
        <v>-1064719225</v>
      </c>
      <c r="G66" s="3"/>
      <c r="H66" s="3"/>
      <c r="I66" s="3"/>
    </row>
    <row r="67" spans="1:9" ht="15" customHeight="1" x14ac:dyDescent="0.25">
      <c r="A67" s="4">
        <v>54</v>
      </c>
      <c r="B67" s="4">
        <v>2160</v>
      </c>
      <c r="C67" s="4">
        <f t="shared" si="4"/>
        <v>18</v>
      </c>
      <c r="D67" s="4">
        <f t="shared" si="5"/>
        <v>465277196</v>
      </c>
      <c r="E67" s="4">
        <f t="shared" si="6"/>
        <v>465277196</v>
      </c>
      <c r="F67" s="4">
        <f t="shared" si="7"/>
        <v>-1119287115</v>
      </c>
      <c r="G67" s="3"/>
      <c r="H67" s="3"/>
      <c r="I67" s="3"/>
    </row>
    <row r="68" spans="1:9" ht="15" customHeight="1" x14ac:dyDescent="0.25">
      <c r="A68" s="4">
        <v>55</v>
      </c>
      <c r="B68" s="4">
        <v>2200</v>
      </c>
      <c r="C68" s="4">
        <f t="shared" si="4"/>
        <v>19</v>
      </c>
      <c r="D68" s="4">
        <f t="shared" si="5"/>
        <v>-708577809</v>
      </c>
      <c r="E68" s="4">
        <f t="shared" si="6"/>
        <v>1438905839</v>
      </c>
      <c r="F68" s="4">
        <f t="shared" si="7"/>
        <v>-1173855005</v>
      </c>
      <c r="G68" s="3"/>
      <c r="H68" s="3"/>
      <c r="I68" s="3"/>
    </row>
    <row r="69" spans="1:9" ht="15" customHeight="1" x14ac:dyDescent="0.25">
      <c r="A69" s="4">
        <v>56</v>
      </c>
      <c r="B69" s="4">
        <v>2240</v>
      </c>
      <c r="C69" s="4">
        <f t="shared" si="4"/>
        <v>19</v>
      </c>
      <c r="D69" s="4">
        <f t="shared" si="5"/>
        <v>210482944</v>
      </c>
      <c r="E69" s="4">
        <f t="shared" si="6"/>
        <v>210482944</v>
      </c>
      <c r="F69" s="4">
        <f t="shared" si="7"/>
        <v>-1228422895</v>
      </c>
      <c r="G69" s="3"/>
      <c r="H69" s="3"/>
      <c r="I69" s="3"/>
    </row>
    <row r="70" spans="1:9" ht="15" customHeight="1" x14ac:dyDescent="0.25">
      <c r="A70" s="4">
        <v>57</v>
      </c>
      <c r="B70" s="4">
        <v>2280</v>
      </c>
      <c r="C70" s="4">
        <f t="shared" si="4"/>
        <v>20</v>
      </c>
      <c r="D70" s="4">
        <f t="shared" si="5"/>
        <v>-1072507841</v>
      </c>
      <c r="E70" s="4">
        <f t="shared" si="6"/>
        <v>1074975807</v>
      </c>
      <c r="F70" s="4">
        <f t="shared" si="7"/>
        <v>-1282990785</v>
      </c>
      <c r="G70" s="3"/>
      <c r="H70" s="3"/>
      <c r="I70" s="3"/>
    </row>
    <row r="71" spans="1:9" ht="15" customHeight="1" x14ac:dyDescent="0.25">
      <c r="A71" s="4">
        <v>58</v>
      </c>
      <c r="B71" s="4">
        <v>2320</v>
      </c>
      <c r="C71" s="4">
        <f t="shared" si="4"/>
        <v>21</v>
      </c>
      <c r="D71" s="4">
        <f t="shared" si="5"/>
        <v>-262582868</v>
      </c>
      <c r="E71" s="4">
        <f t="shared" si="6"/>
        <v>1884900780</v>
      </c>
      <c r="F71" s="4">
        <f t="shared" si="7"/>
        <v>-1337558675</v>
      </c>
      <c r="G71" s="3"/>
      <c r="H71" s="3"/>
      <c r="I71" s="3"/>
    </row>
    <row r="72" spans="1:9" ht="15" customHeight="1" x14ac:dyDescent="0.25">
      <c r="A72" s="4">
        <v>59</v>
      </c>
      <c r="B72" s="4">
        <v>2360</v>
      </c>
      <c r="C72" s="4">
        <f t="shared" si="4"/>
        <v>21</v>
      </c>
      <c r="D72" s="4">
        <f t="shared" si="5"/>
        <v>492774215</v>
      </c>
      <c r="E72" s="4">
        <f t="shared" si="6"/>
        <v>492774215</v>
      </c>
      <c r="F72" s="4">
        <f t="shared" si="7"/>
        <v>-1392126565</v>
      </c>
      <c r="G72" s="3"/>
      <c r="H72" s="3"/>
      <c r="I72" s="3"/>
    </row>
    <row r="73" spans="1:9" ht="15" customHeight="1" x14ac:dyDescent="0.25">
      <c r="A73" s="4">
        <v>60</v>
      </c>
      <c r="B73" s="4">
        <v>2400</v>
      </c>
      <c r="C73" s="4">
        <f t="shared" si="4"/>
        <v>22</v>
      </c>
      <c r="D73" s="4">
        <f t="shared" si="5"/>
        <v>-953920240</v>
      </c>
      <c r="E73" s="4">
        <f t="shared" si="6"/>
        <v>1193563408</v>
      </c>
      <c r="F73" s="4">
        <f t="shared" si="7"/>
        <v>-1446694455</v>
      </c>
      <c r="G73" s="3"/>
      <c r="H73" s="3"/>
      <c r="I73" s="3"/>
    </row>
    <row r="74" spans="1:9" ht="15" customHeight="1" x14ac:dyDescent="0.25">
      <c r="A74" s="4">
        <v>61</v>
      </c>
      <c r="B74" s="4">
        <v>2440</v>
      </c>
      <c r="C74" s="4">
        <f t="shared" si="4"/>
        <v>23</v>
      </c>
      <c r="D74" s="4">
        <f t="shared" si="5"/>
        <v>-307698937</v>
      </c>
      <c r="E74" s="4">
        <f t="shared" si="6"/>
        <v>1839784711</v>
      </c>
      <c r="F74" s="4">
        <f t="shared" si="7"/>
        <v>-1501262345</v>
      </c>
      <c r="G74" s="3"/>
      <c r="H74" s="3"/>
      <c r="I74" s="3"/>
    </row>
    <row r="75" spans="1:9" ht="15" customHeight="1" x14ac:dyDescent="0.25">
      <c r="A75" s="4">
        <v>62</v>
      </c>
      <c r="B75" s="4">
        <v>2480</v>
      </c>
      <c r="C75" s="4">
        <f t="shared" si="4"/>
        <v>23</v>
      </c>
      <c r="D75" s="4">
        <f t="shared" si="5"/>
        <v>283954476</v>
      </c>
      <c r="E75" s="4">
        <f t="shared" si="6"/>
        <v>283954476</v>
      </c>
      <c r="F75" s="4">
        <f t="shared" si="7"/>
        <v>-1555830235</v>
      </c>
      <c r="G75" s="3"/>
      <c r="H75" s="3"/>
      <c r="I75" s="3"/>
    </row>
    <row r="76" spans="1:9" ht="15" customHeight="1" x14ac:dyDescent="0.25">
      <c r="A76" s="4">
        <v>63</v>
      </c>
      <c r="B76" s="4">
        <v>2520</v>
      </c>
      <c r="C76" s="4">
        <f t="shared" si="4"/>
        <v>24</v>
      </c>
      <c r="D76" s="4">
        <f t="shared" si="5"/>
        <v>-1326443649</v>
      </c>
      <c r="E76" s="4">
        <f t="shared" si="6"/>
        <v>821039999</v>
      </c>
      <c r="F76" s="4">
        <f t="shared" si="7"/>
        <v>-1610398125</v>
      </c>
      <c r="G76" s="3"/>
      <c r="H76" s="3"/>
      <c r="I76" s="3"/>
    </row>
    <row r="77" spans="1:9" ht="15" customHeight="1" x14ac:dyDescent="0.25">
      <c r="A77" s="4">
        <v>64</v>
      </c>
      <c r="B77" s="4">
        <v>2560</v>
      </c>
      <c r="C77" s="4">
        <f t="shared" si="4"/>
        <v>25</v>
      </c>
      <c r="D77" s="4">
        <f t="shared" si="5"/>
        <v>-843926016</v>
      </c>
      <c r="E77" s="4">
        <f t="shared" si="6"/>
        <v>1303557632</v>
      </c>
      <c r="F77" s="4">
        <f t="shared" si="7"/>
        <v>-1664966015</v>
      </c>
      <c r="G77" s="3"/>
      <c r="H77" s="3"/>
      <c r="I77" s="3"/>
    </row>
    <row r="78" spans="1:9" ht="15" customHeight="1" x14ac:dyDescent="0.25">
      <c r="A78" s="4">
        <v>65</v>
      </c>
      <c r="B78" s="4">
        <v>2600</v>
      </c>
      <c r="C78" s="4">
        <f t="shared" ref="C78:C109" si="8">IF(D78&lt;0,C77+1,IF(D78&gt;2147483647,C77+1,C77))</f>
        <v>26</v>
      </c>
      <c r="D78" s="4">
        <f t="shared" si="5"/>
        <v>-415976273</v>
      </c>
      <c r="E78" s="4">
        <f t="shared" ref="E78:E109" si="9">IF(D78&lt;0,D78+2147483648,IF(D78&gt;2147483647,D78-2147483648,D78))</f>
        <v>1731507375</v>
      </c>
      <c r="F78" s="4">
        <f t="shared" si="7"/>
        <v>-1719533905</v>
      </c>
      <c r="G78" s="3"/>
      <c r="H78" s="3"/>
      <c r="I78" s="3"/>
    </row>
    <row r="79" spans="1:9" ht="15" customHeight="1" x14ac:dyDescent="0.25">
      <c r="A79" s="4">
        <v>66</v>
      </c>
      <c r="B79" s="4">
        <v>2640</v>
      </c>
      <c r="C79" s="4">
        <f t="shared" si="8"/>
        <v>27</v>
      </c>
      <c r="D79" s="4">
        <f t="shared" si="5"/>
        <v>-42594420</v>
      </c>
      <c r="E79" s="4">
        <f t="shared" si="9"/>
        <v>2104889228</v>
      </c>
      <c r="F79" s="4">
        <f t="shared" si="7"/>
        <v>-1774101795</v>
      </c>
      <c r="G79" s="3"/>
      <c r="H79" s="3"/>
      <c r="I79" s="3"/>
    </row>
    <row r="80" spans="1:9" ht="15" customHeight="1" x14ac:dyDescent="0.25">
      <c r="A80" s="4">
        <v>67</v>
      </c>
      <c r="B80" s="4">
        <v>2680</v>
      </c>
      <c r="C80" s="4">
        <f t="shared" si="8"/>
        <v>27</v>
      </c>
      <c r="D80" s="4">
        <f t="shared" si="5"/>
        <v>276219543</v>
      </c>
      <c r="E80" s="4">
        <f t="shared" si="9"/>
        <v>276219543</v>
      </c>
      <c r="F80" s="4">
        <f t="shared" si="7"/>
        <v>-1828669685</v>
      </c>
      <c r="G80" s="3"/>
      <c r="H80" s="3"/>
      <c r="I80" s="3"/>
    </row>
    <row r="81" spans="1:9" ht="15" customHeight="1" x14ac:dyDescent="0.25">
      <c r="A81" s="4">
        <v>68</v>
      </c>
      <c r="B81" s="4">
        <v>2720</v>
      </c>
      <c r="C81" s="4">
        <f t="shared" si="8"/>
        <v>28</v>
      </c>
      <c r="D81" s="4">
        <f t="shared" si="5"/>
        <v>-1607018032</v>
      </c>
      <c r="E81" s="4">
        <f t="shared" si="9"/>
        <v>540465616</v>
      </c>
      <c r="F81" s="4">
        <f t="shared" si="7"/>
        <v>-1883237575</v>
      </c>
      <c r="G81" s="3"/>
      <c r="H81" s="3"/>
      <c r="I81" s="3"/>
    </row>
    <row r="82" spans="1:9" ht="15" customHeight="1" x14ac:dyDescent="0.25">
      <c r="A82" s="4">
        <v>69</v>
      </c>
      <c r="B82" s="4">
        <v>2760</v>
      </c>
      <c r="C82" s="4">
        <f t="shared" si="8"/>
        <v>29</v>
      </c>
      <c r="D82" s="4">
        <f t="shared" si="5"/>
        <v>-1397339849</v>
      </c>
      <c r="E82" s="4">
        <f t="shared" si="9"/>
        <v>750143799</v>
      </c>
      <c r="F82" s="4">
        <f t="shared" si="7"/>
        <v>-1937805465</v>
      </c>
      <c r="G82" s="3"/>
      <c r="H82" s="3"/>
      <c r="I82" s="3"/>
    </row>
  </sheetData>
  <mergeCells count="5">
    <mergeCell ref="F8:G10"/>
    <mergeCell ref="F4:H6"/>
    <mergeCell ref="C4:E4"/>
    <mergeCell ref="A1:I1"/>
    <mergeCell ref="A2:I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1"/>
  <sheetViews>
    <sheetView showGridLines="0" workbookViewId="0">
      <selection activeCell="B12" sqref="B12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3" width="12.140625" style="1" customWidth="1"/>
    <col min="4" max="4" width="23.85546875" style="1" customWidth="1"/>
    <col min="5" max="5" width="24" style="1" customWidth="1"/>
    <col min="6" max="6" width="30.28515625" style="1" customWidth="1"/>
    <col min="7" max="7" width="33.285156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24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20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29</v>
      </c>
      <c r="C5" s="4">
        <v>1800095000</v>
      </c>
      <c r="D5" s="4">
        <v>-54567890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-27283945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1800095000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34</v>
      </c>
      <c r="C8" s="3"/>
      <c r="D8" s="3"/>
      <c r="E8" s="3"/>
      <c r="F8" s="2" t="s">
        <v>6</v>
      </c>
      <c r="G8" s="4">
        <f>-1*C15*2^31</f>
        <v>4294967296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3.7090766149484508E+18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13</v>
      </c>
      <c r="C10" s="3"/>
      <c r="D10" s="3"/>
      <c r="E10" s="3"/>
      <c r="F10" s="2" t="s">
        <v>9</v>
      </c>
      <c r="G10" s="4">
        <f>SQRT(G9)</f>
        <v>1925896314.6930966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68.281755345370627</v>
      </c>
      <c r="H11" s="7">
        <f>CEILING(G11,1)</f>
        <v>69</v>
      </c>
      <c r="I11" s="3"/>
    </row>
    <row r="12" spans="1:9" ht="15" customHeight="1" x14ac:dyDescent="0.25">
      <c r="A12" s="2" t="s">
        <v>31</v>
      </c>
      <c r="B12" s="4">
        <f>B10-(B5-B10)</f>
        <v>-3</v>
      </c>
      <c r="C12" s="3"/>
      <c r="D12" s="3"/>
      <c r="E12" s="3"/>
      <c r="F12" s="2" t="s">
        <v>11</v>
      </c>
      <c r="G12" s="4">
        <f>(-G7+G10)/(2*G6)</f>
        <v>-2.3054091828197247</v>
      </c>
      <c r="H12" s="3">
        <f>CEILING(G12,1)</f>
        <v>-2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3"/>
      <c r="B14" s="3"/>
      <c r="C14" s="3"/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2" t="s">
        <v>33</v>
      </c>
      <c r="B15" s="3"/>
      <c r="C15" s="4">
        <f>B12+1</f>
        <v>-2</v>
      </c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3"/>
      <c r="I21" s="3"/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1827378945</v>
      </c>
      <c r="G22" s="4">
        <f t="shared" ref="G22:G53" si="0">($C$5*A22+$D$5*A22*A22/2)/(2^31)</f>
        <v>0</v>
      </c>
      <c r="H22" s="3"/>
      <c r="I22" s="3"/>
    </row>
    <row r="23" spans="1:9" ht="15" customHeight="1" x14ac:dyDescent="0.25">
      <c r="A23" s="4">
        <v>1</v>
      </c>
      <c r="B23" s="4">
        <v>40</v>
      </c>
      <c r="C23" s="4">
        <f t="shared" ref="C23:C54" si="1">IF(D23&lt;0,C22+1,IF(D23&gt;2147483647,C22+1,C22))</f>
        <v>0</v>
      </c>
      <c r="D23" s="4">
        <f t="shared" ref="D23:D54" si="2">E22+F23</f>
        <v>1772811055</v>
      </c>
      <c r="E23" s="4">
        <f t="shared" ref="E23:E54" si="3">IF(D23&lt;0,D23+2147483648,IF(D23&gt;2147483647,D23-2147483648,D23))</f>
        <v>1772811055</v>
      </c>
      <c r="F23" s="4">
        <f t="shared" ref="F23:F54" si="4">F22+$D$5</f>
        <v>1772811055</v>
      </c>
      <c r="G23" s="4">
        <f>($C$5*A23+$D$5*A23*A23/2)/(2^31)</f>
        <v>0.82552947802469134</v>
      </c>
      <c r="H23" s="3"/>
      <c r="I23" s="3"/>
    </row>
    <row r="24" spans="1:9" ht="15" customHeight="1" x14ac:dyDescent="0.25">
      <c r="A24" s="4">
        <v>2</v>
      </c>
      <c r="B24" s="4">
        <v>80</v>
      </c>
      <c r="C24" s="4">
        <f t="shared" si="1"/>
        <v>1</v>
      </c>
      <c r="D24" s="4">
        <f t="shared" si="2"/>
        <v>3491054220</v>
      </c>
      <c r="E24" s="4">
        <f t="shared" si="3"/>
        <v>1343570572</v>
      </c>
      <c r="F24" s="4">
        <f t="shared" si="4"/>
        <v>1718243165</v>
      </c>
      <c r="G24" s="4">
        <f t="shared" si="0"/>
        <v>1.6256488021463156</v>
      </c>
      <c r="H24" s="3"/>
      <c r="I24" s="3"/>
    </row>
    <row r="25" spans="1:9" ht="15" customHeight="1" x14ac:dyDescent="0.25">
      <c r="A25" s="4">
        <v>3</v>
      </c>
      <c r="B25" s="4">
        <v>120</v>
      </c>
      <c r="C25" s="4">
        <f t="shared" si="1"/>
        <v>2</v>
      </c>
      <c r="D25" s="4">
        <f t="shared" si="2"/>
        <v>3007245847</v>
      </c>
      <c r="E25" s="4">
        <f t="shared" si="3"/>
        <v>859762199</v>
      </c>
      <c r="F25" s="4">
        <f t="shared" si="4"/>
        <v>1663675275</v>
      </c>
      <c r="G25" s="4">
        <f t="shared" si="0"/>
        <v>2.4003579723648727</v>
      </c>
      <c r="H25" s="3"/>
      <c r="I25" s="3"/>
    </row>
    <row r="26" spans="1:9" ht="15" customHeight="1" x14ac:dyDescent="0.25">
      <c r="A26" s="4">
        <v>4</v>
      </c>
      <c r="B26" s="4">
        <v>160</v>
      </c>
      <c r="C26" s="4">
        <f t="shared" si="1"/>
        <v>3</v>
      </c>
      <c r="D26" s="4">
        <f t="shared" si="2"/>
        <v>2468869584</v>
      </c>
      <c r="E26" s="4">
        <f t="shared" si="3"/>
        <v>321385936</v>
      </c>
      <c r="F26" s="4">
        <f t="shared" si="4"/>
        <v>1609107385</v>
      </c>
      <c r="G26" s="4">
        <f t="shared" si="0"/>
        <v>3.1496569886803627</v>
      </c>
      <c r="H26" s="3"/>
      <c r="I26" s="3"/>
    </row>
    <row r="27" spans="1:9" ht="15" customHeight="1" x14ac:dyDescent="0.25">
      <c r="A27" s="4">
        <v>5</v>
      </c>
      <c r="B27" s="4">
        <v>200</v>
      </c>
      <c r="C27" s="4">
        <f t="shared" si="1"/>
        <v>3</v>
      </c>
      <c r="D27" s="4">
        <f t="shared" si="2"/>
        <v>1875925431</v>
      </c>
      <c r="E27" s="4">
        <f t="shared" si="3"/>
        <v>1875925431</v>
      </c>
      <c r="F27" s="4">
        <f t="shared" si="4"/>
        <v>1554539495</v>
      </c>
      <c r="G27" s="4">
        <f t="shared" si="0"/>
        <v>3.8735458510927856</v>
      </c>
      <c r="H27" s="3"/>
      <c r="I27" s="3"/>
    </row>
    <row r="28" spans="1:9" ht="15" customHeight="1" x14ac:dyDescent="0.25">
      <c r="A28" s="4">
        <v>6</v>
      </c>
      <c r="B28" s="4">
        <v>240</v>
      </c>
      <c r="C28" s="4">
        <f t="shared" si="1"/>
        <v>4</v>
      </c>
      <c r="D28" s="4">
        <f t="shared" si="2"/>
        <v>3375897036</v>
      </c>
      <c r="E28" s="4">
        <f t="shared" si="3"/>
        <v>1228413388</v>
      </c>
      <c r="F28" s="4">
        <f t="shared" si="4"/>
        <v>1499971605</v>
      </c>
      <c r="G28" s="4">
        <f t="shared" si="0"/>
        <v>4.5720245596021414</v>
      </c>
      <c r="H28" s="3"/>
      <c r="I28" s="3"/>
    </row>
    <row r="29" spans="1:9" ht="15" customHeight="1" x14ac:dyDescent="0.25">
      <c r="A29" s="4">
        <v>7</v>
      </c>
      <c r="B29" s="4">
        <v>280</v>
      </c>
      <c r="C29" s="4">
        <f t="shared" si="1"/>
        <v>5</v>
      </c>
      <c r="D29" s="4">
        <f t="shared" si="2"/>
        <v>2673817103</v>
      </c>
      <c r="E29" s="4">
        <f t="shared" si="3"/>
        <v>526333455</v>
      </c>
      <c r="F29" s="4">
        <f t="shared" si="4"/>
        <v>1445403715</v>
      </c>
      <c r="G29" s="4">
        <f t="shared" si="0"/>
        <v>5.2450931142084301</v>
      </c>
      <c r="H29" s="3"/>
      <c r="I29" s="3"/>
    </row>
    <row r="30" spans="1:9" ht="15" customHeight="1" x14ac:dyDescent="0.25">
      <c r="A30" s="4">
        <v>8</v>
      </c>
      <c r="B30" s="4">
        <v>320</v>
      </c>
      <c r="C30" s="4">
        <f t="shared" si="1"/>
        <v>5</v>
      </c>
      <c r="D30" s="4">
        <f t="shared" si="2"/>
        <v>1917169280</v>
      </c>
      <c r="E30" s="4">
        <f t="shared" si="3"/>
        <v>1917169280</v>
      </c>
      <c r="F30" s="4">
        <f t="shared" si="4"/>
        <v>1390835825</v>
      </c>
      <c r="G30" s="4">
        <f t="shared" si="0"/>
        <v>5.8927515149116516</v>
      </c>
      <c r="H30" s="3"/>
      <c r="I30" s="3"/>
    </row>
    <row r="31" spans="1:9" ht="15" customHeight="1" x14ac:dyDescent="0.25">
      <c r="A31" s="4">
        <v>9</v>
      </c>
      <c r="B31" s="4">
        <v>360</v>
      </c>
      <c r="C31" s="4">
        <f t="shared" si="1"/>
        <v>6</v>
      </c>
      <c r="D31" s="4">
        <f t="shared" si="2"/>
        <v>3253437215</v>
      </c>
      <c r="E31" s="4">
        <f t="shared" si="3"/>
        <v>1105953567</v>
      </c>
      <c r="F31" s="4">
        <f t="shared" si="4"/>
        <v>1336267935</v>
      </c>
      <c r="G31" s="4">
        <f t="shared" si="0"/>
        <v>6.5149997617118061</v>
      </c>
      <c r="H31" s="3"/>
      <c r="I31" s="3"/>
    </row>
    <row r="32" spans="1:9" ht="15" customHeight="1" x14ac:dyDescent="0.25">
      <c r="A32" s="4">
        <v>10</v>
      </c>
      <c r="B32" s="4">
        <v>400</v>
      </c>
      <c r="C32" s="4">
        <f t="shared" si="1"/>
        <v>7</v>
      </c>
      <c r="D32" s="4">
        <f t="shared" si="2"/>
        <v>2387653612</v>
      </c>
      <c r="E32" s="4">
        <f t="shared" si="3"/>
        <v>240169964</v>
      </c>
      <c r="F32" s="4">
        <f t="shared" si="4"/>
        <v>1281700045</v>
      </c>
      <c r="G32" s="4">
        <f t="shared" si="0"/>
        <v>7.1118378546088934</v>
      </c>
      <c r="H32" s="3"/>
      <c r="I32" s="3"/>
    </row>
    <row r="33" spans="1:9" ht="15" customHeight="1" x14ac:dyDescent="0.25">
      <c r="A33" s="4">
        <v>11</v>
      </c>
      <c r="B33" s="4">
        <v>440</v>
      </c>
      <c r="C33" s="4">
        <f t="shared" si="1"/>
        <v>7</v>
      </c>
      <c r="D33" s="4">
        <f t="shared" si="2"/>
        <v>1467302119</v>
      </c>
      <c r="E33" s="4">
        <f t="shared" si="3"/>
        <v>1467302119</v>
      </c>
      <c r="F33" s="4">
        <f t="shared" si="4"/>
        <v>1227132155</v>
      </c>
      <c r="G33" s="4">
        <f t="shared" si="0"/>
        <v>7.6832657936029136</v>
      </c>
      <c r="H33" s="3"/>
      <c r="I33" s="3"/>
    </row>
    <row r="34" spans="1:9" ht="15" customHeight="1" x14ac:dyDescent="0.25">
      <c r="A34" s="4">
        <v>12</v>
      </c>
      <c r="B34" s="4">
        <v>480</v>
      </c>
      <c r="C34" s="4">
        <f t="shared" si="1"/>
        <v>8</v>
      </c>
      <c r="D34" s="4">
        <f t="shared" si="2"/>
        <v>2639866384</v>
      </c>
      <c r="E34" s="4">
        <f t="shared" si="3"/>
        <v>492382736</v>
      </c>
      <c r="F34" s="4">
        <f t="shared" si="4"/>
        <v>1172564265</v>
      </c>
      <c r="G34" s="4">
        <f t="shared" si="0"/>
        <v>8.2292835786938667</v>
      </c>
      <c r="H34" s="3"/>
      <c r="I34" s="3"/>
    </row>
    <row r="35" spans="1:9" ht="15" customHeight="1" x14ac:dyDescent="0.25">
      <c r="A35" s="4">
        <v>13</v>
      </c>
      <c r="B35" s="4">
        <v>520</v>
      </c>
      <c r="C35" s="4">
        <f t="shared" si="1"/>
        <v>8</v>
      </c>
      <c r="D35" s="4">
        <f t="shared" si="2"/>
        <v>1610379111</v>
      </c>
      <c r="E35" s="4">
        <f t="shared" si="3"/>
        <v>1610379111</v>
      </c>
      <c r="F35" s="4">
        <f t="shared" si="4"/>
        <v>1117996375</v>
      </c>
      <c r="G35" s="4">
        <f t="shared" si="0"/>
        <v>8.7498912098817527</v>
      </c>
      <c r="H35" s="3"/>
      <c r="I35" s="3"/>
    </row>
    <row r="36" spans="1:9" ht="15" customHeight="1" x14ac:dyDescent="0.25">
      <c r="A36" s="4">
        <v>14</v>
      </c>
      <c r="B36" s="4">
        <v>560</v>
      </c>
      <c r="C36" s="4">
        <f t="shared" si="1"/>
        <v>9</v>
      </c>
      <c r="D36" s="4">
        <f t="shared" si="2"/>
        <v>2673807596</v>
      </c>
      <c r="E36" s="4">
        <f t="shared" si="3"/>
        <v>526323948</v>
      </c>
      <c r="F36" s="4">
        <f t="shared" si="4"/>
        <v>1063428485</v>
      </c>
      <c r="G36" s="4">
        <f t="shared" si="0"/>
        <v>9.2450886871665716</v>
      </c>
      <c r="H36" s="3"/>
      <c r="I36" s="3"/>
    </row>
    <row r="37" spans="1:9" ht="15" customHeight="1" x14ac:dyDescent="0.25">
      <c r="A37" s="4">
        <v>15</v>
      </c>
      <c r="B37" s="4">
        <v>600</v>
      </c>
      <c r="C37" s="4">
        <f t="shared" si="1"/>
        <v>9</v>
      </c>
      <c r="D37" s="4">
        <f t="shared" si="2"/>
        <v>1535184543</v>
      </c>
      <c r="E37" s="4">
        <f t="shared" si="3"/>
        <v>1535184543</v>
      </c>
      <c r="F37" s="4">
        <f t="shared" si="4"/>
        <v>1008860595</v>
      </c>
      <c r="G37" s="4">
        <f t="shared" si="0"/>
        <v>9.7148760105483234</v>
      </c>
      <c r="H37" s="3"/>
      <c r="I37" s="3"/>
    </row>
    <row r="38" spans="1:9" ht="15" customHeight="1" x14ac:dyDescent="0.25">
      <c r="A38" s="4">
        <v>16</v>
      </c>
      <c r="B38" s="4">
        <v>640</v>
      </c>
      <c r="C38" s="4">
        <f t="shared" si="1"/>
        <v>10</v>
      </c>
      <c r="D38" s="4">
        <f t="shared" si="2"/>
        <v>2489477248</v>
      </c>
      <c r="E38" s="4">
        <f t="shared" si="3"/>
        <v>341993600</v>
      </c>
      <c r="F38" s="4">
        <f t="shared" si="4"/>
        <v>954292705</v>
      </c>
      <c r="G38" s="4">
        <f t="shared" si="0"/>
        <v>10.159253180027008</v>
      </c>
      <c r="H38" s="3"/>
      <c r="I38" s="3"/>
    </row>
    <row r="39" spans="1:9" ht="15" customHeight="1" x14ac:dyDescent="0.25">
      <c r="A39" s="4">
        <v>17</v>
      </c>
      <c r="B39" s="4">
        <v>680</v>
      </c>
      <c r="C39" s="4">
        <f t="shared" si="1"/>
        <v>10</v>
      </c>
      <c r="D39" s="4">
        <f t="shared" si="2"/>
        <v>1241718415</v>
      </c>
      <c r="E39" s="4">
        <f t="shared" si="3"/>
        <v>1241718415</v>
      </c>
      <c r="F39" s="4">
        <f t="shared" si="4"/>
        <v>899724815</v>
      </c>
      <c r="G39" s="4">
        <f t="shared" si="0"/>
        <v>10.578220195602626</v>
      </c>
      <c r="H39" s="3"/>
      <c r="I39" s="3"/>
    </row>
    <row r="40" spans="1:9" ht="15" customHeight="1" x14ac:dyDescent="0.25">
      <c r="A40" s="4">
        <v>18</v>
      </c>
      <c r="B40" s="4">
        <v>720</v>
      </c>
      <c r="C40" s="4">
        <f t="shared" si="1"/>
        <v>10</v>
      </c>
      <c r="D40" s="4">
        <f t="shared" si="2"/>
        <v>2086875340</v>
      </c>
      <c r="E40" s="4">
        <f t="shared" si="3"/>
        <v>2086875340</v>
      </c>
      <c r="F40" s="4">
        <f t="shared" si="4"/>
        <v>845156925</v>
      </c>
      <c r="G40" s="4">
        <f t="shared" si="0"/>
        <v>10.971777057275176</v>
      </c>
      <c r="H40" s="3"/>
      <c r="I40" s="3"/>
    </row>
    <row r="41" spans="1:9" ht="15" customHeight="1" x14ac:dyDescent="0.25">
      <c r="A41" s="4">
        <v>19</v>
      </c>
      <c r="B41" s="4">
        <v>760</v>
      </c>
      <c r="C41" s="4">
        <f t="shared" si="1"/>
        <v>11</v>
      </c>
      <c r="D41" s="4">
        <f t="shared" si="2"/>
        <v>2877464375</v>
      </c>
      <c r="E41" s="4">
        <f t="shared" si="3"/>
        <v>729980727</v>
      </c>
      <c r="F41" s="4">
        <f t="shared" si="4"/>
        <v>790589035</v>
      </c>
      <c r="G41" s="4">
        <f t="shared" si="0"/>
        <v>11.339923765044659</v>
      </c>
      <c r="H41" s="3"/>
      <c r="I41" s="3"/>
    </row>
    <row r="42" spans="1:9" ht="15" customHeight="1" x14ac:dyDescent="0.25">
      <c r="A42" s="4">
        <v>20</v>
      </c>
      <c r="B42" s="4">
        <v>800</v>
      </c>
      <c r="C42" s="4">
        <f t="shared" si="1"/>
        <v>11</v>
      </c>
      <c r="D42" s="4">
        <f t="shared" si="2"/>
        <v>1466001872</v>
      </c>
      <c r="E42" s="4">
        <f t="shared" si="3"/>
        <v>1466001872</v>
      </c>
      <c r="F42" s="4">
        <f t="shared" si="4"/>
        <v>736021145</v>
      </c>
      <c r="G42" s="4">
        <f t="shared" si="0"/>
        <v>11.682660318911076</v>
      </c>
      <c r="H42" s="3"/>
      <c r="I42" s="3"/>
    </row>
    <row r="43" spans="1:9" ht="15" customHeight="1" x14ac:dyDescent="0.25">
      <c r="A43" s="4">
        <v>21</v>
      </c>
      <c r="B43" s="4">
        <v>840</v>
      </c>
      <c r="C43" s="4">
        <f t="shared" si="1"/>
        <v>11</v>
      </c>
      <c r="D43" s="4">
        <f t="shared" si="2"/>
        <v>2147455127</v>
      </c>
      <c r="E43" s="4">
        <f t="shared" si="3"/>
        <v>2147455127</v>
      </c>
      <c r="F43" s="4">
        <f t="shared" si="4"/>
        <v>681453255</v>
      </c>
      <c r="G43" s="4">
        <f t="shared" si="0"/>
        <v>11.999986718874425</v>
      </c>
      <c r="H43" s="3"/>
      <c r="I43" s="3"/>
    </row>
    <row r="44" spans="1:9" ht="15" customHeight="1" x14ac:dyDescent="0.25">
      <c r="A44" s="4">
        <v>22</v>
      </c>
      <c r="B44" s="4">
        <v>880</v>
      </c>
      <c r="C44" s="4">
        <f t="shared" si="1"/>
        <v>12</v>
      </c>
      <c r="D44" s="4">
        <f t="shared" si="2"/>
        <v>2774340492</v>
      </c>
      <c r="E44" s="4">
        <f t="shared" si="3"/>
        <v>626856844</v>
      </c>
      <c r="F44" s="4">
        <f t="shared" si="4"/>
        <v>626885365</v>
      </c>
      <c r="G44" s="4">
        <f t="shared" si="0"/>
        <v>12.291902964934707</v>
      </c>
      <c r="H44" s="3"/>
      <c r="I44" s="3"/>
    </row>
    <row r="45" spans="1:9" ht="15" customHeight="1" x14ac:dyDescent="0.25">
      <c r="A45" s="4">
        <v>23</v>
      </c>
      <c r="B45" s="4">
        <v>920</v>
      </c>
      <c r="C45" s="4">
        <f t="shared" si="1"/>
        <v>12</v>
      </c>
      <c r="D45" s="4">
        <f t="shared" si="2"/>
        <v>1199174319</v>
      </c>
      <c r="E45" s="4">
        <f t="shared" si="3"/>
        <v>1199174319</v>
      </c>
      <c r="F45" s="4">
        <f t="shared" si="4"/>
        <v>572317475</v>
      </c>
      <c r="G45" s="4">
        <f t="shared" si="0"/>
        <v>12.558409057091922</v>
      </c>
      <c r="H45" s="3"/>
      <c r="I45" s="3"/>
    </row>
    <row r="46" spans="1:9" ht="15" customHeight="1" x14ac:dyDescent="0.25">
      <c r="A46" s="4">
        <v>24</v>
      </c>
      <c r="B46" s="4">
        <v>960</v>
      </c>
      <c r="C46" s="4">
        <f t="shared" si="1"/>
        <v>12</v>
      </c>
      <c r="D46" s="4">
        <f t="shared" si="2"/>
        <v>1716923904</v>
      </c>
      <c r="E46" s="4">
        <f t="shared" si="3"/>
        <v>1716923904</v>
      </c>
      <c r="F46" s="4">
        <f t="shared" si="4"/>
        <v>517749585</v>
      </c>
      <c r="G46" s="4">
        <f t="shared" si="0"/>
        <v>12.799504995346069</v>
      </c>
      <c r="H46" s="3"/>
      <c r="I46" s="3"/>
    </row>
    <row r="47" spans="1:9" ht="15" customHeight="1" x14ac:dyDescent="0.25">
      <c r="A47" s="4">
        <v>25</v>
      </c>
      <c r="B47" s="4">
        <v>1000</v>
      </c>
      <c r="C47" s="4">
        <f t="shared" si="1"/>
        <v>13</v>
      </c>
      <c r="D47" s="4">
        <f t="shared" si="2"/>
        <v>2180105599</v>
      </c>
      <c r="E47" s="4">
        <f t="shared" si="3"/>
        <v>32621951</v>
      </c>
      <c r="F47" s="4">
        <f t="shared" si="4"/>
        <v>463181695</v>
      </c>
      <c r="G47" s="4">
        <f t="shared" si="0"/>
        <v>13.01519077969715</v>
      </c>
      <c r="H47" s="3"/>
      <c r="I47" s="3"/>
    </row>
    <row r="48" spans="1:9" ht="15" customHeight="1" x14ac:dyDescent="0.25">
      <c r="A48" s="4">
        <v>26</v>
      </c>
      <c r="B48" s="4">
        <v>1040</v>
      </c>
      <c r="C48" s="4">
        <f t="shared" si="1"/>
        <v>13</v>
      </c>
      <c r="D48" s="4">
        <f t="shared" si="2"/>
        <v>441235756</v>
      </c>
      <c r="E48" s="4">
        <f t="shared" si="3"/>
        <v>441235756</v>
      </c>
      <c r="F48" s="4">
        <f t="shared" si="4"/>
        <v>408613805</v>
      </c>
      <c r="G48" s="4">
        <f t="shared" si="0"/>
        <v>13.205466410145164</v>
      </c>
      <c r="H48" s="3"/>
      <c r="I48" s="3"/>
    </row>
    <row r="49" spans="1:9" ht="15" customHeight="1" x14ac:dyDescent="0.25">
      <c r="A49" s="4">
        <v>27</v>
      </c>
      <c r="B49" s="4">
        <v>1080</v>
      </c>
      <c r="C49" s="4">
        <f t="shared" si="1"/>
        <v>13</v>
      </c>
      <c r="D49" s="4">
        <f t="shared" si="2"/>
        <v>795281671</v>
      </c>
      <c r="E49" s="4">
        <f t="shared" si="3"/>
        <v>795281671</v>
      </c>
      <c r="F49" s="4">
        <f t="shared" si="4"/>
        <v>354045915</v>
      </c>
      <c r="G49" s="4">
        <f t="shared" si="0"/>
        <v>13.37033188669011</v>
      </c>
      <c r="H49" s="3"/>
      <c r="I49" s="3"/>
    </row>
    <row r="50" spans="1:9" ht="15" customHeight="1" x14ac:dyDescent="0.25">
      <c r="A50" s="4">
        <v>28</v>
      </c>
      <c r="B50" s="4">
        <v>1120</v>
      </c>
      <c r="C50" s="4">
        <f t="shared" si="1"/>
        <v>13</v>
      </c>
      <c r="D50" s="4">
        <f t="shared" si="2"/>
        <v>1094759696</v>
      </c>
      <c r="E50" s="4">
        <f t="shared" si="3"/>
        <v>1094759696</v>
      </c>
      <c r="F50" s="4">
        <f t="shared" si="4"/>
        <v>299478025</v>
      </c>
      <c r="G50" s="4">
        <f t="shared" si="0"/>
        <v>13.509787209331989</v>
      </c>
      <c r="H50" s="3"/>
      <c r="I50" s="3"/>
    </row>
    <row r="51" spans="1:9" ht="15" customHeight="1" x14ac:dyDescent="0.25">
      <c r="A51" s="4">
        <v>29</v>
      </c>
      <c r="B51" s="4">
        <v>1160</v>
      </c>
      <c r="C51" s="4">
        <f t="shared" si="1"/>
        <v>13</v>
      </c>
      <c r="D51" s="4">
        <f t="shared" si="2"/>
        <v>1339669831</v>
      </c>
      <c r="E51" s="4">
        <f t="shared" si="3"/>
        <v>1339669831</v>
      </c>
      <c r="F51" s="4">
        <f t="shared" si="4"/>
        <v>244910135</v>
      </c>
      <c r="G51" s="4">
        <f t="shared" si="0"/>
        <v>13.623832378070801</v>
      </c>
      <c r="H51" s="3"/>
      <c r="I51" s="3"/>
    </row>
    <row r="52" spans="1:9" ht="15" customHeight="1" x14ac:dyDescent="0.25">
      <c r="A52" s="4">
        <v>30</v>
      </c>
      <c r="B52" s="4">
        <v>1200</v>
      </c>
      <c r="C52" s="4">
        <f t="shared" si="1"/>
        <v>13</v>
      </c>
      <c r="D52" s="4">
        <f t="shared" si="2"/>
        <v>1530012076</v>
      </c>
      <c r="E52" s="4">
        <f t="shared" si="3"/>
        <v>1530012076</v>
      </c>
      <c r="F52" s="4">
        <f t="shared" si="4"/>
        <v>190342245</v>
      </c>
      <c r="G52" s="4">
        <f t="shared" si="0"/>
        <v>13.712467392906547</v>
      </c>
      <c r="H52" s="3"/>
      <c r="I52" s="3"/>
    </row>
    <row r="53" spans="1:9" ht="15" customHeight="1" x14ac:dyDescent="0.25">
      <c r="A53" s="4">
        <v>31</v>
      </c>
      <c r="B53" s="4">
        <v>1240</v>
      </c>
      <c r="C53" s="4">
        <f t="shared" si="1"/>
        <v>13</v>
      </c>
      <c r="D53" s="4">
        <f t="shared" si="2"/>
        <v>1665786431</v>
      </c>
      <c r="E53" s="4">
        <f t="shared" si="3"/>
        <v>1665786431</v>
      </c>
      <c r="F53" s="4">
        <f t="shared" si="4"/>
        <v>135774355</v>
      </c>
      <c r="G53" s="4">
        <f t="shared" si="0"/>
        <v>13.775692253839225</v>
      </c>
      <c r="H53" s="3"/>
      <c r="I53" s="3"/>
    </row>
    <row r="54" spans="1:9" ht="15" customHeight="1" x14ac:dyDescent="0.25">
      <c r="A54" s="4">
        <v>32</v>
      </c>
      <c r="B54" s="4">
        <v>1280</v>
      </c>
      <c r="C54" s="4">
        <f t="shared" si="1"/>
        <v>13</v>
      </c>
      <c r="D54" s="4">
        <f t="shared" si="2"/>
        <v>1746992896</v>
      </c>
      <c r="E54" s="4">
        <f t="shared" si="3"/>
        <v>1746992896</v>
      </c>
      <c r="F54" s="4">
        <f t="shared" si="4"/>
        <v>81206465</v>
      </c>
      <c r="G54" s="4">
        <f t="shared" ref="G54:G85" si="5">($C$5*A54+$D$5*A54*A54/2)/(2^31)</f>
        <v>13.813506960868835</v>
      </c>
      <c r="H54" s="3"/>
      <c r="I54" s="3"/>
    </row>
    <row r="55" spans="1:9" ht="15" customHeight="1" x14ac:dyDescent="0.25">
      <c r="A55" s="4">
        <v>33</v>
      </c>
      <c r="B55" s="4">
        <v>1320</v>
      </c>
      <c r="C55" s="4">
        <f t="shared" ref="C55:C86" si="6">IF(D55&lt;0,C54+1,IF(D55&gt;2147483647,C54+1,C54))</f>
        <v>13</v>
      </c>
      <c r="D55" s="4">
        <f t="shared" ref="D55:D91" si="7">E54+F55</f>
        <v>1773631471</v>
      </c>
      <c r="E55" s="4">
        <f t="shared" ref="E55:E86" si="8">IF(D55&lt;0,D55+2147483648,IF(D55&gt;2147483647,D55-2147483648,D55))</f>
        <v>1773631471</v>
      </c>
      <c r="F55" s="4">
        <f t="shared" ref="F55:F91" si="9">F54+$D$5</f>
        <v>26638575</v>
      </c>
      <c r="G55" s="4">
        <f t="shared" si="5"/>
        <v>13.825911513995379</v>
      </c>
      <c r="H55" s="3"/>
      <c r="I55" s="3"/>
    </row>
    <row r="56" spans="1:9" ht="15" customHeight="1" x14ac:dyDescent="0.25">
      <c r="A56" s="4">
        <v>34</v>
      </c>
      <c r="B56" s="4">
        <v>1360</v>
      </c>
      <c r="C56" s="4">
        <f t="shared" si="6"/>
        <v>13</v>
      </c>
      <c r="D56" s="4">
        <f t="shared" si="7"/>
        <v>1745702156</v>
      </c>
      <c r="E56" s="4">
        <f t="shared" si="8"/>
        <v>1745702156</v>
      </c>
      <c r="F56" s="4">
        <f t="shared" si="9"/>
        <v>-27929315</v>
      </c>
      <c r="G56" s="4">
        <f t="shared" si="5"/>
        <v>13.812905913218856</v>
      </c>
      <c r="H56" s="3"/>
      <c r="I56" s="3"/>
    </row>
    <row r="57" spans="1:9" ht="15" customHeight="1" x14ac:dyDescent="0.25">
      <c r="A57" s="4">
        <v>35</v>
      </c>
      <c r="B57" s="4">
        <v>1400</v>
      </c>
      <c r="C57" s="4">
        <f t="shared" si="6"/>
        <v>13</v>
      </c>
      <c r="D57" s="4">
        <f t="shared" si="7"/>
        <v>1663204951</v>
      </c>
      <c r="E57" s="4">
        <f t="shared" si="8"/>
        <v>1663204951</v>
      </c>
      <c r="F57" s="4">
        <f t="shared" si="9"/>
        <v>-82497205</v>
      </c>
      <c r="G57" s="4">
        <f t="shared" si="5"/>
        <v>13.774490158539265</v>
      </c>
      <c r="H57" s="3"/>
      <c r="I57" s="3"/>
    </row>
    <row r="58" spans="1:9" ht="15" customHeight="1" x14ac:dyDescent="0.25">
      <c r="A58" s="4">
        <v>36</v>
      </c>
      <c r="B58" s="4">
        <v>1440</v>
      </c>
      <c r="C58" s="4">
        <f t="shared" si="6"/>
        <v>13</v>
      </c>
      <c r="D58" s="4">
        <f t="shared" si="7"/>
        <v>1526139856</v>
      </c>
      <c r="E58" s="4">
        <f t="shared" si="8"/>
        <v>1526139856</v>
      </c>
      <c r="F58" s="4">
        <f t="shared" si="9"/>
        <v>-137065095</v>
      </c>
      <c r="G58" s="4">
        <f t="shared" si="5"/>
        <v>13.710664249956608</v>
      </c>
      <c r="H58" s="3"/>
      <c r="I58" s="3"/>
    </row>
    <row r="59" spans="1:9" ht="15" customHeight="1" x14ac:dyDescent="0.25">
      <c r="A59" s="4">
        <v>37</v>
      </c>
      <c r="B59" s="4">
        <v>1480</v>
      </c>
      <c r="C59" s="4">
        <f t="shared" si="6"/>
        <v>13</v>
      </c>
      <c r="D59" s="4">
        <f t="shared" si="7"/>
        <v>1334506871</v>
      </c>
      <c r="E59" s="4">
        <f t="shared" si="8"/>
        <v>1334506871</v>
      </c>
      <c r="F59" s="4">
        <f t="shared" si="9"/>
        <v>-191632985</v>
      </c>
      <c r="G59" s="4">
        <f t="shared" si="5"/>
        <v>13.621428187470883</v>
      </c>
      <c r="H59" s="3"/>
      <c r="I59" s="3"/>
    </row>
    <row r="60" spans="1:9" ht="15" customHeight="1" x14ac:dyDescent="0.25">
      <c r="A60" s="4">
        <v>38</v>
      </c>
      <c r="B60" s="4">
        <v>1520</v>
      </c>
      <c r="C60" s="4">
        <f t="shared" si="6"/>
        <v>13</v>
      </c>
      <c r="D60" s="4">
        <f t="shared" si="7"/>
        <v>1088305996</v>
      </c>
      <c r="E60" s="4">
        <f t="shared" si="8"/>
        <v>1088305996</v>
      </c>
      <c r="F60" s="4">
        <f t="shared" si="9"/>
        <v>-246200875</v>
      </c>
      <c r="G60" s="4">
        <f t="shared" si="5"/>
        <v>13.506781971082091</v>
      </c>
      <c r="H60" s="3"/>
      <c r="I60" s="3"/>
    </row>
    <row r="61" spans="1:9" ht="15" customHeight="1" x14ac:dyDescent="0.25">
      <c r="A61" s="4">
        <v>39</v>
      </c>
      <c r="B61" s="4">
        <v>1560</v>
      </c>
      <c r="C61" s="4">
        <f t="shared" si="6"/>
        <v>13</v>
      </c>
      <c r="D61" s="4">
        <f t="shared" si="7"/>
        <v>787537231</v>
      </c>
      <c r="E61" s="4">
        <f t="shared" si="8"/>
        <v>787537231</v>
      </c>
      <c r="F61" s="4">
        <f t="shared" si="9"/>
        <v>-300768765</v>
      </c>
      <c r="G61" s="4">
        <f t="shared" si="5"/>
        <v>13.366725600790232</v>
      </c>
      <c r="H61" s="3"/>
      <c r="I61" s="3"/>
    </row>
    <row r="62" spans="1:9" ht="15" customHeight="1" x14ac:dyDescent="0.25">
      <c r="A62" s="4">
        <v>40</v>
      </c>
      <c r="B62" s="4">
        <v>1600</v>
      </c>
      <c r="C62" s="4">
        <f t="shared" si="6"/>
        <v>13</v>
      </c>
      <c r="D62" s="4">
        <f t="shared" si="7"/>
        <v>432200576</v>
      </c>
      <c r="E62" s="4">
        <f t="shared" si="8"/>
        <v>432200576</v>
      </c>
      <c r="F62" s="4">
        <f t="shared" si="9"/>
        <v>-355336655</v>
      </c>
      <c r="G62" s="4">
        <f t="shared" si="5"/>
        <v>13.201259076595306</v>
      </c>
      <c r="H62" s="3"/>
      <c r="I62" s="3"/>
    </row>
    <row r="63" spans="1:9" ht="15" customHeight="1" x14ac:dyDescent="0.25">
      <c r="A63" s="4">
        <v>41</v>
      </c>
      <c r="B63" s="4">
        <v>1640</v>
      </c>
      <c r="C63" s="4">
        <f t="shared" si="6"/>
        <v>13</v>
      </c>
      <c r="D63" s="4">
        <f t="shared" si="7"/>
        <v>22296031</v>
      </c>
      <c r="E63" s="4">
        <f t="shared" si="8"/>
        <v>22296031</v>
      </c>
      <c r="F63" s="4">
        <f t="shared" si="9"/>
        <v>-409904545</v>
      </c>
      <c r="G63" s="4">
        <f t="shared" si="5"/>
        <v>13.010382398497313</v>
      </c>
      <c r="H63" s="3"/>
      <c r="I63" s="3"/>
    </row>
    <row r="64" spans="1:9" ht="15" customHeight="1" x14ac:dyDescent="0.25">
      <c r="A64" s="4">
        <v>42</v>
      </c>
      <c r="B64" s="4">
        <v>1680</v>
      </c>
      <c r="C64" s="4">
        <f t="shared" si="6"/>
        <v>14</v>
      </c>
      <c r="D64" s="4">
        <f t="shared" si="7"/>
        <v>-442176404</v>
      </c>
      <c r="E64" s="4">
        <f t="shared" si="8"/>
        <v>1705307244</v>
      </c>
      <c r="F64" s="4">
        <f t="shared" si="9"/>
        <v>-464472435</v>
      </c>
      <c r="G64" s="4">
        <f t="shared" si="5"/>
        <v>12.794095566496253</v>
      </c>
      <c r="H64" s="3"/>
      <c r="I64" s="3"/>
    </row>
    <row r="65" spans="1:9" ht="15" customHeight="1" x14ac:dyDescent="0.25">
      <c r="A65" s="4">
        <v>43</v>
      </c>
      <c r="B65" s="4">
        <v>1720</v>
      </c>
      <c r="C65" s="4">
        <f t="shared" si="6"/>
        <v>14</v>
      </c>
      <c r="D65" s="4">
        <f t="shared" si="7"/>
        <v>1186266919</v>
      </c>
      <c r="E65" s="4">
        <f t="shared" si="8"/>
        <v>1186266919</v>
      </c>
      <c r="F65" s="4">
        <f t="shared" si="9"/>
        <v>-519040325</v>
      </c>
      <c r="G65" s="4">
        <f t="shared" si="5"/>
        <v>12.552398580592126</v>
      </c>
      <c r="H65" s="3"/>
      <c r="I65" s="3"/>
    </row>
    <row r="66" spans="1:9" ht="15" customHeight="1" x14ac:dyDescent="0.25">
      <c r="A66" s="4">
        <v>44</v>
      </c>
      <c r="B66" s="4">
        <v>1760</v>
      </c>
      <c r="C66" s="4">
        <f t="shared" si="6"/>
        <v>14</v>
      </c>
      <c r="D66" s="4">
        <f t="shared" si="7"/>
        <v>612658704</v>
      </c>
      <c r="E66" s="4">
        <f t="shared" si="8"/>
        <v>612658704</v>
      </c>
      <c r="F66" s="4">
        <f t="shared" si="9"/>
        <v>-573608215</v>
      </c>
      <c r="G66" s="4">
        <f t="shared" si="5"/>
        <v>12.285291440784931</v>
      </c>
      <c r="H66" s="3"/>
      <c r="I66" s="3"/>
    </row>
    <row r="67" spans="1:9" ht="15" customHeight="1" x14ac:dyDescent="0.25">
      <c r="A67" s="4">
        <v>45</v>
      </c>
      <c r="B67" s="4">
        <v>1800</v>
      </c>
      <c r="C67" s="4">
        <f t="shared" si="6"/>
        <v>15</v>
      </c>
      <c r="D67" s="4">
        <f t="shared" si="7"/>
        <v>-15517401</v>
      </c>
      <c r="E67" s="4">
        <f t="shared" si="8"/>
        <v>2131966247</v>
      </c>
      <c r="F67" s="4">
        <f t="shared" si="9"/>
        <v>-628176105</v>
      </c>
      <c r="G67" s="4">
        <f t="shared" si="5"/>
        <v>11.99277414707467</v>
      </c>
      <c r="H67" s="3"/>
      <c r="I67" s="3"/>
    </row>
    <row r="68" spans="1:9" ht="15" customHeight="1" x14ac:dyDescent="0.25">
      <c r="A68" s="4">
        <v>46</v>
      </c>
      <c r="B68" s="4">
        <v>1840</v>
      </c>
      <c r="C68" s="4">
        <f t="shared" si="6"/>
        <v>15</v>
      </c>
      <c r="D68" s="4">
        <f t="shared" si="7"/>
        <v>1449222252</v>
      </c>
      <c r="E68" s="4">
        <f t="shared" si="8"/>
        <v>1449222252</v>
      </c>
      <c r="F68" s="4">
        <f t="shared" si="9"/>
        <v>-682743995</v>
      </c>
      <c r="G68" s="4">
        <f t="shared" si="5"/>
        <v>11.674846699461341</v>
      </c>
      <c r="H68" s="3"/>
      <c r="I68" s="3"/>
    </row>
    <row r="69" spans="1:9" ht="15" customHeight="1" x14ac:dyDescent="0.25">
      <c r="A69" s="4">
        <v>47</v>
      </c>
      <c r="B69" s="4">
        <v>1880</v>
      </c>
      <c r="C69" s="4">
        <f t="shared" si="6"/>
        <v>15</v>
      </c>
      <c r="D69" s="4">
        <f t="shared" si="7"/>
        <v>711910367</v>
      </c>
      <c r="E69" s="4">
        <f t="shared" si="8"/>
        <v>711910367</v>
      </c>
      <c r="F69" s="4">
        <f t="shared" si="9"/>
        <v>-737311885</v>
      </c>
      <c r="G69" s="4">
        <f t="shared" si="5"/>
        <v>11.331509097944945</v>
      </c>
      <c r="H69" s="3"/>
      <c r="I69" s="3"/>
    </row>
    <row r="70" spans="1:9" ht="15" customHeight="1" x14ac:dyDescent="0.25">
      <c r="A70" s="4">
        <v>48</v>
      </c>
      <c r="B70" s="4">
        <v>1920</v>
      </c>
      <c r="C70" s="4">
        <f t="shared" si="6"/>
        <v>16</v>
      </c>
      <c r="D70" s="4">
        <f t="shared" si="7"/>
        <v>-79969408</v>
      </c>
      <c r="E70" s="4">
        <f t="shared" si="8"/>
        <v>2067514240</v>
      </c>
      <c r="F70" s="4">
        <f t="shared" si="9"/>
        <v>-791879775</v>
      </c>
      <c r="G70" s="4">
        <f t="shared" si="5"/>
        <v>10.962761342525482</v>
      </c>
      <c r="H70" s="3"/>
      <c r="I70" s="3"/>
    </row>
    <row r="71" spans="1:9" ht="15" customHeight="1" x14ac:dyDescent="0.25">
      <c r="A71" s="4">
        <v>49</v>
      </c>
      <c r="B71" s="4">
        <v>1960</v>
      </c>
      <c r="C71" s="4">
        <f t="shared" si="6"/>
        <v>16</v>
      </c>
      <c r="D71" s="4">
        <f t="shared" si="7"/>
        <v>1221066575</v>
      </c>
      <c r="E71" s="4">
        <f t="shared" si="8"/>
        <v>1221066575</v>
      </c>
      <c r="F71" s="4">
        <f t="shared" si="9"/>
        <v>-846447665</v>
      </c>
      <c r="G71" s="4">
        <f t="shared" si="5"/>
        <v>10.568603433202952</v>
      </c>
      <c r="H71" s="3"/>
      <c r="I71" s="3"/>
    </row>
    <row r="72" spans="1:9" ht="15" customHeight="1" x14ac:dyDescent="0.25">
      <c r="A72" s="4">
        <v>50</v>
      </c>
      <c r="B72" s="4">
        <v>2000</v>
      </c>
      <c r="C72" s="4">
        <f t="shared" si="6"/>
        <v>16</v>
      </c>
      <c r="D72" s="4">
        <f t="shared" si="7"/>
        <v>320051020</v>
      </c>
      <c r="E72" s="4">
        <f t="shared" si="8"/>
        <v>320051020</v>
      </c>
      <c r="F72" s="4">
        <f t="shared" si="9"/>
        <v>-901015555</v>
      </c>
      <c r="G72" s="4">
        <f t="shared" si="5"/>
        <v>10.149035369977355</v>
      </c>
      <c r="H72" s="3"/>
      <c r="I72" s="3"/>
    </row>
    <row r="73" spans="1:9" ht="15" customHeight="1" x14ac:dyDescent="0.25">
      <c r="A73" s="4">
        <v>51</v>
      </c>
      <c r="B73" s="4">
        <v>2040</v>
      </c>
      <c r="C73" s="4">
        <f t="shared" si="6"/>
        <v>17</v>
      </c>
      <c r="D73" s="4">
        <f t="shared" si="7"/>
        <v>-635532425</v>
      </c>
      <c r="E73" s="4">
        <f t="shared" si="8"/>
        <v>1511951223</v>
      </c>
      <c r="F73" s="4">
        <f t="shared" si="9"/>
        <v>-955583445</v>
      </c>
      <c r="G73" s="4">
        <f t="shared" si="5"/>
        <v>9.7040571528486907</v>
      </c>
      <c r="H73" s="3"/>
      <c r="I73" s="3"/>
    </row>
    <row r="74" spans="1:9" ht="15" customHeight="1" x14ac:dyDescent="0.25">
      <c r="A74" s="4">
        <v>52</v>
      </c>
      <c r="B74" s="4">
        <v>2080</v>
      </c>
      <c r="C74" s="4">
        <f t="shared" si="6"/>
        <v>17</v>
      </c>
      <c r="D74" s="4">
        <f t="shared" si="7"/>
        <v>501799888</v>
      </c>
      <c r="E74" s="4">
        <f t="shared" si="8"/>
        <v>501799888</v>
      </c>
      <c r="F74" s="4">
        <f t="shared" si="9"/>
        <v>-1010151335</v>
      </c>
      <c r="G74" s="4">
        <f t="shared" si="5"/>
        <v>9.2336687818169594</v>
      </c>
      <c r="H74" s="3"/>
      <c r="I74" s="3"/>
    </row>
    <row r="75" spans="1:9" ht="15" customHeight="1" x14ac:dyDescent="0.25">
      <c r="A75" s="4">
        <v>53</v>
      </c>
      <c r="B75" s="4">
        <v>2120</v>
      </c>
      <c r="C75" s="4">
        <f t="shared" si="6"/>
        <v>18</v>
      </c>
      <c r="D75" s="4">
        <f t="shared" si="7"/>
        <v>-562919337</v>
      </c>
      <c r="E75" s="4">
        <f t="shared" si="8"/>
        <v>1584564311</v>
      </c>
      <c r="F75" s="4">
        <f t="shared" si="9"/>
        <v>-1064719225</v>
      </c>
      <c r="G75" s="4">
        <f t="shared" si="5"/>
        <v>8.7378702568821609</v>
      </c>
      <c r="H75" s="3"/>
      <c r="I75" s="3"/>
    </row>
    <row r="76" spans="1:9" ht="15" customHeight="1" x14ac:dyDescent="0.25">
      <c r="A76" s="4">
        <v>54</v>
      </c>
      <c r="B76" s="4">
        <v>2160</v>
      </c>
      <c r="C76" s="4">
        <f t="shared" si="6"/>
        <v>18</v>
      </c>
      <c r="D76" s="4">
        <f t="shared" si="7"/>
        <v>465277196</v>
      </c>
      <c r="E76" s="4">
        <f t="shared" si="8"/>
        <v>465277196</v>
      </c>
      <c r="F76" s="4">
        <f t="shared" si="9"/>
        <v>-1119287115</v>
      </c>
      <c r="G76" s="4">
        <f t="shared" si="5"/>
        <v>8.2166615780442953</v>
      </c>
      <c r="H76" s="3"/>
      <c r="I76" s="3"/>
    </row>
    <row r="77" spans="1:9" ht="15" customHeight="1" x14ac:dyDescent="0.25">
      <c r="A77" s="4">
        <v>55</v>
      </c>
      <c r="B77" s="4">
        <v>2200</v>
      </c>
      <c r="C77" s="4">
        <f t="shared" si="6"/>
        <v>19</v>
      </c>
      <c r="D77" s="4">
        <f t="shared" si="7"/>
        <v>-708577809</v>
      </c>
      <c r="E77" s="4">
        <f t="shared" si="8"/>
        <v>1438905839</v>
      </c>
      <c r="F77" s="4">
        <f t="shared" si="9"/>
        <v>-1173855005</v>
      </c>
      <c r="G77" s="4">
        <f t="shared" si="5"/>
        <v>7.6700427453033626</v>
      </c>
      <c r="H77" s="3"/>
      <c r="I77" s="3"/>
    </row>
    <row r="78" spans="1:9" ht="15" customHeight="1" x14ac:dyDescent="0.25">
      <c r="A78" s="4">
        <v>56</v>
      </c>
      <c r="B78" s="4">
        <v>2240</v>
      </c>
      <c r="C78" s="4">
        <f t="shared" si="6"/>
        <v>19</v>
      </c>
      <c r="D78" s="4">
        <f t="shared" si="7"/>
        <v>210482944</v>
      </c>
      <c r="E78" s="4">
        <f t="shared" si="8"/>
        <v>210482944</v>
      </c>
      <c r="F78" s="4">
        <f t="shared" si="9"/>
        <v>-1228422895</v>
      </c>
      <c r="G78" s="4">
        <f t="shared" si="5"/>
        <v>7.0980137586593628</v>
      </c>
      <c r="H78" s="3"/>
      <c r="I78" s="3"/>
    </row>
    <row r="79" spans="1:9" ht="15" customHeight="1" x14ac:dyDescent="0.25">
      <c r="A79" s="4">
        <v>57</v>
      </c>
      <c r="B79" s="4">
        <v>2280</v>
      </c>
      <c r="C79" s="4">
        <f t="shared" si="6"/>
        <v>20</v>
      </c>
      <c r="D79" s="4">
        <f t="shared" si="7"/>
        <v>-1072507841</v>
      </c>
      <c r="E79" s="4">
        <f t="shared" si="8"/>
        <v>1074975807</v>
      </c>
      <c r="F79" s="4">
        <f t="shared" si="9"/>
        <v>-1282990785</v>
      </c>
      <c r="G79" s="4">
        <f t="shared" si="5"/>
        <v>6.5005746181122959</v>
      </c>
      <c r="H79" s="3"/>
      <c r="I79" s="3"/>
    </row>
    <row r="80" spans="1:9" ht="15" customHeight="1" x14ac:dyDescent="0.25">
      <c r="A80" s="4">
        <v>58</v>
      </c>
      <c r="B80" s="4">
        <v>2320</v>
      </c>
      <c r="C80" s="4">
        <f t="shared" si="6"/>
        <v>21</v>
      </c>
      <c r="D80" s="4">
        <f t="shared" si="7"/>
        <v>-262582868</v>
      </c>
      <c r="E80" s="4">
        <f t="shared" si="8"/>
        <v>1884900780</v>
      </c>
      <c r="F80" s="4">
        <f t="shared" si="9"/>
        <v>-1337558675</v>
      </c>
      <c r="G80" s="4">
        <f t="shared" si="5"/>
        <v>5.8777253236621618</v>
      </c>
      <c r="H80" s="3"/>
      <c r="I80" s="3"/>
    </row>
    <row r="81" spans="1:9" ht="15" customHeight="1" x14ac:dyDescent="0.25">
      <c r="A81" s="4">
        <v>59</v>
      </c>
      <c r="B81" s="4">
        <v>2360</v>
      </c>
      <c r="C81" s="4">
        <f t="shared" si="6"/>
        <v>21</v>
      </c>
      <c r="D81" s="4">
        <f t="shared" si="7"/>
        <v>492774215</v>
      </c>
      <c r="E81" s="4">
        <f t="shared" si="8"/>
        <v>492774215</v>
      </c>
      <c r="F81" s="4">
        <f t="shared" si="9"/>
        <v>-1392126565</v>
      </c>
      <c r="G81" s="4">
        <f t="shared" si="5"/>
        <v>5.2294658753089607</v>
      </c>
      <c r="H81" s="3"/>
      <c r="I81" s="3"/>
    </row>
    <row r="82" spans="1:9" ht="15" customHeight="1" x14ac:dyDescent="0.25">
      <c r="A82" s="4">
        <v>60</v>
      </c>
      <c r="B82" s="4">
        <v>2400</v>
      </c>
      <c r="C82" s="4">
        <f t="shared" si="6"/>
        <v>22</v>
      </c>
      <c r="D82" s="4">
        <f t="shared" si="7"/>
        <v>-953920240</v>
      </c>
      <c r="E82" s="4">
        <f t="shared" si="8"/>
        <v>1193563408</v>
      </c>
      <c r="F82" s="4">
        <f t="shared" si="9"/>
        <v>-1446694455</v>
      </c>
      <c r="G82" s="4">
        <f t="shared" si="5"/>
        <v>4.5557962730526924</v>
      </c>
      <c r="H82" s="3"/>
      <c r="I82" s="3"/>
    </row>
    <row r="83" spans="1:9" ht="15" customHeight="1" x14ac:dyDescent="0.25">
      <c r="A83" s="4">
        <v>61</v>
      </c>
      <c r="B83" s="4">
        <v>2440</v>
      </c>
      <c r="C83" s="4">
        <f t="shared" si="6"/>
        <v>23</v>
      </c>
      <c r="D83" s="4">
        <f t="shared" si="7"/>
        <v>-307698937</v>
      </c>
      <c r="E83" s="4">
        <f t="shared" si="8"/>
        <v>1839784711</v>
      </c>
      <c r="F83" s="4">
        <f t="shared" si="9"/>
        <v>-1501262345</v>
      </c>
      <c r="G83" s="4">
        <f t="shared" si="5"/>
        <v>3.856716516893357</v>
      </c>
      <c r="H83" s="3"/>
      <c r="I83" s="3"/>
    </row>
    <row r="84" spans="1:9" ht="15" customHeight="1" x14ac:dyDescent="0.25">
      <c r="A84" s="4">
        <v>62</v>
      </c>
      <c r="B84" s="4">
        <v>2480</v>
      </c>
      <c r="C84" s="4">
        <f t="shared" si="6"/>
        <v>23</v>
      </c>
      <c r="D84" s="4">
        <f t="shared" si="7"/>
        <v>283954476</v>
      </c>
      <c r="E84" s="4">
        <f t="shared" si="8"/>
        <v>283954476</v>
      </c>
      <c r="F84" s="4">
        <f t="shared" si="9"/>
        <v>-1555830235</v>
      </c>
      <c r="G84" s="4">
        <f t="shared" si="5"/>
        <v>3.1322266068309546</v>
      </c>
      <c r="H84" s="3"/>
      <c r="I84" s="3"/>
    </row>
    <row r="85" spans="1:9" ht="15" customHeight="1" x14ac:dyDescent="0.25">
      <c r="A85" s="4">
        <v>63</v>
      </c>
      <c r="B85" s="4">
        <v>2520</v>
      </c>
      <c r="C85" s="4">
        <f t="shared" si="6"/>
        <v>24</v>
      </c>
      <c r="D85" s="4">
        <f t="shared" si="7"/>
        <v>-1326443649</v>
      </c>
      <c r="E85" s="4">
        <f t="shared" si="8"/>
        <v>821039999</v>
      </c>
      <c r="F85" s="4">
        <f t="shared" si="9"/>
        <v>-1610398125</v>
      </c>
      <c r="G85" s="4">
        <f t="shared" si="5"/>
        <v>2.382326542865485</v>
      </c>
      <c r="H85" s="3"/>
      <c r="I85" s="3"/>
    </row>
    <row r="86" spans="1:9" ht="15" customHeight="1" x14ac:dyDescent="0.25">
      <c r="A86" s="4">
        <v>64</v>
      </c>
      <c r="B86" s="4">
        <v>2560</v>
      </c>
      <c r="C86" s="4">
        <f t="shared" si="6"/>
        <v>25</v>
      </c>
      <c r="D86" s="4">
        <f t="shared" si="7"/>
        <v>-843926016</v>
      </c>
      <c r="E86" s="4">
        <f t="shared" si="8"/>
        <v>1303557632</v>
      </c>
      <c r="F86" s="4">
        <f t="shared" si="9"/>
        <v>-1664966015</v>
      </c>
      <c r="G86" s="4">
        <f t="shared" ref="G86:G91" si="10">($C$5*A86+$D$5*A86*A86/2)/(2^31)</f>
        <v>1.6070163249969482</v>
      </c>
      <c r="H86" s="3"/>
      <c r="I86" s="3"/>
    </row>
    <row r="87" spans="1:9" ht="15" customHeight="1" x14ac:dyDescent="0.25">
      <c r="A87" s="4">
        <v>65</v>
      </c>
      <c r="B87" s="4">
        <v>2600</v>
      </c>
      <c r="C87" s="4">
        <f t="shared" ref="C87:C118" si="11">IF(D87&lt;0,C86+1,IF(D87&gt;2147483647,C86+1,C86))</f>
        <v>26</v>
      </c>
      <c r="D87" s="4">
        <f t="shared" si="7"/>
        <v>-415976273</v>
      </c>
      <c r="E87" s="4">
        <f t="shared" ref="E87:E118" si="12">IF(D87&lt;0,D87+2147483648,IF(D87&gt;2147483647,D87-2147483648,D87))</f>
        <v>1731507375</v>
      </c>
      <c r="F87" s="4">
        <f t="shared" si="9"/>
        <v>-1719533905</v>
      </c>
      <c r="G87" s="4">
        <f t="shared" si="10"/>
        <v>0.80629595322534442</v>
      </c>
      <c r="H87" s="3"/>
      <c r="I87" s="3"/>
    </row>
    <row r="88" spans="1:9" ht="15" customHeight="1" x14ac:dyDescent="0.25">
      <c r="A88" s="4">
        <v>66</v>
      </c>
      <c r="B88" s="4">
        <v>2640</v>
      </c>
      <c r="C88" s="4">
        <f t="shared" si="11"/>
        <v>27</v>
      </c>
      <c r="D88" s="4">
        <f t="shared" si="7"/>
        <v>-42594420</v>
      </c>
      <c r="E88" s="4">
        <f t="shared" si="12"/>
        <v>2104889228</v>
      </c>
      <c r="F88" s="4">
        <f t="shared" si="9"/>
        <v>-1774101795</v>
      </c>
      <c r="G88" s="4">
        <f t="shared" si="10"/>
        <v>-1.9834572449326515E-2</v>
      </c>
      <c r="H88" s="3"/>
      <c r="I88" s="3"/>
    </row>
    <row r="89" spans="1:9" ht="15" customHeight="1" x14ac:dyDescent="0.25">
      <c r="A89" s="4">
        <v>67</v>
      </c>
      <c r="B89" s="4">
        <v>2680</v>
      </c>
      <c r="C89" s="4">
        <f t="shared" si="11"/>
        <v>27</v>
      </c>
      <c r="D89" s="4">
        <f t="shared" si="7"/>
        <v>276219543</v>
      </c>
      <c r="E89" s="4">
        <f t="shared" si="12"/>
        <v>276219543</v>
      </c>
      <c r="F89" s="4">
        <f t="shared" si="9"/>
        <v>-1828669685</v>
      </c>
      <c r="G89" s="4">
        <f t="shared" si="10"/>
        <v>-0.87137525202706456</v>
      </c>
      <c r="H89" s="3"/>
      <c r="I89" s="3"/>
    </row>
    <row r="90" spans="1:9" ht="15" customHeight="1" x14ac:dyDescent="0.25">
      <c r="A90" s="4">
        <v>68</v>
      </c>
      <c r="B90" s="4">
        <v>2720</v>
      </c>
      <c r="C90" s="4">
        <f t="shared" si="11"/>
        <v>28</v>
      </c>
      <c r="D90" s="4">
        <f t="shared" si="7"/>
        <v>-1607018032</v>
      </c>
      <c r="E90" s="4">
        <f t="shared" si="12"/>
        <v>540465616</v>
      </c>
      <c r="F90" s="4">
        <f t="shared" si="9"/>
        <v>-1883237575</v>
      </c>
      <c r="G90" s="4">
        <f t="shared" si="10"/>
        <v>-1.7483260855078697</v>
      </c>
      <c r="H90" s="3"/>
      <c r="I90" s="3"/>
    </row>
    <row r="91" spans="1:9" ht="15" customHeight="1" x14ac:dyDescent="0.25">
      <c r="A91" s="4">
        <v>69</v>
      </c>
      <c r="B91" s="4">
        <v>2760</v>
      </c>
      <c r="C91" s="4">
        <f t="shared" si="11"/>
        <v>29</v>
      </c>
      <c r="D91" s="4">
        <f t="shared" si="7"/>
        <v>-1397339849</v>
      </c>
      <c r="E91" s="4">
        <f t="shared" si="12"/>
        <v>750143799</v>
      </c>
      <c r="F91" s="4">
        <f t="shared" si="9"/>
        <v>-1937805465</v>
      </c>
      <c r="G91" s="4">
        <f t="shared" si="10"/>
        <v>-2.650687072891742</v>
      </c>
      <c r="H91" s="3"/>
      <c r="I91" s="3"/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6"/>
  <sheetViews>
    <sheetView showGridLines="0" topLeftCell="A70" workbookViewId="0">
      <selection sqref="A1:I1"/>
    </sheetView>
  </sheetViews>
  <sheetFormatPr defaultColWidth="8.85546875" defaultRowHeight="15" customHeight="1" x14ac:dyDescent="0.25"/>
  <cols>
    <col min="1" max="1" width="8.85546875" style="1" customWidth="1"/>
    <col min="2" max="2" width="18.5703125" style="1" customWidth="1"/>
    <col min="3" max="3" width="20.85546875" style="1" customWidth="1"/>
    <col min="4" max="4" width="19.85546875" style="1" customWidth="1"/>
    <col min="5" max="5" width="21" style="1" customWidth="1"/>
    <col min="6" max="6" width="20.7109375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7.25" customHeight="1" x14ac:dyDescent="0.25">
      <c r="A1" s="10" t="s">
        <v>35</v>
      </c>
      <c r="B1" s="9"/>
      <c r="C1" s="9"/>
      <c r="D1" s="9"/>
      <c r="E1" s="9"/>
      <c r="F1" s="9"/>
      <c r="G1" s="9"/>
      <c r="H1" s="9"/>
      <c r="I1" s="9"/>
    </row>
    <row r="2" spans="1:9" ht="17.2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7.25" customHeight="1" x14ac:dyDescent="0.25">
      <c r="A3" s="3"/>
      <c r="B3" s="3"/>
      <c r="C3" s="10" t="s">
        <v>20</v>
      </c>
      <c r="D3" s="9"/>
      <c r="E3" s="9"/>
      <c r="F3" s="2" t="s">
        <v>25</v>
      </c>
      <c r="G3" s="3"/>
      <c r="H3" s="3"/>
      <c r="I3" s="3"/>
    </row>
    <row r="4" spans="1:9" ht="17.2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7.25" customHeight="1" x14ac:dyDescent="0.25">
      <c r="A5" s="3"/>
      <c r="B5" s="4">
        <v>29</v>
      </c>
      <c r="C5" s="4">
        <v>1800095000</v>
      </c>
      <c r="D5" s="4">
        <v>-54567890</v>
      </c>
      <c r="E5" s="3"/>
      <c r="F5" s="3"/>
      <c r="G5" s="3"/>
      <c r="H5" s="3"/>
      <c r="I5" s="3"/>
    </row>
    <row r="6" spans="1:9" ht="17.2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-27283945</v>
      </c>
      <c r="H6" s="3"/>
      <c r="I6" s="3"/>
    </row>
    <row r="7" spans="1:9" ht="17.2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1800095000</v>
      </c>
      <c r="H7" s="3"/>
      <c r="I7" s="3"/>
    </row>
    <row r="8" spans="1:9" ht="17.25" customHeight="1" x14ac:dyDescent="0.25">
      <c r="A8" s="2" t="s">
        <v>27</v>
      </c>
      <c r="B8" s="4">
        <f>CEILING((D5/2-C5)/D5,1)</f>
        <v>34</v>
      </c>
      <c r="C8" s="3"/>
      <c r="D8" s="3"/>
      <c r="E8" s="3"/>
      <c r="F8" s="2" t="s">
        <v>6</v>
      </c>
      <c r="G8" s="4">
        <f>-1*C15*2^31</f>
        <v>4294967296</v>
      </c>
      <c r="H8" s="3"/>
      <c r="I8" s="3"/>
    </row>
    <row r="9" spans="1:9" ht="17.2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3.7090766149484508E+18</v>
      </c>
      <c r="H9" s="3"/>
      <c r="I9" s="3"/>
    </row>
    <row r="10" spans="1:9" ht="17.25" customHeight="1" x14ac:dyDescent="0.25">
      <c r="A10" s="2" t="s">
        <v>29</v>
      </c>
      <c r="B10" s="4">
        <f>FLOOR((C5*B8+D5*B8*B8/2+0)/(2^31),1)</f>
        <v>13</v>
      </c>
      <c r="C10" s="3"/>
      <c r="D10" s="3"/>
      <c r="E10" s="3"/>
      <c r="F10" s="2" t="s">
        <v>9</v>
      </c>
      <c r="G10" s="4">
        <f>SQRT(G9)</f>
        <v>1925896314.6930966</v>
      </c>
      <c r="H10" s="3"/>
      <c r="I10" s="3"/>
    </row>
    <row r="11" spans="1:9" ht="17.2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68.281755345370627</v>
      </c>
      <c r="H11" s="7">
        <f>CEILING(G11,1)</f>
        <v>69</v>
      </c>
      <c r="I11" s="3"/>
    </row>
    <row r="12" spans="1:9" ht="17.25" customHeight="1" x14ac:dyDescent="0.25">
      <c r="A12" s="2" t="s">
        <v>31</v>
      </c>
      <c r="B12" s="4">
        <f>B10-(B5-B10)</f>
        <v>-3</v>
      </c>
      <c r="C12" s="3"/>
      <c r="D12" s="3"/>
      <c r="E12" s="3"/>
      <c r="F12" s="2" t="s">
        <v>11</v>
      </c>
      <c r="G12" s="4">
        <f>(-G7+G10)/(2*G6)</f>
        <v>-2.3054091828197247</v>
      </c>
      <c r="H12" s="3">
        <f>CEILING(G12,1)</f>
        <v>-2</v>
      </c>
      <c r="I12" s="3"/>
    </row>
    <row r="13" spans="1:9" ht="17.2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7.25" customHeight="1" x14ac:dyDescent="0.25">
      <c r="A14" s="3"/>
      <c r="B14" s="3"/>
      <c r="C14" s="3"/>
      <c r="D14" s="3"/>
      <c r="E14" s="8" t="s">
        <v>32</v>
      </c>
      <c r="F14" s="9"/>
      <c r="G14" s="9"/>
      <c r="H14" s="9"/>
      <c r="I14" s="9"/>
    </row>
    <row r="15" spans="1:9" ht="17.25" customHeight="1" x14ac:dyDescent="0.25">
      <c r="A15" s="2" t="s">
        <v>33</v>
      </c>
      <c r="B15" s="3"/>
      <c r="C15" s="4">
        <f>B12+1</f>
        <v>-2</v>
      </c>
      <c r="D15" s="3"/>
      <c r="E15" s="9"/>
      <c r="F15" s="9"/>
      <c r="G15" s="9"/>
      <c r="H15" s="9"/>
      <c r="I15" s="9"/>
    </row>
    <row r="16" spans="1:9" ht="17.2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7.2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7.2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7.2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7.2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30.6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3"/>
      <c r="I21" s="3"/>
    </row>
    <row r="22" spans="1:9" ht="17.2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1827378945</v>
      </c>
      <c r="G22" s="4">
        <f t="shared" ref="G22:G55" si="0">($C$5*A22+$D$5*A22*A22/2)/(2^31)</f>
        <v>0</v>
      </c>
      <c r="H22" s="3"/>
      <c r="I22" s="3"/>
    </row>
    <row r="23" spans="1:9" ht="17.25" customHeight="1" x14ac:dyDescent="0.25">
      <c r="A23" s="4">
        <v>1</v>
      </c>
      <c r="B23" s="4">
        <v>40</v>
      </c>
      <c r="C23" s="4">
        <f t="shared" ref="C23:C55" si="1">IF(D23&lt;0,C22+1,IF(D23&gt;2147483647,C22+1,C22))</f>
        <v>0</v>
      </c>
      <c r="D23" s="4">
        <f t="shared" ref="D23:D55" si="2">E22+F23</f>
        <v>1772811055</v>
      </c>
      <c r="E23" s="4">
        <f t="shared" ref="E23:E55" si="3">IF(D23&lt;0,D23+2147483648,IF(D23&gt;2147483647,D23-2147483648,D23))</f>
        <v>1772811055</v>
      </c>
      <c r="F23" s="4">
        <f t="shared" ref="F23:F56" si="4">F22+$D$5</f>
        <v>1772811055</v>
      </c>
      <c r="G23" s="4">
        <f t="shared" si="0"/>
        <v>0.82552947802469134</v>
      </c>
      <c r="H23" s="3"/>
      <c r="I23" s="3"/>
    </row>
    <row r="24" spans="1:9" ht="17.25" customHeight="1" x14ac:dyDescent="0.25">
      <c r="A24" s="4">
        <v>2</v>
      </c>
      <c r="B24" s="4">
        <v>80</v>
      </c>
      <c r="C24" s="4">
        <f t="shared" si="1"/>
        <v>1</v>
      </c>
      <c r="D24" s="4">
        <f t="shared" si="2"/>
        <v>3491054220</v>
      </c>
      <c r="E24" s="4">
        <f t="shared" si="3"/>
        <v>1343570572</v>
      </c>
      <c r="F24" s="4">
        <f t="shared" si="4"/>
        <v>1718243165</v>
      </c>
      <c r="G24" s="4">
        <f t="shared" si="0"/>
        <v>1.6256488021463156</v>
      </c>
      <c r="H24" s="3"/>
      <c r="I24" s="3"/>
    </row>
    <row r="25" spans="1:9" ht="17.25" customHeight="1" x14ac:dyDescent="0.25">
      <c r="A25" s="4">
        <v>3</v>
      </c>
      <c r="B25" s="4">
        <v>120</v>
      </c>
      <c r="C25" s="4">
        <f t="shared" si="1"/>
        <v>2</v>
      </c>
      <c r="D25" s="4">
        <f t="shared" si="2"/>
        <v>3007245847</v>
      </c>
      <c r="E25" s="4">
        <f t="shared" si="3"/>
        <v>859762199</v>
      </c>
      <c r="F25" s="4">
        <f t="shared" si="4"/>
        <v>1663675275</v>
      </c>
      <c r="G25" s="4">
        <f t="shared" si="0"/>
        <v>2.4003579723648727</v>
      </c>
      <c r="H25" s="3"/>
      <c r="I25" s="3"/>
    </row>
    <row r="26" spans="1:9" ht="17.25" customHeight="1" x14ac:dyDescent="0.25">
      <c r="A26" s="4">
        <v>4</v>
      </c>
      <c r="B26" s="4">
        <v>160</v>
      </c>
      <c r="C26" s="4">
        <f t="shared" si="1"/>
        <v>3</v>
      </c>
      <c r="D26" s="4">
        <f t="shared" si="2"/>
        <v>2468869584</v>
      </c>
      <c r="E26" s="4">
        <f t="shared" si="3"/>
        <v>321385936</v>
      </c>
      <c r="F26" s="4">
        <f t="shared" si="4"/>
        <v>1609107385</v>
      </c>
      <c r="G26" s="4">
        <f t="shared" si="0"/>
        <v>3.1496569886803627</v>
      </c>
      <c r="H26" s="3"/>
      <c r="I26" s="3"/>
    </row>
    <row r="27" spans="1:9" ht="17.25" customHeight="1" x14ac:dyDescent="0.25">
      <c r="A27" s="4">
        <v>5</v>
      </c>
      <c r="B27" s="4">
        <v>200</v>
      </c>
      <c r="C27" s="4">
        <f t="shared" si="1"/>
        <v>3</v>
      </c>
      <c r="D27" s="4">
        <f t="shared" si="2"/>
        <v>1875925431</v>
      </c>
      <c r="E27" s="4">
        <f t="shared" si="3"/>
        <v>1875925431</v>
      </c>
      <c r="F27" s="4">
        <f t="shared" si="4"/>
        <v>1554539495</v>
      </c>
      <c r="G27" s="4">
        <f t="shared" si="0"/>
        <v>3.8735458510927856</v>
      </c>
      <c r="H27" s="3"/>
      <c r="I27" s="3"/>
    </row>
    <row r="28" spans="1:9" ht="17.25" customHeight="1" x14ac:dyDescent="0.25">
      <c r="A28" s="4">
        <v>6</v>
      </c>
      <c r="B28" s="4">
        <v>240</v>
      </c>
      <c r="C28" s="4">
        <f t="shared" si="1"/>
        <v>4</v>
      </c>
      <c r="D28" s="4">
        <f t="shared" si="2"/>
        <v>3375897036</v>
      </c>
      <c r="E28" s="4">
        <f t="shared" si="3"/>
        <v>1228413388</v>
      </c>
      <c r="F28" s="4">
        <f t="shared" si="4"/>
        <v>1499971605</v>
      </c>
      <c r="G28" s="4">
        <f t="shared" si="0"/>
        <v>4.5720245596021414</v>
      </c>
      <c r="H28" s="3"/>
      <c r="I28" s="3"/>
    </row>
    <row r="29" spans="1:9" ht="17.25" customHeight="1" x14ac:dyDescent="0.25">
      <c r="A29" s="4">
        <v>7</v>
      </c>
      <c r="B29" s="4">
        <v>280</v>
      </c>
      <c r="C29" s="4">
        <f t="shared" si="1"/>
        <v>5</v>
      </c>
      <c r="D29" s="4">
        <f t="shared" si="2"/>
        <v>2673817103</v>
      </c>
      <c r="E29" s="4">
        <f t="shared" si="3"/>
        <v>526333455</v>
      </c>
      <c r="F29" s="4">
        <f t="shared" si="4"/>
        <v>1445403715</v>
      </c>
      <c r="G29" s="4">
        <f t="shared" si="0"/>
        <v>5.2450931142084301</v>
      </c>
      <c r="H29" s="3"/>
      <c r="I29" s="3"/>
    </row>
    <row r="30" spans="1:9" ht="17.25" customHeight="1" x14ac:dyDescent="0.25">
      <c r="A30" s="4">
        <v>8</v>
      </c>
      <c r="B30" s="4">
        <v>320</v>
      </c>
      <c r="C30" s="4">
        <f t="shared" si="1"/>
        <v>5</v>
      </c>
      <c r="D30" s="4">
        <f t="shared" si="2"/>
        <v>1917169280</v>
      </c>
      <c r="E30" s="4">
        <f t="shared" si="3"/>
        <v>1917169280</v>
      </c>
      <c r="F30" s="4">
        <f t="shared" si="4"/>
        <v>1390835825</v>
      </c>
      <c r="G30" s="4">
        <f t="shared" si="0"/>
        <v>5.8927515149116516</v>
      </c>
      <c r="H30" s="3"/>
      <c r="I30" s="3"/>
    </row>
    <row r="31" spans="1:9" ht="17.25" customHeight="1" x14ac:dyDescent="0.25">
      <c r="A31" s="4">
        <v>9</v>
      </c>
      <c r="B31" s="4">
        <v>360</v>
      </c>
      <c r="C31" s="4">
        <f t="shared" si="1"/>
        <v>6</v>
      </c>
      <c r="D31" s="4">
        <f t="shared" si="2"/>
        <v>3253437215</v>
      </c>
      <c r="E31" s="4">
        <f t="shared" si="3"/>
        <v>1105953567</v>
      </c>
      <c r="F31" s="4">
        <f t="shared" si="4"/>
        <v>1336267935</v>
      </c>
      <c r="G31" s="4">
        <f t="shared" si="0"/>
        <v>6.5149997617118061</v>
      </c>
      <c r="H31" s="3"/>
      <c r="I31" s="3"/>
    </row>
    <row r="32" spans="1:9" ht="17.25" customHeight="1" x14ac:dyDescent="0.25">
      <c r="A32" s="4">
        <v>10</v>
      </c>
      <c r="B32" s="4">
        <v>400</v>
      </c>
      <c r="C32" s="4">
        <f t="shared" si="1"/>
        <v>7</v>
      </c>
      <c r="D32" s="4">
        <f t="shared" si="2"/>
        <v>2387653612</v>
      </c>
      <c r="E32" s="4">
        <f t="shared" si="3"/>
        <v>240169964</v>
      </c>
      <c r="F32" s="4">
        <f t="shared" si="4"/>
        <v>1281700045</v>
      </c>
      <c r="G32" s="4">
        <f t="shared" si="0"/>
        <v>7.1118378546088934</v>
      </c>
      <c r="H32" s="3"/>
      <c r="I32" s="3"/>
    </row>
    <row r="33" spans="1:9" ht="17.25" customHeight="1" x14ac:dyDescent="0.25">
      <c r="A33" s="4">
        <v>11</v>
      </c>
      <c r="B33" s="4">
        <v>440</v>
      </c>
      <c r="C33" s="4">
        <f t="shared" si="1"/>
        <v>7</v>
      </c>
      <c r="D33" s="4">
        <f t="shared" si="2"/>
        <v>1467302119</v>
      </c>
      <c r="E33" s="4">
        <f t="shared" si="3"/>
        <v>1467302119</v>
      </c>
      <c r="F33" s="4">
        <f t="shared" si="4"/>
        <v>1227132155</v>
      </c>
      <c r="G33" s="4">
        <f t="shared" si="0"/>
        <v>7.6832657936029136</v>
      </c>
      <c r="H33" s="3"/>
      <c r="I33" s="3"/>
    </row>
    <row r="34" spans="1:9" ht="17.25" customHeight="1" x14ac:dyDescent="0.25">
      <c r="A34" s="4">
        <v>12</v>
      </c>
      <c r="B34" s="4">
        <v>480</v>
      </c>
      <c r="C34" s="4">
        <f t="shared" si="1"/>
        <v>8</v>
      </c>
      <c r="D34" s="4">
        <f t="shared" si="2"/>
        <v>2639866384</v>
      </c>
      <c r="E34" s="4">
        <f t="shared" si="3"/>
        <v>492382736</v>
      </c>
      <c r="F34" s="4">
        <f t="shared" si="4"/>
        <v>1172564265</v>
      </c>
      <c r="G34" s="4">
        <f t="shared" si="0"/>
        <v>8.2292835786938667</v>
      </c>
      <c r="H34" s="3"/>
      <c r="I34" s="3"/>
    </row>
    <row r="35" spans="1:9" ht="17.25" customHeight="1" x14ac:dyDescent="0.25">
      <c r="A35" s="4">
        <v>13</v>
      </c>
      <c r="B35" s="4">
        <v>520</v>
      </c>
      <c r="C35" s="4">
        <f t="shared" si="1"/>
        <v>8</v>
      </c>
      <c r="D35" s="4">
        <f t="shared" si="2"/>
        <v>1610379111</v>
      </c>
      <c r="E35" s="4">
        <f t="shared" si="3"/>
        <v>1610379111</v>
      </c>
      <c r="F35" s="4">
        <f t="shared" si="4"/>
        <v>1117996375</v>
      </c>
      <c r="G35" s="4">
        <f t="shared" si="0"/>
        <v>8.7498912098817527</v>
      </c>
      <c r="H35" s="3"/>
      <c r="I35" s="3"/>
    </row>
    <row r="36" spans="1:9" ht="17.25" customHeight="1" x14ac:dyDescent="0.25">
      <c r="A36" s="4">
        <v>14</v>
      </c>
      <c r="B36" s="4">
        <v>560</v>
      </c>
      <c r="C36" s="4">
        <f t="shared" si="1"/>
        <v>9</v>
      </c>
      <c r="D36" s="4">
        <f t="shared" si="2"/>
        <v>2673807596</v>
      </c>
      <c r="E36" s="4">
        <f t="shared" si="3"/>
        <v>526323948</v>
      </c>
      <c r="F36" s="4">
        <f t="shared" si="4"/>
        <v>1063428485</v>
      </c>
      <c r="G36" s="4">
        <f t="shared" si="0"/>
        <v>9.2450886871665716</v>
      </c>
      <c r="H36" s="3"/>
      <c r="I36" s="3"/>
    </row>
    <row r="37" spans="1:9" ht="17.25" customHeight="1" x14ac:dyDescent="0.25">
      <c r="A37" s="4">
        <v>15</v>
      </c>
      <c r="B37" s="4">
        <v>600</v>
      </c>
      <c r="C37" s="4">
        <f t="shared" si="1"/>
        <v>9</v>
      </c>
      <c r="D37" s="4">
        <f t="shared" si="2"/>
        <v>1535184543</v>
      </c>
      <c r="E37" s="4">
        <f t="shared" si="3"/>
        <v>1535184543</v>
      </c>
      <c r="F37" s="4">
        <f t="shared" si="4"/>
        <v>1008860595</v>
      </c>
      <c r="G37" s="4">
        <f t="shared" si="0"/>
        <v>9.7148760105483234</v>
      </c>
      <c r="H37" s="3"/>
      <c r="I37" s="3"/>
    </row>
    <row r="38" spans="1:9" ht="17.25" customHeight="1" x14ac:dyDescent="0.25">
      <c r="A38" s="4">
        <v>16</v>
      </c>
      <c r="B38" s="4">
        <v>640</v>
      </c>
      <c r="C38" s="4">
        <f t="shared" si="1"/>
        <v>10</v>
      </c>
      <c r="D38" s="4">
        <f t="shared" si="2"/>
        <v>2489477248</v>
      </c>
      <c r="E38" s="4">
        <f t="shared" si="3"/>
        <v>341993600</v>
      </c>
      <c r="F38" s="4">
        <f t="shared" si="4"/>
        <v>954292705</v>
      </c>
      <c r="G38" s="4">
        <f t="shared" si="0"/>
        <v>10.159253180027008</v>
      </c>
      <c r="H38" s="3"/>
      <c r="I38" s="3"/>
    </row>
    <row r="39" spans="1:9" ht="17.25" customHeight="1" x14ac:dyDescent="0.25">
      <c r="A39" s="4">
        <v>17</v>
      </c>
      <c r="B39" s="4">
        <v>680</v>
      </c>
      <c r="C39" s="4">
        <f t="shared" si="1"/>
        <v>10</v>
      </c>
      <c r="D39" s="4">
        <f t="shared" si="2"/>
        <v>1241718415</v>
      </c>
      <c r="E39" s="4">
        <f t="shared" si="3"/>
        <v>1241718415</v>
      </c>
      <c r="F39" s="4">
        <f t="shared" si="4"/>
        <v>899724815</v>
      </c>
      <c r="G39" s="4">
        <f t="shared" si="0"/>
        <v>10.578220195602626</v>
      </c>
      <c r="H39" s="3"/>
      <c r="I39" s="3"/>
    </row>
    <row r="40" spans="1:9" ht="17.25" customHeight="1" x14ac:dyDescent="0.25">
      <c r="A40" s="4">
        <v>18</v>
      </c>
      <c r="B40" s="4">
        <v>720</v>
      </c>
      <c r="C40" s="4">
        <f t="shared" si="1"/>
        <v>10</v>
      </c>
      <c r="D40" s="4">
        <f t="shared" si="2"/>
        <v>2086875340</v>
      </c>
      <c r="E40" s="4">
        <f t="shared" si="3"/>
        <v>2086875340</v>
      </c>
      <c r="F40" s="4">
        <f t="shared" si="4"/>
        <v>845156925</v>
      </c>
      <c r="G40" s="4">
        <f t="shared" si="0"/>
        <v>10.971777057275176</v>
      </c>
      <c r="H40" s="3"/>
      <c r="I40" s="3"/>
    </row>
    <row r="41" spans="1:9" ht="17.25" customHeight="1" x14ac:dyDescent="0.25">
      <c r="A41" s="4">
        <v>19</v>
      </c>
      <c r="B41" s="4">
        <v>760</v>
      </c>
      <c r="C41" s="4">
        <f t="shared" si="1"/>
        <v>11</v>
      </c>
      <c r="D41" s="4">
        <f t="shared" si="2"/>
        <v>2877464375</v>
      </c>
      <c r="E41" s="4">
        <f t="shared" si="3"/>
        <v>729980727</v>
      </c>
      <c r="F41" s="4">
        <f t="shared" si="4"/>
        <v>790589035</v>
      </c>
      <c r="G41" s="4">
        <f t="shared" si="0"/>
        <v>11.339923765044659</v>
      </c>
      <c r="H41" s="3"/>
      <c r="I41" s="3"/>
    </row>
    <row r="42" spans="1:9" ht="17.25" customHeight="1" x14ac:dyDescent="0.25">
      <c r="A42" s="4">
        <v>20</v>
      </c>
      <c r="B42" s="4">
        <v>800</v>
      </c>
      <c r="C42" s="4">
        <f t="shared" si="1"/>
        <v>11</v>
      </c>
      <c r="D42" s="4">
        <f t="shared" si="2"/>
        <v>1466001872</v>
      </c>
      <c r="E42" s="4">
        <f t="shared" si="3"/>
        <v>1466001872</v>
      </c>
      <c r="F42" s="4">
        <f t="shared" si="4"/>
        <v>736021145</v>
      </c>
      <c r="G42" s="4">
        <f t="shared" si="0"/>
        <v>11.682660318911076</v>
      </c>
      <c r="H42" s="3"/>
      <c r="I42" s="3"/>
    </row>
    <row r="43" spans="1:9" ht="17.25" customHeight="1" x14ac:dyDescent="0.25">
      <c r="A43" s="4">
        <v>21</v>
      </c>
      <c r="B43" s="4">
        <v>840</v>
      </c>
      <c r="C43" s="4">
        <f t="shared" si="1"/>
        <v>11</v>
      </c>
      <c r="D43" s="4">
        <f t="shared" si="2"/>
        <v>2147455127</v>
      </c>
      <c r="E43" s="4">
        <f t="shared" si="3"/>
        <v>2147455127</v>
      </c>
      <c r="F43" s="4">
        <f t="shared" si="4"/>
        <v>681453255</v>
      </c>
      <c r="G43" s="4">
        <f t="shared" si="0"/>
        <v>11.999986718874425</v>
      </c>
      <c r="H43" s="3"/>
      <c r="I43" s="3"/>
    </row>
    <row r="44" spans="1:9" ht="17.25" customHeight="1" x14ac:dyDescent="0.25">
      <c r="A44" s="4">
        <v>22</v>
      </c>
      <c r="B44" s="4">
        <v>880</v>
      </c>
      <c r="C44" s="4">
        <f t="shared" si="1"/>
        <v>12</v>
      </c>
      <c r="D44" s="4">
        <f t="shared" si="2"/>
        <v>2774340492</v>
      </c>
      <c r="E44" s="4">
        <f t="shared" si="3"/>
        <v>626856844</v>
      </c>
      <c r="F44" s="4">
        <f t="shared" si="4"/>
        <v>626885365</v>
      </c>
      <c r="G44" s="4">
        <f t="shared" si="0"/>
        <v>12.291902964934707</v>
      </c>
      <c r="H44" s="3"/>
      <c r="I44" s="3"/>
    </row>
    <row r="45" spans="1:9" ht="17.25" customHeight="1" x14ac:dyDescent="0.25">
      <c r="A45" s="4">
        <v>23</v>
      </c>
      <c r="B45" s="4">
        <v>920</v>
      </c>
      <c r="C45" s="4">
        <f t="shared" si="1"/>
        <v>12</v>
      </c>
      <c r="D45" s="4">
        <f t="shared" si="2"/>
        <v>1199174319</v>
      </c>
      <c r="E45" s="4">
        <f t="shared" si="3"/>
        <v>1199174319</v>
      </c>
      <c r="F45" s="4">
        <f t="shared" si="4"/>
        <v>572317475</v>
      </c>
      <c r="G45" s="4">
        <f t="shared" si="0"/>
        <v>12.558409057091922</v>
      </c>
      <c r="H45" s="3"/>
      <c r="I45" s="3"/>
    </row>
    <row r="46" spans="1:9" ht="17.25" customHeight="1" x14ac:dyDescent="0.25">
      <c r="A46" s="4">
        <v>24</v>
      </c>
      <c r="B46" s="4">
        <v>960</v>
      </c>
      <c r="C46" s="4">
        <f t="shared" si="1"/>
        <v>12</v>
      </c>
      <c r="D46" s="4">
        <f t="shared" si="2"/>
        <v>1716923904</v>
      </c>
      <c r="E46" s="4">
        <f t="shared" si="3"/>
        <v>1716923904</v>
      </c>
      <c r="F46" s="4">
        <f t="shared" si="4"/>
        <v>517749585</v>
      </c>
      <c r="G46" s="4">
        <f t="shared" si="0"/>
        <v>12.799504995346069</v>
      </c>
      <c r="H46" s="3"/>
      <c r="I46" s="3"/>
    </row>
    <row r="47" spans="1:9" ht="17.25" customHeight="1" x14ac:dyDescent="0.25">
      <c r="A47" s="4">
        <v>25</v>
      </c>
      <c r="B47" s="4">
        <v>1000</v>
      </c>
      <c r="C47" s="4">
        <f t="shared" si="1"/>
        <v>13</v>
      </c>
      <c r="D47" s="4">
        <f t="shared" si="2"/>
        <v>2180105599</v>
      </c>
      <c r="E47" s="4">
        <f t="shared" si="3"/>
        <v>32621951</v>
      </c>
      <c r="F47" s="4">
        <f t="shared" si="4"/>
        <v>463181695</v>
      </c>
      <c r="G47" s="4">
        <f t="shared" si="0"/>
        <v>13.01519077969715</v>
      </c>
      <c r="H47" s="3"/>
      <c r="I47" s="3"/>
    </row>
    <row r="48" spans="1:9" ht="17.25" customHeight="1" x14ac:dyDescent="0.25">
      <c r="A48" s="4">
        <v>26</v>
      </c>
      <c r="B48" s="4">
        <v>1040</v>
      </c>
      <c r="C48" s="4">
        <f t="shared" si="1"/>
        <v>13</v>
      </c>
      <c r="D48" s="4">
        <f t="shared" si="2"/>
        <v>441235756</v>
      </c>
      <c r="E48" s="4">
        <f t="shared" si="3"/>
        <v>441235756</v>
      </c>
      <c r="F48" s="4">
        <f t="shared" si="4"/>
        <v>408613805</v>
      </c>
      <c r="G48" s="4">
        <f t="shared" si="0"/>
        <v>13.205466410145164</v>
      </c>
      <c r="H48" s="3"/>
      <c r="I48" s="3"/>
    </row>
    <row r="49" spans="1:9" ht="17.25" customHeight="1" x14ac:dyDescent="0.25">
      <c r="A49" s="4">
        <v>27</v>
      </c>
      <c r="B49" s="4">
        <v>1080</v>
      </c>
      <c r="C49" s="4">
        <f t="shared" si="1"/>
        <v>13</v>
      </c>
      <c r="D49" s="4">
        <f t="shared" si="2"/>
        <v>795281671</v>
      </c>
      <c r="E49" s="4">
        <f t="shared" si="3"/>
        <v>795281671</v>
      </c>
      <c r="F49" s="4">
        <f t="shared" si="4"/>
        <v>354045915</v>
      </c>
      <c r="G49" s="4">
        <f t="shared" si="0"/>
        <v>13.37033188669011</v>
      </c>
      <c r="H49" s="3"/>
      <c r="I49" s="3"/>
    </row>
    <row r="50" spans="1:9" ht="17.25" customHeight="1" x14ac:dyDescent="0.25">
      <c r="A50" s="4">
        <v>28</v>
      </c>
      <c r="B50" s="4">
        <v>1120</v>
      </c>
      <c r="C50" s="4">
        <f t="shared" si="1"/>
        <v>13</v>
      </c>
      <c r="D50" s="4">
        <f t="shared" si="2"/>
        <v>1094759696</v>
      </c>
      <c r="E50" s="4">
        <f t="shared" si="3"/>
        <v>1094759696</v>
      </c>
      <c r="F50" s="4">
        <f t="shared" si="4"/>
        <v>299478025</v>
      </c>
      <c r="G50" s="4">
        <f t="shared" si="0"/>
        <v>13.509787209331989</v>
      </c>
      <c r="H50" s="3"/>
      <c r="I50" s="3"/>
    </row>
    <row r="51" spans="1:9" ht="17.25" customHeight="1" x14ac:dyDescent="0.25">
      <c r="A51" s="4">
        <v>29</v>
      </c>
      <c r="B51" s="4">
        <v>1160</v>
      </c>
      <c r="C51" s="4">
        <f t="shared" si="1"/>
        <v>13</v>
      </c>
      <c r="D51" s="4">
        <f t="shared" si="2"/>
        <v>1339669831</v>
      </c>
      <c r="E51" s="4">
        <f t="shared" si="3"/>
        <v>1339669831</v>
      </c>
      <c r="F51" s="4">
        <f t="shared" si="4"/>
        <v>244910135</v>
      </c>
      <c r="G51" s="4">
        <f t="shared" si="0"/>
        <v>13.623832378070801</v>
      </c>
      <c r="H51" s="3"/>
      <c r="I51" s="3"/>
    </row>
    <row r="52" spans="1:9" ht="17.25" customHeight="1" x14ac:dyDescent="0.25">
      <c r="A52" s="4">
        <v>30</v>
      </c>
      <c r="B52" s="4">
        <v>1200</v>
      </c>
      <c r="C52" s="4">
        <f t="shared" si="1"/>
        <v>13</v>
      </c>
      <c r="D52" s="4">
        <f t="shared" si="2"/>
        <v>1530012076</v>
      </c>
      <c r="E52" s="4">
        <f t="shared" si="3"/>
        <v>1530012076</v>
      </c>
      <c r="F52" s="4">
        <f t="shared" si="4"/>
        <v>190342245</v>
      </c>
      <c r="G52" s="4">
        <f t="shared" si="0"/>
        <v>13.712467392906547</v>
      </c>
      <c r="H52" s="3"/>
      <c r="I52" s="3"/>
    </row>
    <row r="53" spans="1:9" ht="17.25" customHeight="1" x14ac:dyDescent="0.25">
      <c r="A53" s="4">
        <v>31</v>
      </c>
      <c r="B53" s="4">
        <v>1240</v>
      </c>
      <c r="C53" s="4">
        <f t="shared" si="1"/>
        <v>13</v>
      </c>
      <c r="D53" s="4">
        <f t="shared" si="2"/>
        <v>1665786431</v>
      </c>
      <c r="E53" s="4">
        <f t="shared" si="3"/>
        <v>1665786431</v>
      </c>
      <c r="F53" s="4">
        <f t="shared" si="4"/>
        <v>135774355</v>
      </c>
      <c r="G53" s="4">
        <f t="shared" si="0"/>
        <v>13.775692253839225</v>
      </c>
      <c r="H53" s="3"/>
      <c r="I53" s="3"/>
    </row>
    <row r="54" spans="1:9" ht="17.25" customHeight="1" x14ac:dyDescent="0.25">
      <c r="A54" s="4">
        <v>32</v>
      </c>
      <c r="B54" s="4">
        <v>1280</v>
      </c>
      <c r="C54" s="4">
        <f t="shared" si="1"/>
        <v>13</v>
      </c>
      <c r="D54" s="4">
        <f t="shared" si="2"/>
        <v>1746992896</v>
      </c>
      <c r="E54" s="4">
        <f t="shared" si="3"/>
        <v>1746992896</v>
      </c>
      <c r="F54" s="4">
        <f t="shared" si="4"/>
        <v>81206465</v>
      </c>
      <c r="G54" s="4">
        <f t="shared" si="0"/>
        <v>13.813506960868835</v>
      </c>
      <c r="H54" s="3"/>
      <c r="I54" s="3"/>
    </row>
    <row r="55" spans="1:9" ht="17.25" customHeight="1" x14ac:dyDescent="0.25">
      <c r="A55" s="4">
        <v>33</v>
      </c>
      <c r="B55" s="4">
        <v>1320</v>
      </c>
      <c r="C55" s="4">
        <f t="shared" si="1"/>
        <v>13</v>
      </c>
      <c r="D55" s="4">
        <f t="shared" si="2"/>
        <v>1773631471</v>
      </c>
      <c r="E55" s="4">
        <f t="shared" si="3"/>
        <v>1773631471</v>
      </c>
      <c r="F55" s="4">
        <f t="shared" si="4"/>
        <v>26638575</v>
      </c>
      <c r="G55" s="4">
        <f t="shared" si="0"/>
        <v>13.825911513995379</v>
      </c>
      <c r="H55" s="3"/>
      <c r="I55" s="3"/>
    </row>
    <row r="56" spans="1:9" ht="17.25" customHeight="1" x14ac:dyDescent="0.25">
      <c r="A56" s="4">
        <v>34</v>
      </c>
      <c r="B56" s="3"/>
      <c r="C56" s="3"/>
      <c r="D56" s="3"/>
      <c r="E56" s="3"/>
      <c r="F56" s="4">
        <f t="shared" si="4"/>
        <v>-27929315</v>
      </c>
      <c r="G56" s="3"/>
      <c r="H56" s="2" t="s">
        <v>36</v>
      </c>
      <c r="I56" s="3"/>
    </row>
    <row r="57" spans="1:9" ht="17.25" customHeight="1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ht="17.25" customHeight="1" x14ac:dyDescent="0.25">
      <c r="A58" s="3"/>
      <c r="B58" s="2" t="s">
        <v>37</v>
      </c>
      <c r="C58" s="3"/>
      <c r="D58" s="2" t="s">
        <v>38</v>
      </c>
      <c r="E58" s="3"/>
      <c r="F58" s="2" t="s">
        <v>39</v>
      </c>
      <c r="G58" s="3"/>
      <c r="H58" s="3"/>
      <c r="I58" s="3"/>
    </row>
    <row r="59" spans="1:9" ht="17.25" customHeight="1" x14ac:dyDescent="0.25">
      <c r="A59" s="3"/>
      <c r="B59" s="2" t="s">
        <v>40</v>
      </c>
      <c r="C59" s="4">
        <f>-1*D5</f>
        <v>54567890</v>
      </c>
      <c r="D59" s="2" t="s">
        <v>41</v>
      </c>
      <c r="E59" s="4">
        <f>C59-F55</f>
        <v>27929315</v>
      </c>
      <c r="F59" s="2" t="s">
        <v>42</v>
      </c>
      <c r="G59" s="4">
        <f>2^31-E55</f>
        <v>373852177</v>
      </c>
      <c r="H59" s="3"/>
      <c r="I59" s="3"/>
    </row>
    <row r="60" spans="1:9" ht="17.25" customHeigh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ht="17.25" customHeight="1" x14ac:dyDescent="0.25">
      <c r="A61" s="4">
        <v>34</v>
      </c>
      <c r="B61" s="4">
        <v>1360</v>
      </c>
      <c r="C61" s="4">
        <f>IF(D61&lt;0,C55+1,IF(D61&gt;2147483647,C55+1,C55))</f>
        <v>13</v>
      </c>
      <c r="D61" s="4">
        <f>G59</f>
        <v>373852177</v>
      </c>
      <c r="E61" s="4">
        <f>G59</f>
        <v>373852177</v>
      </c>
      <c r="F61" s="4">
        <f>E59</f>
        <v>27929315</v>
      </c>
      <c r="G61" s="4">
        <f t="shared" ref="G61:G96" si="5">($C$5*A61+$D$5*A61*A61/2)/(2^31)</f>
        <v>13.812905913218856</v>
      </c>
      <c r="H61" s="3"/>
      <c r="I61" s="3"/>
    </row>
    <row r="62" spans="1:9" ht="17.25" customHeight="1" x14ac:dyDescent="0.25">
      <c r="A62" s="4">
        <v>35</v>
      </c>
      <c r="B62" s="4">
        <v>1400</v>
      </c>
      <c r="C62" s="4">
        <f t="shared" ref="C62:C96" si="6">IF(D62&lt;0,C61+1,IF(D62&gt;2147483647,C61+1,C61))</f>
        <v>13</v>
      </c>
      <c r="D62" s="4">
        <f t="shared" ref="D62:D96" si="7">E61+F62</f>
        <v>456349382</v>
      </c>
      <c r="E62" s="4">
        <f t="shared" ref="E62:E96" si="8">IF(D62&lt;0,D62+2147483648,IF(D62&gt;2147483647,D62-2147483648,D62))</f>
        <v>456349382</v>
      </c>
      <c r="F62" s="4">
        <f t="shared" ref="F62:F96" si="9">F61+$C$59</f>
        <v>82497205</v>
      </c>
      <c r="G62" s="4">
        <f t="shared" si="5"/>
        <v>13.774490158539265</v>
      </c>
      <c r="H62" s="3"/>
      <c r="I62" s="3"/>
    </row>
    <row r="63" spans="1:9" ht="17.25" customHeight="1" x14ac:dyDescent="0.25">
      <c r="A63" s="4">
        <v>36</v>
      </c>
      <c r="B63" s="4">
        <v>1440</v>
      </c>
      <c r="C63" s="4">
        <f t="shared" si="6"/>
        <v>13</v>
      </c>
      <c r="D63" s="4">
        <f t="shared" si="7"/>
        <v>593414477</v>
      </c>
      <c r="E63" s="4">
        <f t="shared" si="8"/>
        <v>593414477</v>
      </c>
      <c r="F63" s="4">
        <f t="shared" si="9"/>
        <v>137065095</v>
      </c>
      <c r="G63" s="4">
        <f t="shared" si="5"/>
        <v>13.710664249956608</v>
      </c>
      <c r="H63" s="3"/>
      <c r="I63" s="3"/>
    </row>
    <row r="64" spans="1:9" ht="17.25" customHeight="1" x14ac:dyDescent="0.25">
      <c r="A64" s="4">
        <v>37</v>
      </c>
      <c r="B64" s="4">
        <v>1480</v>
      </c>
      <c r="C64" s="4">
        <f t="shared" si="6"/>
        <v>13</v>
      </c>
      <c r="D64" s="4">
        <f t="shared" si="7"/>
        <v>785047462</v>
      </c>
      <c r="E64" s="4">
        <f t="shared" si="8"/>
        <v>785047462</v>
      </c>
      <c r="F64" s="4">
        <f t="shared" si="9"/>
        <v>191632985</v>
      </c>
      <c r="G64" s="4">
        <f t="shared" si="5"/>
        <v>13.621428187470883</v>
      </c>
      <c r="H64" s="3"/>
      <c r="I64" s="3"/>
    </row>
    <row r="65" spans="1:9" ht="17.25" customHeight="1" x14ac:dyDescent="0.25">
      <c r="A65" s="4">
        <v>38</v>
      </c>
      <c r="B65" s="4">
        <v>1520</v>
      </c>
      <c r="C65" s="4">
        <f t="shared" si="6"/>
        <v>13</v>
      </c>
      <c r="D65" s="4">
        <f t="shared" si="7"/>
        <v>1031248337</v>
      </c>
      <c r="E65" s="4">
        <f t="shared" si="8"/>
        <v>1031248337</v>
      </c>
      <c r="F65" s="4">
        <f t="shared" si="9"/>
        <v>246200875</v>
      </c>
      <c r="G65" s="4">
        <f t="shared" si="5"/>
        <v>13.506781971082091</v>
      </c>
      <c r="H65" s="3"/>
      <c r="I65" s="3"/>
    </row>
    <row r="66" spans="1:9" ht="17.25" customHeight="1" x14ac:dyDescent="0.25">
      <c r="A66" s="4">
        <v>39</v>
      </c>
      <c r="B66" s="4">
        <v>1560</v>
      </c>
      <c r="C66" s="4">
        <f t="shared" si="6"/>
        <v>13</v>
      </c>
      <c r="D66" s="4">
        <f t="shared" si="7"/>
        <v>1332017102</v>
      </c>
      <c r="E66" s="4">
        <f t="shared" si="8"/>
        <v>1332017102</v>
      </c>
      <c r="F66" s="4">
        <f t="shared" si="9"/>
        <v>300768765</v>
      </c>
      <c r="G66" s="4">
        <f t="shared" si="5"/>
        <v>13.366725600790232</v>
      </c>
      <c r="H66" s="3"/>
      <c r="I66" s="3"/>
    </row>
    <row r="67" spans="1:9" ht="17.25" customHeight="1" x14ac:dyDescent="0.25">
      <c r="A67" s="4">
        <v>40</v>
      </c>
      <c r="B67" s="4">
        <v>1600</v>
      </c>
      <c r="C67" s="4">
        <f t="shared" si="6"/>
        <v>13</v>
      </c>
      <c r="D67" s="4">
        <f t="shared" si="7"/>
        <v>1687353757</v>
      </c>
      <c r="E67" s="4">
        <f t="shared" si="8"/>
        <v>1687353757</v>
      </c>
      <c r="F67" s="4">
        <f t="shared" si="9"/>
        <v>355336655</v>
      </c>
      <c r="G67" s="4">
        <f t="shared" si="5"/>
        <v>13.201259076595306</v>
      </c>
      <c r="H67" s="3"/>
      <c r="I67" s="3"/>
    </row>
    <row r="68" spans="1:9" ht="17.25" customHeight="1" x14ac:dyDescent="0.25">
      <c r="A68" s="4">
        <v>41</v>
      </c>
      <c r="B68" s="4">
        <v>1640</v>
      </c>
      <c r="C68" s="4">
        <f t="shared" si="6"/>
        <v>13</v>
      </c>
      <c r="D68" s="4">
        <f t="shared" si="7"/>
        <v>2097258302</v>
      </c>
      <c r="E68" s="4">
        <f t="shared" si="8"/>
        <v>2097258302</v>
      </c>
      <c r="F68" s="4">
        <f t="shared" si="9"/>
        <v>409904545</v>
      </c>
      <c r="G68" s="4">
        <f t="shared" si="5"/>
        <v>13.010382398497313</v>
      </c>
      <c r="H68" s="3"/>
      <c r="I68" s="3"/>
    </row>
    <row r="69" spans="1:9" ht="17.25" customHeight="1" x14ac:dyDescent="0.25">
      <c r="A69" s="4">
        <v>42</v>
      </c>
      <c r="B69" s="4">
        <v>1680</v>
      </c>
      <c r="C69" s="4">
        <f t="shared" si="6"/>
        <v>14</v>
      </c>
      <c r="D69" s="4">
        <f t="shared" si="7"/>
        <v>2561730737</v>
      </c>
      <c r="E69" s="4">
        <f t="shared" si="8"/>
        <v>414247089</v>
      </c>
      <c r="F69" s="4">
        <f t="shared" si="9"/>
        <v>464472435</v>
      </c>
      <c r="G69" s="4">
        <f t="shared" si="5"/>
        <v>12.794095566496253</v>
      </c>
      <c r="H69" s="3"/>
      <c r="I69" s="3"/>
    </row>
    <row r="70" spans="1:9" ht="17.25" customHeight="1" x14ac:dyDescent="0.25">
      <c r="A70" s="4">
        <v>43</v>
      </c>
      <c r="B70" s="4">
        <v>1720</v>
      </c>
      <c r="C70" s="4">
        <f t="shared" si="6"/>
        <v>14</v>
      </c>
      <c r="D70" s="4">
        <f t="shared" si="7"/>
        <v>933287414</v>
      </c>
      <c r="E70" s="4">
        <f t="shared" si="8"/>
        <v>933287414</v>
      </c>
      <c r="F70" s="4">
        <f t="shared" si="9"/>
        <v>519040325</v>
      </c>
      <c r="G70" s="4">
        <f t="shared" si="5"/>
        <v>12.552398580592126</v>
      </c>
      <c r="H70" s="3"/>
      <c r="I70" s="3"/>
    </row>
    <row r="71" spans="1:9" ht="17.25" customHeight="1" x14ac:dyDescent="0.25">
      <c r="A71" s="4">
        <v>44</v>
      </c>
      <c r="B71" s="4">
        <v>1760</v>
      </c>
      <c r="C71" s="4">
        <f t="shared" si="6"/>
        <v>14</v>
      </c>
      <c r="D71" s="4">
        <f t="shared" si="7"/>
        <v>1506895629</v>
      </c>
      <c r="E71" s="4">
        <f t="shared" si="8"/>
        <v>1506895629</v>
      </c>
      <c r="F71" s="4">
        <f t="shared" si="9"/>
        <v>573608215</v>
      </c>
      <c r="G71" s="4">
        <f t="shared" si="5"/>
        <v>12.285291440784931</v>
      </c>
      <c r="H71" s="3"/>
      <c r="I71" s="3"/>
    </row>
    <row r="72" spans="1:9" ht="17.25" customHeight="1" x14ac:dyDescent="0.25">
      <c r="A72" s="4">
        <v>45</v>
      </c>
      <c r="B72" s="4">
        <v>1800</v>
      </c>
      <c r="C72" s="4">
        <f t="shared" si="6"/>
        <v>14</v>
      </c>
      <c r="D72" s="4">
        <f t="shared" si="7"/>
        <v>2135071734</v>
      </c>
      <c r="E72" s="4">
        <f t="shared" si="8"/>
        <v>2135071734</v>
      </c>
      <c r="F72" s="4">
        <f t="shared" si="9"/>
        <v>628176105</v>
      </c>
      <c r="G72" s="4">
        <f t="shared" si="5"/>
        <v>11.99277414707467</v>
      </c>
      <c r="H72" s="3"/>
      <c r="I72" s="3"/>
    </row>
    <row r="73" spans="1:9" ht="17.25" customHeight="1" x14ac:dyDescent="0.25">
      <c r="A73" s="4">
        <v>46</v>
      </c>
      <c r="B73" s="4">
        <v>1840</v>
      </c>
      <c r="C73" s="4">
        <f t="shared" si="6"/>
        <v>15</v>
      </c>
      <c r="D73" s="4">
        <f t="shared" si="7"/>
        <v>2817815729</v>
      </c>
      <c r="E73" s="4">
        <f t="shared" si="8"/>
        <v>670332081</v>
      </c>
      <c r="F73" s="4">
        <f t="shared" si="9"/>
        <v>682743995</v>
      </c>
      <c r="G73" s="4">
        <f t="shared" si="5"/>
        <v>11.674846699461341</v>
      </c>
      <c r="H73" s="3"/>
      <c r="I73" s="3"/>
    </row>
    <row r="74" spans="1:9" ht="17.25" customHeight="1" x14ac:dyDescent="0.25">
      <c r="A74" s="4">
        <v>47</v>
      </c>
      <c r="B74" s="4">
        <v>1880</v>
      </c>
      <c r="C74" s="4">
        <f t="shared" si="6"/>
        <v>15</v>
      </c>
      <c r="D74" s="4">
        <f t="shared" si="7"/>
        <v>1407643966</v>
      </c>
      <c r="E74" s="4">
        <f t="shared" si="8"/>
        <v>1407643966</v>
      </c>
      <c r="F74" s="4">
        <f t="shared" si="9"/>
        <v>737311885</v>
      </c>
      <c r="G74" s="4">
        <f t="shared" si="5"/>
        <v>11.331509097944945</v>
      </c>
      <c r="H74" s="3"/>
      <c r="I74" s="3"/>
    </row>
    <row r="75" spans="1:9" ht="17.25" customHeight="1" x14ac:dyDescent="0.25">
      <c r="A75" s="4">
        <v>48</v>
      </c>
      <c r="B75" s="4">
        <v>1920</v>
      </c>
      <c r="C75" s="4">
        <f t="shared" si="6"/>
        <v>16</v>
      </c>
      <c r="D75" s="4">
        <f t="shared" si="7"/>
        <v>2199523741</v>
      </c>
      <c r="E75" s="4">
        <f t="shared" si="8"/>
        <v>52040093</v>
      </c>
      <c r="F75" s="4">
        <f t="shared" si="9"/>
        <v>791879775</v>
      </c>
      <c r="G75" s="4">
        <f t="shared" si="5"/>
        <v>10.962761342525482</v>
      </c>
      <c r="H75" s="3"/>
      <c r="I75" s="3"/>
    </row>
    <row r="76" spans="1:9" ht="17.25" customHeight="1" x14ac:dyDescent="0.25">
      <c r="A76" s="4">
        <v>49</v>
      </c>
      <c r="B76" s="4">
        <v>1960</v>
      </c>
      <c r="C76" s="4">
        <f t="shared" si="6"/>
        <v>16</v>
      </c>
      <c r="D76" s="4">
        <f t="shared" si="7"/>
        <v>898487758</v>
      </c>
      <c r="E76" s="4">
        <f t="shared" si="8"/>
        <v>898487758</v>
      </c>
      <c r="F76" s="4">
        <f t="shared" si="9"/>
        <v>846447665</v>
      </c>
      <c r="G76" s="4">
        <f t="shared" si="5"/>
        <v>10.568603433202952</v>
      </c>
      <c r="H76" s="3"/>
      <c r="I76" s="3"/>
    </row>
    <row r="77" spans="1:9" ht="17.25" customHeight="1" x14ac:dyDescent="0.25">
      <c r="A77" s="4">
        <v>50</v>
      </c>
      <c r="B77" s="4">
        <v>2000</v>
      </c>
      <c r="C77" s="4">
        <f t="shared" si="6"/>
        <v>16</v>
      </c>
      <c r="D77" s="4">
        <f t="shared" si="7"/>
        <v>1799503313</v>
      </c>
      <c r="E77" s="4">
        <f t="shared" si="8"/>
        <v>1799503313</v>
      </c>
      <c r="F77" s="4">
        <f t="shared" si="9"/>
        <v>901015555</v>
      </c>
      <c r="G77" s="4">
        <f t="shared" si="5"/>
        <v>10.149035369977355</v>
      </c>
      <c r="H77" s="3"/>
      <c r="I77" s="3"/>
    </row>
    <row r="78" spans="1:9" ht="17.25" customHeight="1" x14ac:dyDescent="0.25">
      <c r="A78" s="4">
        <v>51</v>
      </c>
      <c r="B78" s="4">
        <v>2040</v>
      </c>
      <c r="C78" s="4">
        <f t="shared" si="6"/>
        <v>17</v>
      </c>
      <c r="D78" s="4">
        <f t="shared" si="7"/>
        <v>2755086758</v>
      </c>
      <c r="E78" s="4">
        <f t="shared" si="8"/>
        <v>607603110</v>
      </c>
      <c r="F78" s="4">
        <f t="shared" si="9"/>
        <v>955583445</v>
      </c>
      <c r="G78" s="4">
        <f t="shared" si="5"/>
        <v>9.7040571528486907</v>
      </c>
      <c r="H78" s="3"/>
      <c r="I78" s="3"/>
    </row>
    <row r="79" spans="1:9" ht="17.25" customHeight="1" x14ac:dyDescent="0.25">
      <c r="A79" s="4">
        <v>52</v>
      </c>
      <c r="B79" s="4">
        <v>2080</v>
      </c>
      <c r="C79" s="4">
        <f t="shared" si="6"/>
        <v>17</v>
      </c>
      <c r="D79" s="4">
        <f t="shared" si="7"/>
        <v>1617754445</v>
      </c>
      <c r="E79" s="4">
        <f t="shared" si="8"/>
        <v>1617754445</v>
      </c>
      <c r="F79" s="4">
        <f t="shared" si="9"/>
        <v>1010151335</v>
      </c>
      <c r="G79" s="4">
        <f t="shared" si="5"/>
        <v>9.2336687818169594</v>
      </c>
      <c r="H79" s="3"/>
      <c r="I79" s="3"/>
    </row>
    <row r="80" spans="1:9" ht="17.25" customHeight="1" x14ac:dyDescent="0.25">
      <c r="A80" s="4">
        <v>53</v>
      </c>
      <c r="B80" s="4">
        <v>2120</v>
      </c>
      <c r="C80" s="4">
        <f t="shared" si="6"/>
        <v>18</v>
      </c>
      <c r="D80" s="4">
        <f t="shared" si="7"/>
        <v>2682473670</v>
      </c>
      <c r="E80" s="4">
        <f t="shared" si="8"/>
        <v>534990022</v>
      </c>
      <c r="F80" s="4">
        <f t="shared" si="9"/>
        <v>1064719225</v>
      </c>
      <c r="G80" s="4">
        <f t="shared" si="5"/>
        <v>8.7378702568821609</v>
      </c>
      <c r="H80" s="3"/>
      <c r="I80" s="3"/>
    </row>
    <row r="81" spans="1:9" ht="17.25" customHeight="1" x14ac:dyDescent="0.25">
      <c r="A81" s="4">
        <v>54</v>
      </c>
      <c r="B81" s="4">
        <v>2160</v>
      </c>
      <c r="C81" s="4">
        <f t="shared" si="6"/>
        <v>18</v>
      </c>
      <c r="D81" s="4">
        <f t="shared" si="7"/>
        <v>1654277137</v>
      </c>
      <c r="E81" s="4">
        <f t="shared" si="8"/>
        <v>1654277137</v>
      </c>
      <c r="F81" s="4">
        <f t="shared" si="9"/>
        <v>1119287115</v>
      </c>
      <c r="G81" s="4">
        <f t="shared" si="5"/>
        <v>8.2166615780442953</v>
      </c>
      <c r="H81" s="3"/>
      <c r="I81" s="3"/>
    </row>
    <row r="82" spans="1:9" ht="17.25" customHeight="1" x14ac:dyDescent="0.25">
      <c r="A82" s="4">
        <v>55</v>
      </c>
      <c r="B82" s="4">
        <v>2200</v>
      </c>
      <c r="C82" s="4">
        <f t="shared" si="6"/>
        <v>19</v>
      </c>
      <c r="D82" s="4">
        <f t="shared" si="7"/>
        <v>2828132142</v>
      </c>
      <c r="E82" s="4">
        <f t="shared" si="8"/>
        <v>680648494</v>
      </c>
      <c r="F82" s="4">
        <f t="shared" si="9"/>
        <v>1173855005</v>
      </c>
      <c r="G82" s="4">
        <f t="shared" si="5"/>
        <v>7.6700427453033626</v>
      </c>
      <c r="H82" s="3"/>
      <c r="I82" s="3"/>
    </row>
    <row r="83" spans="1:9" ht="17.25" customHeight="1" x14ac:dyDescent="0.25">
      <c r="A83" s="4">
        <v>56</v>
      </c>
      <c r="B83" s="4">
        <v>2240</v>
      </c>
      <c r="C83" s="4">
        <f t="shared" si="6"/>
        <v>19</v>
      </c>
      <c r="D83" s="4">
        <f t="shared" si="7"/>
        <v>1909071389</v>
      </c>
      <c r="E83" s="4">
        <f t="shared" si="8"/>
        <v>1909071389</v>
      </c>
      <c r="F83" s="4">
        <f t="shared" si="9"/>
        <v>1228422895</v>
      </c>
      <c r="G83" s="4">
        <f t="shared" si="5"/>
        <v>7.0980137586593628</v>
      </c>
      <c r="H83" s="3"/>
      <c r="I83" s="3"/>
    </row>
    <row r="84" spans="1:9" ht="17.25" customHeight="1" x14ac:dyDescent="0.25">
      <c r="A84" s="4">
        <v>57</v>
      </c>
      <c r="B84" s="4">
        <v>2280</v>
      </c>
      <c r="C84" s="4">
        <f t="shared" si="6"/>
        <v>20</v>
      </c>
      <c r="D84" s="4">
        <f t="shared" si="7"/>
        <v>3192062174</v>
      </c>
      <c r="E84" s="4">
        <f t="shared" si="8"/>
        <v>1044578526</v>
      </c>
      <c r="F84" s="4">
        <f t="shared" si="9"/>
        <v>1282990785</v>
      </c>
      <c r="G84" s="4">
        <f t="shared" si="5"/>
        <v>6.5005746181122959</v>
      </c>
      <c r="H84" s="3"/>
      <c r="I84" s="3"/>
    </row>
    <row r="85" spans="1:9" ht="17.25" customHeight="1" x14ac:dyDescent="0.25">
      <c r="A85" s="4">
        <v>58</v>
      </c>
      <c r="B85" s="4">
        <v>2320</v>
      </c>
      <c r="C85" s="4">
        <f t="shared" si="6"/>
        <v>21</v>
      </c>
      <c r="D85" s="4">
        <f t="shared" si="7"/>
        <v>2382137201</v>
      </c>
      <c r="E85" s="4">
        <f t="shared" si="8"/>
        <v>234653553</v>
      </c>
      <c r="F85" s="4">
        <f t="shared" si="9"/>
        <v>1337558675</v>
      </c>
      <c r="G85" s="4">
        <f t="shared" si="5"/>
        <v>5.8777253236621618</v>
      </c>
      <c r="H85" s="3"/>
      <c r="I85" s="3"/>
    </row>
    <row r="86" spans="1:9" ht="17.25" customHeight="1" x14ac:dyDescent="0.25">
      <c r="A86" s="4">
        <v>59</v>
      </c>
      <c r="B86" s="4">
        <v>2360</v>
      </c>
      <c r="C86" s="4">
        <f t="shared" si="6"/>
        <v>21</v>
      </c>
      <c r="D86" s="4">
        <f t="shared" si="7"/>
        <v>1626780118</v>
      </c>
      <c r="E86" s="4">
        <f t="shared" si="8"/>
        <v>1626780118</v>
      </c>
      <c r="F86" s="4">
        <f t="shared" si="9"/>
        <v>1392126565</v>
      </c>
      <c r="G86" s="4">
        <f t="shared" si="5"/>
        <v>5.2294658753089607</v>
      </c>
      <c r="H86" s="3"/>
      <c r="I86" s="3"/>
    </row>
    <row r="87" spans="1:9" ht="17.25" customHeight="1" x14ac:dyDescent="0.25">
      <c r="A87" s="4">
        <v>60</v>
      </c>
      <c r="B87" s="4">
        <v>2400</v>
      </c>
      <c r="C87" s="4">
        <f t="shared" si="6"/>
        <v>22</v>
      </c>
      <c r="D87" s="4">
        <f t="shared" si="7"/>
        <v>3073474573</v>
      </c>
      <c r="E87" s="4">
        <f t="shared" si="8"/>
        <v>925990925</v>
      </c>
      <c r="F87" s="4">
        <f t="shared" si="9"/>
        <v>1446694455</v>
      </c>
      <c r="G87" s="4">
        <f t="shared" si="5"/>
        <v>4.5557962730526924</v>
      </c>
      <c r="H87" s="3"/>
      <c r="I87" s="3"/>
    </row>
    <row r="88" spans="1:9" ht="17.25" customHeight="1" x14ac:dyDescent="0.25">
      <c r="A88" s="4">
        <v>61</v>
      </c>
      <c r="B88" s="4">
        <v>2440</v>
      </c>
      <c r="C88" s="4">
        <f t="shared" si="6"/>
        <v>23</v>
      </c>
      <c r="D88" s="4">
        <f t="shared" si="7"/>
        <v>2427253270</v>
      </c>
      <c r="E88" s="4">
        <f t="shared" si="8"/>
        <v>279769622</v>
      </c>
      <c r="F88" s="4">
        <f t="shared" si="9"/>
        <v>1501262345</v>
      </c>
      <c r="G88" s="4">
        <f t="shared" si="5"/>
        <v>3.856716516893357</v>
      </c>
      <c r="H88" s="3"/>
      <c r="I88" s="3"/>
    </row>
    <row r="89" spans="1:9" ht="17.25" customHeight="1" x14ac:dyDescent="0.25">
      <c r="A89" s="4">
        <v>62</v>
      </c>
      <c r="B89" s="4">
        <v>2480</v>
      </c>
      <c r="C89" s="4">
        <f t="shared" si="6"/>
        <v>23</v>
      </c>
      <c r="D89" s="4">
        <f t="shared" si="7"/>
        <v>1835599857</v>
      </c>
      <c r="E89" s="4">
        <f t="shared" si="8"/>
        <v>1835599857</v>
      </c>
      <c r="F89" s="4">
        <f t="shared" si="9"/>
        <v>1555830235</v>
      </c>
      <c r="G89" s="4">
        <f t="shared" si="5"/>
        <v>3.1322266068309546</v>
      </c>
      <c r="H89" s="3"/>
      <c r="I89" s="3"/>
    </row>
    <row r="90" spans="1:9" ht="17.25" customHeight="1" x14ac:dyDescent="0.25">
      <c r="A90" s="4">
        <v>63</v>
      </c>
      <c r="B90" s="4">
        <v>2520</v>
      </c>
      <c r="C90" s="4">
        <f t="shared" si="6"/>
        <v>24</v>
      </c>
      <c r="D90" s="4">
        <f t="shared" si="7"/>
        <v>3445997982</v>
      </c>
      <c r="E90" s="4">
        <f t="shared" si="8"/>
        <v>1298514334</v>
      </c>
      <c r="F90" s="4">
        <f t="shared" si="9"/>
        <v>1610398125</v>
      </c>
      <c r="G90" s="4">
        <f t="shared" si="5"/>
        <v>2.382326542865485</v>
      </c>
      <c r="H90" s="3"/>
      <c r="I90" s="3"/>
    </row>
    <row r="91" spans="1:9" ht="17.25" customHeight="1" x14ac:dyDescent="0.25">
      <c r="A91" s="4">
        <v>64</v>
      </c>
      <c r="B91" s="4">
        <v>2560</v>
      </c>
      <c r="C91" s="4">
        <f t="shared" si="6"/>
        <v>25</v>
      </c>
      <c r="D91" s="4">
        <f t="shared" si="7"/>
        <v>2963480349</v>
      </c>
      <c r="E91" s="4">
        <f t="shared" si="8"/>
        <v>815996701</v>
      </c>
      <c r="F91" s="4">
        <f t="shared" si="9"/>
        <v>1664966015</v>
      </c>
      <c r="G91" s="4">
        <f t="shared" si="5"/>
        <v>1.6070163249969482</v>
      </c>
      <c r="H91" s="3"/>
      <c r="I91" s="3"/>
    </row>
    <row r="92" spans="1:9" ht="17.25" customHeight="1" x14ac:dyDescent="0.25">
      <c r="A92" s="4">
        <v>65</v>
      </c>
      <c r="B92" s="4">
        <v>2600</v>
      </c>
      <c r="C92" s="4">
        <f t="shared" si="6"/>
        <v>26</v>
      </c>
      <c r="D92" s="4">
        <f t="shared" si="7"/>
        <v>2535530606</v>
      </c>
      <c r="E92" s="4">
        <f t="shared" si="8"/>
        <v>388046958</v>
      </c>
      <c r="F92" s="4">
        <f t="shared" si="9"/>
        <v>1719533905</v>
      </c>
      <c r="G92" s="4">
        <f t="shared" si="5"/>
        <v>0.80629595322534442</v>
      </c>
      <c r="H92" s="3"/>
      <c r="I92" s="3"/>
    </row>
    <row r="93" spans="1:9" ht="17.25" customHeight="1" x14ac:dyDescent="0.25">
      <c r="A93" s="4">
        <v>66</v>
      </c>
      <c r="B93" s="4">
        <v>2640</v>
      </c>
      <c r="C93" s="4">
        <f t="shared" si="6"/>
        <v>27</v>
      </c>
      <c r="D93" s="4">
        <f t="shared" si="7"/>
        <v>2162148753</v>
      </c>
      <c r="E93" s="4">
        <f t="shared" si="8"/>
        <v>14665105</v>
      </c>
      <c r="F93" s="4">
        <f t="shared" si="9"/>
        <v>1774101795</v>
      </c>
      <c r="G93" s="4">
        <f t="shared" si="5"/>
        <v>-1.9834572449326515E-2</v>
      </c>
      <c r="H93" s="3"/>
      <c r="I93" s="3"/>
    </row>
    <row r="94" spans="1:9" ht="17.25" customHeight="1" x14ac:dyDescent="0.25">
      <c r="A94" s="4">
        <v>67</v>
      </c>
      <c r="B94" s="4">
        <v>2680</v>
      </c>
      <c r="C94" s="4">
        <f t="shared" si="6"/>
        <v>27</v>
      </c>
      <c r="D94" s="4">
        <f t="shared" si="7"/>
        <v>1843334790</v>
      </c>
      <c r="E94" s="4">
        <f t="shared" si="8"/>
        <v>1843334790</v>
      </c>
      <c r="F94" s="4">
        <f t="shared" si="9"/>
        <v>1828669685</v>
      </c>
      <c r="G94" s="4">
        <f t="shared" si="5"/>
        <v>-0.87137525202706456</v>
      </c>
      <c r="H94" s="3"/>
      <c r="I94" s="3"/>
    </row>
    <row r="95" spans="1:9" ht="17.25" customHeight="1" x14ac:dyDescent="0.25">
      <c r="A95" s="4">
        <v>68</v>
      </c>
      <c r="B95" s="4">
        <v>2720</v>
      </c>
      <c r="C95" s="4">
        <f t="shared" si="6"/>
        <v>28</v>
      </c>
      <c r="D95" s="4">
        <f t="shared" si="7"/>
        <v>3726572365</v>
      </c>
      <c r="E95" s="4">
        <f t="shared" si="8"/>
        <v>1579088717</v>
      </c>
      <c r="F95" s="4">
        <f t="shared" si="9"/>
        <v>1883237575</v>
      </c>
      <c r="G95" s="4">
        <f t="shared" si="5"/>
        <v>-1.7483260855078697</v>
      </c>
      <c r="H95" s="3"/>
      <c r="I95" s="3"/>
    </row>
    <row r="96" spans="1:9" ht="17.25" customHeight="1" x14ac:dyDescent="0.25">
      <c r="A96" s="4">
        <v>69</v>
      </c>
      <c r="B96" s="4">
        <v>2760</v>
      </c>
      <c r="C96" s="4">
        <f t="shared" si="6"/>
        <v>29</v>
      </c>
      <c r="D96" s="4">
        <f t="shared" si="7"/>
        <v>3516894182</v>
      </c>
      <c r="E96" s="4">
        <f t="shared" si="8"/>
        <v>1369410534</v>
      </c>
      <c r="F96" s="4">
        <f t="shared" si="9"/>
        <v>1937805465</v>
      </c>
      <c r="G96" s="4">
        <f t="shared" si="5"/>
        <v>-2.650687072891742</v>
      </c>
      <c r="H96" s="3"/>
      <c r="I96" s="3"/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5"/>
  <sheetViews>
    <sheetView showGridLines="0" workbookViewId="0">
      <selection sqref="A1:I1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3" width="12.140625" style="1" customWidth="1"/>
    <col min="4" max="4" width="20.7109375" style="1" customWidth="1"/>
    <col min="5" max="5" width="22.140625" style="1" customWidth="1"/>
    <col min="6" max="6" width="23.140625" style="1" customWidth="1"/>
    <col min="7" max="7" width="29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43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44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16</v>
      </c>
      <c r="C5" s="4">
        <v>960015000</v>
      </c>
      <c r="D5" s="4">
        <v>-20067000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-10033500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960015000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49</v>
      </c>
      <c r="C8" s="3"/>
      <c r="D8" s="3"/>
      <c r="E8" s="3"/>
      <c r="F8" s="2" t="s">
        <v>6</v>
      </c>
      <c r="G8" s="4">
        <f>-1*C15*2^31</f>
        <v>-10737418240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4.9069325658083994E+17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10</v>
      </c>
      <c r="C10" s="3"/>
      <c r="D10" s="3"/>
      <c r="E10" s="3"/>
      <c r="F10" s="2" t="s">
        <v>9</v>
      </c>
      <c r="G10" s="4">
        <f>SQRT(G9)</f>
        <v>700495008.24833858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82.748293628760592</v>
      </c>
      <c r="H11" s="7">
        <f>CEILING(G11,1)</f>
        <v>83</v>
      </c>
      <c r="I11" s="3"/>
    </row>
    <row r="12" spans="1:9" ht="15" customHeight="1" x14ac:dyDescent="0.25">
      <c r="A12" s="2" t="s">
        <v>31</v>
      </c>
      <c r="B12" s="4">
        <f>B10-(B5-B10)</f>
        <v>4</v>
      </c>
      <c r="C12" s="3"/>
      <c r="D12" s="3"/>
      <c r="E12" s="3"/>
      <c r="F12" s="2" t="s">
        <v>11</v>
      </c>
      <c r="G12" s="4">
        <f>(-G7+G10)/(2*G6)</f>
        <v>12.932675125911269</v>
      </c>
      <c r="H12" s="4">
        <f>CEILING(G12,1)</f>
        <v>13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3"/>
      <c r="B14" s="3"/>
      <c r="C14" s="3"/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2" t="s">
        <v>33</v>
      </c>
      <c r="B15" s="3"/>
      <c r="C15" s="4">
        <f>B12+1</f>
        <v>5</v>
      </c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3"/>
      <c r="I21" s="3"/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970048500</v>
      </c>
      <c r="G22" s="4">
        <f t="shared" ref="G22:G53" si="0">($C$5*A22+$D$5*A22*A22/2)/(2^31)</f>
        <v>0</v>
      </c>
      <c r="H22" s="3"/>
      <c r="I22" s="3"/>
    </row>
    <row r="23" spans="1:9" ht="15" customHeight="1" x14ac:dyDescent="0.25">
      <c r="A23" s="4">
        <v>1</v>
      </c>
      <c r="B23" s="4">
        <v>40</v>
      </c>
      <c r="C23" s="4">
        <f t="shared" ref="C23:C54" si="1">IF(D23&lt;0,C22+1,IF(D23&gt;2147483647,C22+1,C22))</f>
        <v>0</v>
      </c>
      <c r="D23" s="4">
        <f t="shared" ref="D23:D54" si="2">E22+F23</f>
        <v>949981500</v>
      </c>
      <c r="E23" s="4">
        <f t="shared" ref="E23:E54" si="3">IF(D23&lt;0,D23+2147483648,IF(D23&gt;2147483647,D23-2147483648,D23))</f>
        <v>949981500</v>
      </c>
      <c r="F23" s="4">
        <f t="shared" ref="F23:F54" si="4">F22+$D$5</f>
        <v>949981500</v>
      </c>
      <c r="G23" s="4">
        <f t="shared" si="0"/>
        <v>0.4423696082085371</v>
      </c>
      <c r="H23" s="3"/>
      <c r="I23" s="3"/>
    </row>
    <row r="24" spans="1:9" ht="15" customHeight="1" x14ac:dyDescent="0.25">
      <c r="A24" s="4">
        <v>2</v>
      </c>
      <c r="B24" s="4">
        <v>80</v>
      </c>
      <c r="C24" s="4">
        <f t="shared" si="1"/>
        <v>0</v>
      </c>
      <c r="D24" s="4">
        <f t="shared" si="2"/>
        <v>1879896000</v>
      </c>
      <c r="E24" s="4">
        <f t="shared" si="3"/>
        <v>1879896000</v>
      </c>
      <c r="F24" s="4">
        <f t="shared" si="4"/>
        <v>929914500</v>
      </c>
      <c r="G24" s="4">
        <f t="shared" si="0"/>
        <v>0.8753947913646698</v>
      </c>
      <c r="H24" s="3"/>
      <c r="I24" s="3"/>
    </row>
    <row r="25" spans="1:9" ht="15" customHeight="1" x14ac:dyDescent="0.25">
      <c r="A25" s="4">
        <v>3</v>
      </c>
      <c r="B25" s="4">
        <v>120</v>
      </c>
      <c r="C25" s="4">
        <f t="shared" si="1"/>
        <v>1</v>
      </c>
      <c r="D25" s="4">
        <f t="shared" si="2"/>
        <v>2789743500</v>
      </c>
      <c r="E25" s="4">
        <f t="shared" si="3"/>
        <v>642259852</v>
      </c>
      <c r="F25" s="4">
        <f t="shared" si="4"/>
        <v>909847500</v>
      </c>
      <c r="G25" s="4">
        <f t="shared" si="0"/>
        <v>1.2990755494683981</v>
      </c>
      <c r="H25" s="3"/>
      <c r="I25" s="3"/>
    </row>
    <row r="26" spans="1:9" ht="15" customHeight="1" x14ac:dyDescent="0.25">
      <c r="A26" s="4">
        <v>4</v>
      </c>
      <c r="B26" s="4">
        <v>160</v>
      </c>
      <c r="C26" s="4">
        <f t="shared" si="1"/>
        <v>1</v>
      </c>
      <c r="D26" s="4">
        <f t="shared" si="2"/>
        <v>1532040352</v>
      </c>
      <c r="E26" s="4">
        <f t="shared" si="3"/>
        <v>1532040352</v>
      </c>
      <c r="F26" s="4">
        <f t="shared" si="4"/>
        <v>889780500</v>
      </c>
      <c r="G26" s="4">
        <f t="shared" si="0"/>
        <v>1.713411882519722</v>
      </c>
      <c r="H26" s="3"/>
      <c r="I26" s="3"/>
    </row>
    <row r="27" spans="1:9" ht="15" customHeight="1" x14ac:dyDescent="0.25">
      <c r="A27" s="4">
        <v>5</v>
      </c>
      <c r="B27" s="4">
        <v>200</v>
      </c>
      <c r="C27" s="4">
        <f t="shared" si="1"/>
        <v>2</v>
      </c>
      <c r="D27" s="4">
        <f t="shared" si="2"/>
        <v>2401753852</v>
      </c>
      <c r="E27" s="4">
        <f t="shared" si="3"/>
        <v>254270204</v>
      </c>
      <c r="F27" s="4">
        <f t="shared" si="4"/>
        <v>869713500</v>
      </c>
      <c r="G27" s="4">
        <f t="shared" si="0"/>
        <v>2.1184037905186415</v>
      </c>
      <c r="H27" s="3"/>
      <c r="I27" s="3"/>
    </row>
    <row r="28" spans="1:9" ht="15" customHeight="1" x14ac:dyDescent="0.25">
      <c r="A28" s="4">
        <v>6</v>
      </c>
      <c r="B28" s="4">
        <v>240</v>
      </c>
      <c r="C28" s="4">
        <f t="shared" si="1"/>
        <v>2</v>
      </c>
      <c r="D28" s="4">
        <f t="shared" si="2"/>
        <v>1103916704</v>
      </c>
      <c r="E28" s="4">
        <f t="shared" si="3"/>
        <v>1103916704</v>
      </c>
      <c r="F28" s="4">
        <f t="shared" si="4"/>
        <v>849646500</v>
      </c>
      <c r="G28" s="4">
        <f t="shared" si="0"/>
        <v>2.5140512734651566</v>
      </c>
      <c r="H28" s="3"/>
      <c r="I28" s="3"/>
    </row>
    <row r="29" spans="1:9" ht="15" customHeight="1" x14ac:dyDescent="0.25">
      <c r="A29" s="4">
        <v>7</v>
      </c>
      <c r="B29" s="4">
        <v>280</v>
      </c>
      <c r="C29" s="4">
        <f t="shared" si="1"/>
        <v>2</v>
      </c>
      <c r="D29" s="4">
        <f t="shared" si="2"/>
        <v>1933496204</v>
      </c>
      <c r="E29" s="4">
        <f t="shared" si="3"/>
        <v>1933496204</v>
      </c>
      <c r="F29" s="4">
        <f t="shared" si="4"/>
        <v>829579500</v>
      </c>
      <c r="G29" s="4">
        <f t="shared" si="0"/>
        <v>2.9003543313592672</v>
      </c>
      <c r="H29" s="3"/>
      <c r="I29" s="3"/>
    </row>
    <row r="30" spans="1:9" ht="15" customHeight="1" x14ac:dyDescent="0.25">
      <c r="A30" s="4">
        <v>8</v>
      </c>
      <c r="B30" s="4">
        <v>320</v>
      </c>
      <c r="C30" s="4">
        <f t="shared" si="1"/>
        <v>3</v>
      </c>
      <c r="D30" s="4">
        <f t="shared" si="2"/>
        <v>2743008704</v>
      </c>
      <c r="E30" s="4">
        <f t="shared" si="3"/>
        <v>595525056</v>
      </c>
      <c r="F30" s="4">
        <f t="shared" si="4"/>
        <v>809512500</v>
      </c>
      <c r="G30" s="4">
        <f t="shared" si="0"/>
        <v>3.2773129642009735</v>
      </c>
      <c r="H30" s="3"/>
      <c r="I30" s="3"/>
    </row>
    <row r="31" spans="1:9" ht="15" customHeight="1" x14ac:dyDescent="0.25">
      <c r="A31" s="4">
        <v>9</v>
      </c>
      <c r="B31" s="4">
        <v>360</v>
      </c>
      <c r="C31" s="4">
        <f t="shared" si="1"/>
        <v>3</v>
      </c>
      <c r="D31" s="4">
        <f t="shared" si="2"/>
        <v>1384970556</v>
      </c>
      <c r="E31" s="4">
        <f t="shared" si="3"/>
        <v>1384970556</v>
      </c>
      <c r="F31" s="4">
        <f t="shared" si="4"/>
        <v>789445500</v>
      </c>
      <c r="G31" s="4">
        <f t="shared" si="0"/>
        <v>3.6449271719902754</v>
      </c>
      <c r="H31" s="3"/>
      <c r="I31" s="3"/>
    </row>
    <row r="32" spans="1:9" ht="15" customHeight="1" x14ac:dyDescent="0.25">
      <c r="A32" s="4">
        <v>10</v>
      </c>
      <c r="B32" s="4">
        <v>400</v>
      </c>
      <c r="C32" s="4">
        <f t="shared" si="1"/>
        <v>4</v>
      </c>
      <c r="D32" s="4">
        <f t="shared" si="2"/>
        <v>2154349056</v>
      </c>
      <c r="E32" s="4">
        <f t="shared" si="3"/>
        <v>6865408</v>
      </c>
      <c r="F32" s="4">
        <f t="shared" si="4"/>
        <v>769378500</v>
      </c>
      <c r="G32" s="4">
        <f t="shared" si="0"/>
        <v>4.0031969547271729</v>
      </c>
      <c r="H32" s="3"/>
      <c r="I32" s="3"/>
    </row>
    <row r="33" spans="1:9" ht="15" customHeight="1" x14ac:dyDescent="0.25">
      <c r="A33" s="4">
        <v>11</v>
      </c>
      <c r="B33" s="4">
        <v>440</v>
      </c>
      <c r="C33" s="4">
        <f t="shared" si="1"/>
        <v>4</v>
      </c>
      <c r="D33" s="4">
        <f t="shared" si="2"/>
        <v>756176908</v>
      </c>
      <c r="E33" s="4">
        <f t="shared" si="3"/>
        <v>756176908</v>
      </c>
      <c r="F33" s="4">
        <f t="shared" si="4"/>
        <v>749311500</v>
      </c>
      <c r="G33" s="4">
        <f t="shared" si="0"/>
        <v>4.3521223124116659</v>
      </c>
      <c r="H33" s="3"/>
      <c r="I33" s="3"/>
    </row>
    <row r="34" spans="1:9" ht="15" customHeight="1" x14ac:dyDescent="0.25">
      <c r="A34" s="4">
        <v>12</v>
      </c>
      <c r="B34" s="4">
        <v>480</v>
      </c>
      <c r="C34" s="4">
        <f t="shared" si="1"/>
        <v>4</v>
      </c>
      <c r="D34" s="4">
        <f t="shared" si="2"/>
        <v>1485421408</v>
      </c>
      <c r="E34" s="4">
        <f t="shared" si="3"/>
        <v>1485421408</v>
      </c>
      <c r="F34" s="4">
        <f t="shared" si="4"/>
        <v>729244500</v>
      </c>
      <c r="G34" s="4">
        <f t="shared" si="0"/>
        <v>4.6917032450437546</v>
      </c>
      <c r="H34" s="3"/>
      <c r="I34" s="3"/>
    </row>
    <row r="35" spans="1:9" ht="15" customHeight="1" x14ac:dyDescent="0.25">
      <c r="A35" s="4">
        <v>13</v>
      </c>
      <c r="B35" s="4">
        <v>520</v>
      </c>
      <c r="C35" s="4">
        <f t="shared" si="1"/>
        <v>5</v>
      </c>
      <c r="D35" s="4">
        <f t="shared" si="2"/>
        <v>2194598908</v>
      </c>
      <c r="E35" s="4">
        <f t="shared" si="3"/>
        <v>47115260</v>
      </c>
      <c r="F35" s="4">
        <f t="shared" si="4"/>
        <v>709177500</v>
      </c>
      <c r="G35" s="4">
        <f t="shared" si="0"/>
        <v>5.0219397526234388</v>
      </c>
      <c r="H35" s="3"/>
      <c r="I35" s="3"/>
    </row>
    <row r="36" spans="1:9" ht="15" customHeight="1" x14ac:dyDescent="0.25">
      <c r="A36" s="4">
        <v>14</v>
      </c>
      <c r="B36" s="4">
        <v>560</v>
      </c>
      <c r="C36" s="4">
        <f t="shared" si="1"/>
        <v>5</v>
      </c>
      <c r="D36" s="4">
        <f t="shared" si="2"/>
        <v>736225760</v>
      </c>
      <c r="E36" s="4">
        <f t="shared" si="3"/>
        <v>736225760</v>
      </c>
      <c r="F36" s="4">
        <f t="shared" si="4"/>
        <v>689110500</v>
      </c>
      <c r="G36" s="4">
        <f t="shared" si="0"/>
        <v>5.3428318351507187</v>
      </c>
      <c r="H36" s="3"/>
      <c r="I36" s="3"/>
    </row>
    <row r="37" spans="1:9" ht="15" customHeight="1" x14ac:dyDescent="0.25">
      <c r="A37" s="4">
        <v>15</v>
      </c>
      <c r="B37" s="4">
        <v>600</v>
      </c>
      <c r="C37" s="4">
        <f t="shared" si="1"/>
        <v>5</v>
      </c>
      <c r="D37" s="4">
        <f t="shared" si="2"/>
        <v>1405269260</v>
      </c>
      <c r="E37" s="4">
        <f t="shared" si="3"/>
        <v>1405269260</v>
      </c>
      <c r="F37" s="4">
        <f t="shared" si="4"/>
        <v>669043500</v>
      </c>
      <c r="G37" s="4">
        <f t="shared" si="0"/>
        <v>5.6543794926255941</v>
      </c>
      <c r="H37" s="3"/>
      <c r="I37" s="3"/>
    </row>
    <row r="38" spans="1:9" ht="15" customHeight="1" x14ac:dyDescent="0.25">
      <c r="A38" s="4">
        <v>16</v>
      </c>
      <c r="B38" s="4">
        <v>640</v>
      </c>
      <c r="C38" s="4">
        <f t="shared" si="1"/>
        <v>5</v>
      </c>
      <c r="D38" s="4">
        <f t="shared" si="2"/>
        <v>2054245760</v>
      </c>
      <c r="E38" s="4">
        <f t="shared" si="3"/>
        <v>2054245760</v>
      </c>
      <c r="F38" s="4">
        <f t="shared" si="4"/>
        <v>648976500</v>
      </c>
      <c r="G38" s="4">
        <f t="shared" si="0"/>
        <v>5.9565827250480652</v>
      </c>
      <c r="H38" s="3"/>
      <c r="I38" s="3"/>
    </row>
    <row r="39" spans="1:9" ht="15" customHeight="1" x14ac:dyDescent="0.25">
      <c r="A39" s="4">
        <v>17</v>
      </c>
      <c r="B39" s="4">
        <v>680</v>
      </c>
      <c r="C39" s="4">
        <f t="shared" si="1"/>
        <v>6</v>
      </c>
      <c r="D39" s="4">
        <f t="shared" si="2"/>
        <v>2683155260</v>
      </c>
      <c r="E39" s="4">
        <f t="shared" si="3"/>
        <v>535671612</v>
      </c>
      <c r="F39" s="4">
        <f t="shared" si="4"/>
        <v>628909500</v>
      </c>
      <c r="G39" s="4">
        <f t="shared" si="0"/>
        <v>6.2494415324181318</v>
      </c>
      <c r="H39" s="3"/>
      <c r="I39" s="3"/>
    </row>
    <row r="40" spans="1:9" ht="15" customHeight="1" x14ac:dyDescent="0.25">
      <c r="A40" s="4">
        <v>18</v>
      </c>
      <c r="B40" s="4">
        <v>720</v>
      </c>
      <c r="C40" s="4">
        <f t="shared" si="1"/>
        <v>6</v>
      </c>
      <c r="D40" s="4">
        <f t="shared" si="2"/>
        <v>1144514112</v>
      </c>
      <c r="E40" s="4">
        <f t="shared" si="3"/>
        <v>1144514112</v>
      </c>
      <c r="F40" s="4">
        <f t="shared" si="4"/>
        <v>608842500</v>
      </c>
      <c r="G40" s="4">
        <f t="shared" si="0"/>
        <v>6.5329559147357941</v>
      </c>
      <c r="H40" s="3"/>
      <c r="I40" s="3"/>
    </row>
    <row r="41" spans="1:9" ht="15" customHeight="1" x14ac:dyDescent="0.25">
      <c r="A41" s="4">
        <v>19</v>
      </c>
      <c r="B41" s="4">
        <v>760</v>
      </c>
      <c r="C41" s="4">
        <f t="shared" si="1"/>
        <v>6</v>
      </c>
      <c r="D41" s="4">
        <f t="shared" si="2"/>
        <v>1733289612</v>
      </c>
      <c r="E41" s="4">
        <f t="shared" si="3"/>
        <v>1733289612</v>
      </c>
      <c r="F41" s="4">
        <f t="shared" si="4"/>
        <v>588775500</v>
      </c>
      <c r="G41" s="4">
        <f t="shared" si="0"/>
        <v>6.8071258720010519</v>
      </c>
      <c r="H41" s="3"/>
      <c r="I41" s="3"/>
    </row>
    <row r="42" spans="1:9" ht="15" customHeight="1" x14ac:dyDescent="0.25">
      <c r="A42" s="4">
        <v>20</v>
      </c>
      <c r="B42" s="4">
        <v>800</v>
      </c>
      <c r="C42" s="4">
        <f t="shared" si="1"/>
        <v>7</v>
      </c>
      <c r="D42" s="4">
        <f t="shared" si="2"/>
        <v>2301998112</v>
      </c>
      <c r="E42" s="4">
        <f t="shared" si="3"/>
        <v>154514464</v>
      </c>
      <c r="F42" s="4">
        <f t="shared" si="4"/>
        <v>568708500</v>
      </c>
      <c r="G42" s="4">
        <f t="shared" si="0"/>
        <v>7.0719514042139053</v>
      </c>
      <c r="H42" s="3"/>
      <c r="I42" s="3"/>
    </row>
    <row r="43" spans="1:9" ht="15" customHeight="1" x14ac:dyDescent="0.25">
      <c r="A43" s="4">
        <v>21</v>
      </c>
      <c r="B43" s="4">
        <v>840</v>
      </c>
      <c r="C43" s="4">
        <f t="shared" si="1"/>
        <v>7</v>
      </c>
      <c r="D43" s="4">
        <f t="shared" si="2"/>
        <v>703155964</v>
      </c>
      <c r="E43" s="4">
        <f t="shared" si="3"/>
        <v>703155964</v>
      </c>
      <c r="F43" s="4">
        <f t="shared" si="4"/>
        <v>548641500</v>
      </c>
      <c r="G43" s="4">
        <f t="shared" si="0"/>
        <v>7.3274325113743544</v>
      </c>
      <c r="H43" s="3"/>
      <c r="I43" s="3"/>
    </row>
    <row r="44" spans="1:9" ht="15" customHeight="1" x14ac:dyDescent="0.25">
      <c r="A44" s="4">
        <v>22</v>
      </c>
      <c r="B44" s="4">
        <v>880</v>
      </c>
      <c r="C44" s="4">
        <f t="shared" si="1"/>
        <v>7</v>
      </c>
      <c r="D44" s="4">
        <f t="shared" si="2"/>
        <v>1231730464</v>
      </c>
      <c r="E44" s="4">
        <f t="shared" si="3"/>
        <v>1231730464</v>
      </c>
      <c r="F44" s="4">
        <f t="shared" si="4"/>
        <v>528574500</v>
      </c>
      <c r="G44" s="4">
        <f t="shared" si="0"/>
        <v>7.573569193482399</v>
      </c>
      <c r="H44" s="3"/>
      <c r="I44" s="3"/>
    </row>
    <row r="45" spans="1:9" ht="15" customHeight="1" x14ac:dyDescent="0.25">
      <c r="A45" s="4">
        <v>23</v>
      </c>
      <c r="B45" s="4">
        <v>920</v>
      </c>
      <c r="C45" s="4">
        <f t="shared" si="1"/>
        <v>7</v>
      </c>
      <c r="D45" s="4">
        <f t="shared" si="2"/>
        <v>1740237964</v>
      </c>
      <c r="E45" s="4">
        <f t="shared" si="3"/>
        <v>1740237964</v>
      </c>
      <c r="F45" s="4">
        <f t="shared" si="4"/>
        <v>508507500</v>
      </c>
      <c r="G45" s="4">
        <f t="shared" si="0"/>
        <v>7.8103614505380392</v>
      </c>
      <c r="H45" s="3"/>
      <c r="I45" s="3"/>
    </row>
    <row r="46" spans="1:9" ht="15" customHeight="1" x14ac:dyDescent="0.25">
      <c r="A46" s="4">
        <v>24</v>
      </c>
      <c r="B46" s="4">
        <v>960</v>
      </c>
      <c r="C46" s="4">
        <f t="shared" si="1"/>
        <v>8</v>
      </c>
      <c r="D46" s="4">
        <f t="shared" si="2"/>
        <v>2228678464</v>
      </c>
      <c r="E46" s="4">
        <f t="shared" si="3"/>
        <v>81194816</v>
      </c>
      <c r="F46" s="4">
        <f t="shared" si="4"/>
        <v>488440500</v>
      </c>
      <c r="G46" s="4">
        <f t="shared" si="0"/>
        <v>8.037809282541275</v>
      </c>
      <c r="H46" s="3"/>
      <c r="I46" s="3"/>
    </row>
    <row r="47" spans="1:9" ht="15" customHeight="1" x14ac:dyDescent="0.25">
      <c r="A47" s="4">
        <v>25</v>
      </c>
      <c r="B47" s="4">
        <v>1000</v>
      </c>
      <c r="C47" s="4">
        <f t="shared" si="1"/>
        <v>8</v>
      </c>
      <c r="D47" s="4">
        <f t="shared" si="2"/>
        <v>549568316</v>
      </c>
      <c r="E47" s="4">
        <f t="shared" si="3"/>
        <v>549568316</v>
      </c>
      <c r="F47" s="4">
        <f t="shared" si="4"/>
        <v>468373500</v>
      </c>
      <c r="G47" s="4">
        <f t="shared" si="0"/>
        <v>8.2559126894921064</v>
      </c>
      <c r="H47" s="3"/>
      <c r="I47" s="3"/>
    </row>
    <row r="48" spans="1:9" ht="15" customHeight="1" x14ac:dyDescent="0.25">
      <c r="A48" s="4">
        <v>26</v>
      </c>
      <c r="B48" s="4">
        <v>1040</v>
      </c>
      <c r="C48" s="4">
        <f t="shared" si="1"/>
        <v>8</v>
      </c>
      <c r="D48" s="4">
        <f t="shared" si="2"/>
        <v>997874816</v>
      </c>
      <c r="E48" s="4">
        <f t="shared" si="3"/>
        <v>997874816</v>
      </c>
      <c r="F48" s="4">
        <f t="shared" si="4"/>
        <v>448306500</v>
      </c>
      <c r="G48" s="4">
        <f t="shared" si="0"/>
        <v>8.4646716713905334</v>
      </c>
      <c r="H48" s="3"/>
      <c r="I48" s="3"/>
    </row>
    <row r="49" spans="1:9" ht="15" customHeight="1" x14ac:dyDescent="0.25">
      <c r="A49" s="4">
        <v>27</v>
      </c>
      <c r="B49" s="4">
        <v>1080</v>
      </c>
      <c r="C49" s="4">
        <f t="shared" si="1"/>
        <v>8</v>
      </c>
      <c r="D49" s="4">
        <f t="shared" si="2"/>
        <v>1426114316</v>
      </c>
      <c r="E49" s="4">
        <f t="shared" si="3"/>
        <v>1426114316</v>
      </c>
      <c r="F49" s="4">
        <f t="shared" si="4"/>
        <v>428239500</v>
      </c>
      <c r="G49" s="4">
        <f t="shared" si="0"/>
        <v>8.6640862282365561</v>
      </c>
      <c r="H49" s="3"/>
      <c r="I49" s="3"/>
    </row>
    <row r="50" spans="1:9" ht="15" customHeight="1" x14ac:dyDescent="0.25">
      <c r="A50" s="4">
        <v>28</v>
      </c>
      <c r="B50" s="4">
        <v>1120</v>
      </c>
      <c r="C50" s="4">
        <f t="shared" si="1"/>
        <v>8</v>
      </c>
      <c r="D50" s="4">
        <f t="shared" si="2"/>
        <v>1834286816</v>
      </c>
      <c r="E50" s="4">
        <f t="shared" si="3"/>
        <v>1834286816</v>
      </c>
      <c r="F50" s="4">
        <f t="shared" si="4"/>
        <v>408172500</v>
      </c>
      <c r="G50" s="4">
        <f t="shared" si="0"/>
        <v>8.8541563600301743</v>
      </c>
      <c r="H50" s="3"/>
      <c r="I50" s="3"/>
    </row>
    <row r="51" spans="1:9" ht="15" customHeight="1" x14ac:dyDescent="0.25">
      <c r="A51" s="4">
        <v>29</v>
      </c>
      <c r="B51" s="4">
        <v>1160</v>
      </c>
      <c r="C51" s="4">
        <f t="shared" si="1"/>
        <v>9</v>
      </c>
      <c r="D51" s="4">
        <f t="shared" si="2"/>
        <v>2222392316</v>
      </c>
      <c r="E51" s="4">
        <f t="shared" si="3"/>
        <v>74908668</v>
      </c>
      <c r="F51" s="4">
        <f t="shared" si="4"/>
        <v>388105500</v>
      </c>
      <c r="G51" s="4">
        <f t="shared" si="0"/>
        <v>9.0348820667713881</v>
      </c>
      <c r="H51" s="3"/>
      <c r="I51" s="3"/>
    </row>
    <row r="52" spans="1:9" ht="15" customHeight="1" x14ac:dyDescent="0.25">
      <c r="A52" s="4">
        <v>30</v>
      </c>
      <c r="B52" s="4">
        <v>1200</v>
      </c>
      <c r="C52" s="4">
        <f t="shared" si="1"/>
        <v>9</v>
      </c>
      <c r="D52" s="4">
        <f t="shared" si="2"/>
        <v>442947168</v>
      </c>
      <c r="E52" s="4">
        <f t="shared" si="3"/>
        <v>442947168</v>
      </c>
      <c r="F52" s="4">
        <f t="shared" si="4"/>
        <v>368038500</v>
      </c>
      <c r="G52" s="4">
        <f t="shared" si="0"/>
        <v>9.2062633484601974</v>
      </c>
      <c r="H52" s="3"/>
      <c r="I52" s="3"/>
    </row>
    <row r="53" spans="1:9" ht="15" customHeight="1" x14ac:dyDescent="0.25">
      <c r="A53" s="4">
        <v>31</v>
      </c>
      <c r="B53" s="4">
        <v>1240</v>
      </c>
      <c r="C53" s="4">
        <f t="shared" si="1"/>
        <v>9</v>
      </c>
      <c r="D53" s="4">
        <f t="shared" si="2"/>
        <v>790918668</v>
      </c>
      <c r="E53" s="4">
        <f t="shared" si="3"/>
        <v>790918668</v>
      </c>
      <c r="F53" s="4">
        <f t="shared" si="4"/>
        <v>347971500</v>
      </c>
      <c r="G53" s="4">
        <f t="shared" si="0"/>
        <v>9.3683002050966024</v>
      </c>
      <c r="H53" s="3"/>
      <c r="I53" s="3"/>
    </row>
    <row r="54" spans="1:9" ht="15" customHeight="1" x14ac:dyDescent="0.25">
      <c r="A54" s="4">
        <v>32</v>
      </c>
      <c r="B54" s="4">
        <v>1280</v>
      </c>
      <c r="C54" s="4">
        <f t="shared" si="1"/>
        <v>9</v>
      </c>
      <c r="D54" s="4">
        <f t="shared" si="2"/>
        <v>1118823168</v>
      </c>
      <c r="E54" s="4">
        <f t="shared" si="3"/>
        <v>1118823168</v>
      </c>
      <c r="F54" s="4">
        <f t="shared" si="4"/>
        <v>327904500</v>
      </c>
      <c r="G54" s="4">
        <f t="shared" ref="G54:G85" si="5">($C$5*A54+$D$5*A54*A54/2)/(2^31)</f>
        <v>9.520992636680603</v>
      </c>
      <c r="H54" s="3"/>
      <c r="I54" s="3"/>
    </row>
    <row r="55" spans="1:9" ht="15" customHeight="1" x14ac:dyDescent="0.25">
      <c r="A55" s="4">
        <v>33</v>
      </c>
      <c r="B55" s="4">
        <v>1320</v>
      </c>
      <c r="C55" s="4">
        <f t="shared" ref="C55:C86" si="6">IF(D55&lt;0,C54+1,IF(D55&gt;2147483647,C54+1,C54))</f>
        <v>9</v>
      </c>
      <c r="D55" s="4">
        <f t="shared" ref="D55:D86" si="7">E54+F55</f>
        <v>1426660668</v>
      </c>
      <c r="E55" s="4">
        <f t="shared" ref="E55:E86" si="8">IF(D55&lt;0,D55+2147483648,IF(D55&gt;2147483647,D55-2147483648,D55))</f>
        <v>1426660668</v>
      </c>
      <c r="F55" s="4">
        <f t="shared" ref="F55:F86" si="9">F54+$D$5</f>
        <v>307837500</v>
      </c>
      <c r="G55" s="4">
        <f t="shared" si="5"/>
        <v>9.6643406432121992</v>
      </c>
      <c r="H55" s="3"/>
      <c r="I55" s="3"/>
    </row>
    <row r="56" spans="1:9" ht="15" customHeight="1" x14ac:dyDescent="0.25">
      <c r="A56" s="4">
        <v>34</v>
      </c>
      <c r="B56" s="4">
        <v>1360</v>
      </c>
      <c r="C56" s="4">
        <f t="shared" si="6"/>
        <v>9</v>
      </c>
      <c r="D56" s="4">
        <f t="shared" si="7"/>
        <v>1714431168</v>
      </c>
      <c r="E56" s="4">
        <f t="shared" si="8"/>
        <v>1714431168</v>
      </c>
      <c r="F56" s="4">
        <f t="shared" si="9"/>
        <v>287770500</v>
      </c>
      <c r="G56" s="4">
        <f t="shared" si="5"/>
        <v>9.798344224691391</v>
      </c>
      <c r="H56" s="3"/>
      <c r="I56" s="3"/>
    </row>
    <row r="57" spans="1:9" ht="15" customHeight="1" x14ac:dyDescent="0.25">
      <c r="A57" s="4">
        <v>35</v>
      </c>
      <c r="B57" s="4">
        <v>1400</v>
      </c>
      <c r="C57" s="4">
        <f t="shared" si="6"/>
        <v>9</v>
      </c>
      <c r="D57" s="4">
        <f t="shared" si="7"/>
        <v>1982134668</v>
      </c>
      <c r="E57" s="4">
        <f t="shared" si="8"/>
        <v>1982134668</v>
      </c>
      <c r="F57" s="4">
        <f t="shared" si="9"/>
        <v>267703500</v>
      </c>
      <c r="G57" s="4">
        <f t="shared" si="5"/>
        <v>9.9230033811181784</v>
      </c>
      <c r="H57" s="3"/>
      <c r="I57" s="3"/>
    </row>
    <row r="58" spans="1:9" ht="15" customHeight="1" x14ac:dyDescent="0.25">
      <c r="A58" s="4">
        <v>36</v>
      </c>
      <c r="B58" s="4">
        <v>1440</v>
      </c>
      <c r="C58" s="4">
        <f t="shared" si="6"/>
        <v>10</v>
      </c>
      <c r="D58" s="4">
        <f t="shared" si="7"/>
        <v>2229771168</v>
      </c>
      <c r="E58" s="4">
        <f t="shared" si="8"/>
        <v>82287520</v>
      </c>
      <c r="F58" s="4">
        <f t="shared" si="9"/>
        <v>247636500</v>
      </c>
      <c r="G58" s="4">
        <f t="shared" si="5"/>
        <v>10.038318112492561</v>
      </c>
      <c r="H58" s="3"/>
      <c r="I58" s="3"/>
    </row>
    <row r="59" spans="1:9" ht="15" customHeight="1" x14ac:dyDescent="0.25">
      <c r="A59" s="4">
        <v>37</v>
      </c>
      <c r="B59" s="4">
        <v>1480</v>
      </c>
      <c r="C59" s="4">
        <f t="shared" si="6"/>
        <v>10</v>
      </c>
      <c r="D59" s="4">
        <f t="shared" si="7"/>
        <v>309857020</v>
      </c>
      <c r="E59" s="4">
        <f t="shared" si="8"/>
        <v>309857020</v>
      </c>
      <c r="F59" s="4">
        <f t="shared" si="9"/>
        <v>227569500</v>
      </c>
      <c r="G59" s="4">
        <f t="shared" si="5"/>
        <v>10.14428841881454</v>
      </c>
      <c r="H59" s="3"/>
      <c r="I59" s="3"/>
    </row>
    <row r="60" spans="1:9" ht="15" customHeight="1" x14ac:dyDescent="0.25">
      <c r="A60" s="4">
        <v>38</v>
      </c>
      <c r="B60" s="4">
        <v>1520</v>
      </c>
      <c r="C60" s="4">
        <f t="shared" si="6"/>
        <v>10</v>
      </c>
      <c r="D60" s="4">
        <f t="shared" si="7"/>
        <v>517359520</v>
      </c>
      <c r="E60" s="4">
        <f t="shared" si="8"/>
        <v>517359520</v>
      </c>
      <c r="F60" s="4">
        <f t="shared" si="9"/>
        <v>207502500</v>
      </c>
      <c r="G60" s="4">
        <f t="shared" si="5"/>
        <v>10.240914300084114</v>
      </c>
      <c r="H60" s="3"/>
      <c r="I60" s="3"/>
    </row>
    <row r="61" spans="1:9" ht="15" customHeight="1" x14ac:dyDescent="0.25">
      <c r="A61" s="4">
        <v>39</v>
      </c>
      <c r="B61" s="4">
        <v>1560</v>
      </c>
      <c r="C61" s="4">
        <f t="shared" si="6"/>
        <v>10</v>
      </c>
      <c r="D61" s="4">
        <f t="shared" si="7"/>
        <v>704795020</v>
      </c>
      <c r="E61" s="4">
        <f t="shared" si="8"/>
        <v>704795020</v>
      </c>
      <c r="F61" s="4">
        <f t="shared" si="9"/>
        <v>187435500</v>
      </c>
      <c r="G61" s="4">
        <f t="shared" si="5"/>
        <v>10.328195756301284</v>
      </c>
      <c r="H61" s="3"/>
      <c r="I61" s="3"/>
    </row>
    <row r="62" spans="1:9" ht="15" customHeight="1" x14ac:dyDescent="0.25">
      <c r="A62" s="4">
        <v>40</v>
      </c>
      <c r="B62" s="4">
        <v>1600</v>
      </c>
      <c r="C62" s="4">
        <f t="shared" si="6"/>
        <v>10</v>
      </c>
      <c r="D62" s="4">
        <f t="shared" si="7"/>
        <v>872163520</v>
      </c>
      <c r="E62" s="4">
        <f t="shared" si="8"/>
        <v>872163520</v>
      </c>
      <c r="F62" s="4">
        <f t="shared" si="9"/>
        <v>167368500</v>
      </c>
      <c r="G62" s="4">
        <f t="shared" si="5"/>
        <v>10.406132787466049</v>
      </c>
      <c r="H62" s="3"/>
      <c r="I62" s="3"/>
    </row>
    <row r="63" spans="1:9" ht="15" customHeight="1" x14ac:dyDescent="0.25">
      <c r="A63" s="4">
        <v>41</v>
      </c>
      <c r="B63" s="4">
        <v>1640</v>
      </c>
      <c r="C63" s="4">
        <f t="shared" si="6"/>
        <v>10</v>
      </c>
      <c r="D63" s="4">
        <f t="shared" si="7"/>
        <v>1019465020</v>
      </c>
      <c r="E63" s="4">
        <f t="shared" si="8"/>
        <v>1019465020</v>
      </c>
      <c r="F63" s="4">
        <f t="shared" si="9"/>
        <v>147301500</v>
      </c>
      <c r="G63" s="4">
        <f t="shared" si="5"/>
        <v>10.47472539357841</v>
      </c>
      <c r="H63" s="3"/>
      <c r="I63" s="3"/>
    </row>
    <row r="64" spans="1:9" ht="15" customHeight="1" x14ac:dyDescent="0.25">
      <c r="A64" s="4">
        <v>42</v>
      </c>
      <c r="B64" s="4">
        <v>1680</v>
      </c>
      <c r="C64" s="4">
        <f t="shared" si="6"/>
        <v>10</v>
      </c>
      <c r="D64" s="4">
        <f t="shared" si="7"/>
        <v>1146699520</v>
      </c>
      <c r="E64" s="4">
        <f t="shared" si="8"/>
        <v>1146699520</v>
      </c>
      <c r="F64" s="4">
        <f t="shared" si="9"/>
        <v>127234500</v>
      </c>
      <c r="G64" s="4">
        <f t="shared" si="5"/>
        <v>10.533973574638367</v>
      </c>
      <c r="H64" s="3"/>
      <c r="I64" s="3"/>
    </row>
    <row r="65" spans="1:9" ht="15" customHeight="1" x14ac:dyDescent="0.25">
      <c r="A65" s="4">
        <v>43</v>
      </c>
      <c r="B65" s="4">
        <v>1720</v>
      </c>
      <c r="C65" s="4">
        <f t="shared" si="6"/>
        <v>10</v>
      </c>
      <c r="D65" s="4">
        <f t="shared" si="7"/>
        <v>1253867020</v>
      </c>
      <c r="E65" s="4">
        <f t="shared" si="8"/>
        <v>1253867020</v>
      </c>
      <c r="F65" s="4">
        <f t="shared" si="9"/>
        <v>107167500</v>
      </c>
      <c r="G65" s="4">
        <f t="shared" si="5"/>
        <v>10.583877330645919</v>
      </c>
      <c r="H65" s="3"/>
      <c r="I65" s="3"/>
    </row>
    <row r="66" spans="1:9" ht="15" customHeight="1" x14ac:dyDescent="0.25">
      <c r="A66" s="4">
        <v>44</v>
      </c>
      <c r="B66" s="4">
        <v>1760</v>
      </c>
      <c r="C66" s="4">
        <f t="shared" si="6"/>
        <v>10</v>
      </c>
      <c r="D66" s="4">
        <f t="shared" si="7"/>
        <v>1340967520</v>
      </c>
      <c r="E66" s="4">
        <f t="shared" si="8"/>
        <v>1340967520</v>
      </c>
      <c r="F66" s="4">
        <f t="shared" si="9"/>
        <v>87100500</v>
      </c>
      <c r="G66" s="4">
        <f t="shared" si="5"/>
        <v>10.624436661601067</v>
      </c>
      <c r="H66" s="3"/>
      <c r="I66" s="3"/>
    </row>
    <row r="67" spans="1:9" ht="15" customHeight="1" x14ac:dyDescent="0.25">
      <c r="A67" s="4">
        <v>45</v>
      </c>
      <c r="B67" s="4">
        <v>1800</v>
      </c>
      <c r="C67" s="4">
        <f t="shared" si="6"/>
        <v>10</v>
      </c>
      <c r="D67" s="4">
        <f t="shared" si="7"/>
        <v>1408001020</v>
      </c>
      <c r="E67" s="4">
        <f t="shared" si="8"/>
        <v>1408001020</v>
      </c>
      <c r="F67" s="4">
        <f t="shared" si="9"/>
        <v>67033500</v>
      </c>
      <c r="G67" s="4">
        <f t="shared" si="5"/>
        <v>10.65565156750381</v>
      </c>
      <c r="H67" s="3"/>
      <c r="I67" s="3"/>
    </row>
    <row r="68" spans="1:9" ht="15" customHeight="1" x14ac:dyDescent="0.25">
      <c r="A68" s="4">
        <v>46</v>
      </c>
      <c r="B68" s="4">
        <v>1840</v>
      </c>
      <c r="C68" s="4">
        <f t="shared" si="6"/>
        <v>10</v>
      </c>
      <c r="D68" s="4">
        <f t="shared" si="7"/>
        <v>1454967520</v>
      </c>
      <c r="E68" s="4">
        <f t="shared" si="8"/>
        <v>1454967520</v>
      </c>
      <c r="F68" s="4">
        <f t="shared" si="9"/>
        <v>46966500</v>
      </c>
      <c r="G68" s="4">
        <f t="shared" si="5"/>
        <v>10.677522048354149</v>
      </c>
      <c r="H68" s="3"/>
      <c r="I68" s="3"/>
    </row>
    <row r="69" spans="1:9" ht="15" customHeight="1" x14ac:dyDescent="0.25">
      <c r="A69" s="4">
        <v>47</v>
      </c>
      <c r="B69" s="4">
        <v>1880</v>
      </c>
      <c r="C69" s="4">
        <f t="shared" si="6"/>
        <v>10</v>
      </c>
      <c r="D69" s="4">
        <f t="shared" si="7"/>
        <v>1481867020</v>
      </c>
      <c r="E69" s="4">
        <f t="shared" si="8"/>
        <v>1481867020</v>
      </c>
      <c r="F69" s="4">
        <f t="shared" si="9"/>
        <v>26899500</v>
      </c>
      <c r="G69" s="4">
        <f t="shared" si="5"/>
        <v>10.690048104152083</v>
      </c>
      <c r="H69" s="3"/>
      <c r="I69" s="3"/>
    </row>
    <row r="70" spans="1:9" ht="15" customHeight="1" x14ac:dyDescent="0.25">
      <c r="A70" s="4">
        <v>48</v>
      </c>
      <c r="B70" s="4">
        <v>1920</v>
      </c>
      <c r="C70" s="4">
        <f t="shared" si="6"/>
        <v>10</v>
      </c>
      <c r="D70" s="4">
        <f t="shared" si="7"/>
        <v>1488699520</v>
      </c>
      <c r="E70" s="4">
        <f t="shared" si="8"/>
        <v>1488699520</v>
      </c>
      <c r="F70" s="4">
        <f t="shared" si="9"/>
        <v>6832500</v>
      </c>
      <c r="G70" s="4">
        <f t="shared" si="5"/>
        <v>10.693229734897614</v>
      </c>
      <c r="H70" s="3"/>
      <c r="I70" s="3"/>
    </row>
    <row r="71" spans="1:9" ht="15" customHeight="1" x14ac:dyDescent="0.25">
      <c r="A71" s="4">
        <v>49</v>
      </c>
      <c r="B71" s="4">
        <v>1960</v>
      </c>
      <c r="C71" s="4">
        <f t="shared" si="6"/>
        <v>10</v>
      </c>
      <c r="D71" s="4">
        <f t="shared" si="7"/>
        <v>1475465020</v>
      </c>
      <c r="E71" s="4">
        <f t="shared" si="8"/>
        <v>1475465020</v>
      </c>
      <c r="F71" s="4">
        <f t="shared" si="9"/>
        <v>-13234500</v>
      </c>
      <c r="G71" s="4">
        <f t="shared" si="5"/>
        <v>10.687066940590739</v>
      </c>
      <c r="H71" s="3"/>
      <c r="I71" s="3"/>
    </row>
    <row r="72" spans="1:9" ht="15" customHeight="1" x14ac:dyDescent="0.25">
      <c r="A72" s="4">
        <v>50</v>
      </c>
      <c r="B72" s="4">
        <v>2000</v>
      </c>
      <c r="C72" s="4">
        <f t="shared" si="6"/>
        <v>10</v>
      </c>
      <c r="D72" s="4">
        <f t="shared" si="7"/>
        <v>1442163520</v>
      </c>
      <c r="E72" s="4">
        <f t="shared" si="8"/>
        <v>1442163520</v>
      </c>
      <c r="F72" s="4">
        <f t="shared" si="9"/>
        <v>-33301500</v>
      </c>
      <c r="G72" s="4">
        <f t="shared" si="5"/>
        <v>10.671559721231461</v>
      </c>
      <c r="H72" s="3"/>
      <c r="I72" s="3"/>
    </row>
    <row r="73" spans="1:9" ht="15" customHeight="1" x14ac:dyDescent="0.25">
      <c r="A73" s="4">
        <v>51</v>
      </c>
      <c r="B73" s="4">
        <v>2040</v>
      </c>
      <c r="C73" s="4">
        <f t="shared" si="6"/>
        <v>10</v>
      </c>
      <c r="D73" s="4">
        <f t="shared" si="7"/>
        <v>1388795020</v>
      </c>
      <c r="E73" s="4">
        <f t="shared" si="8"/>
        <v>1388795020</v>
      </c>
      <c r="F73" s="4">
        <f t="shared" si="9"/>
        <v>-53368500</v>
      </c>
      <c r="G73" s="4">
        <f t="shared" si="5"/>
        <v>10.646708076819777</v>
      </c>
      <c r="H73" s="3"/>
      <c r="I73" s="3"/>
    </row>
    <row r="74" spans="1:9" ht="15" customHeight="1" x14ac:dyDescent="0.25">
      <c r="A74" s="4">
        <v>52</v>
      </c>
      <c r="B74" s="4">
        <v>2080</v>
      </c>
      <c r="C74" s="4">
        <f t="shared" si="6"/>
        <v>10</v>
      </c>
      <c r="D74" s="4">
        <f t="shared" si="7"/>
        <v>1315359520</v>
      </c>
      <c r="E74" s="4">
        <f t="shared" si="8"/>
        <v>1315359520</v>
      </c>
      <c r="F74" s="4">
        <f t="shared" si="9"/>
        <v>-73435500</v>
      </c>
      <c r="G74" s="4">
        <f t="shared" si="5"/>
        <v>10.61251200735569</v>
      </c>
      <c r="H74" s="3"/>
      <c r="I74" s="3"/>
    </row>
    <row r="75" spans="1:9" ht="15" customHeight="1" x14ac:dyDescent="0.25">
      <c r="A75" s="4">
        <v>53</v>
      </c>
      <c r="B75" s="4">
        <v>2120</v>
      </c>
      <c r="C75" s="4">
        <f t="shared" si="6"/>
        <v>10</v>
      </c>
      <c r="D75" s="4">
        <f t="shared" si="7"/>
        <v>1221857020</v>
      </c>
      <c r="E75" s="4">
        <f t="shared" si="8"/>
        <v>1221857020</v>
      </c>
      <c r="F75" s="4">
        <f t="shared" si="9"/>
        <v>-93502500</v>
      </c>
      <c r="G75" s="4">
        <f t="shared" si="5"/>
        <v>10.568971512839198</v>
      </c>
      <c r="H75" s="3"/>
      <c r="I75" s="3"/>
    </row>
    <row r="76" spans="1:9" ht="15" customHeight="1" x14ac:dyDescent="0.25">
      <c r="A76" s="4">
        <v>54</v>
      </c>
      <c r="B76" s="4">
        <v>2160</v>
      </c>
      <c r="C76" s="4">
        <f t="shared" si="6"/>
        <v>10</v>
      </c>
      <c r="D76" s="4">
        <f t="shared" si="7"/>
        <v>1108287520</v>
      </c>
      <c r="E76" s="4">
        <f t="shared" si="8"/>
        <v>1108287520</v>
      </c>
      <c r="F76" s="4">
        <f t="shared" si="9"/>
        <v>-113569500</v>
      </c>
      <c r="G76" s="4">
        <f t="shared" si="5"/>
        <v>10.516086593270302</v>
      </c>
      <c r="H76" s="3"/>
      <c r="I76" s="3"/>
    </row>
    <row r="77" spans="1:9" ht="15" customHeight="1" x14ac:dyDescent="0.25">
      <c r="A77" s="4">
        <v>55</v>
      </c>
      <c r="B77" s="4">
        <v>2200</v>
      </c>
      <c r="C77" s="4">
        <f t="shared" si="6"/>
        <v>10</v>
      </c>
      <c r="D77" s="4">
        <f t="shared" si="7"/>
        <v>974651020</v>
      </c>
      <c r="E77" s="4">
        <f t="shared" si="8"/>
        <v>974651020</v>
      </c>
      <c r="F77" s="4">
        <f t="shared" si="9"/>
        <v>-133636500</v>
      </c>
      <c r="G77" s="4">
        <f t="shared" si="5"/>
        <v>10.453857248649001</v>
      </c>
      <c r="H77" s="3"/>
      <c r="I77" s="3"/>
    </row>
    <row r="78" spans="1:9" ht="15" customHeight="1" x14ac:dyDescent="0.25">
      <c r="A78" s="4">
        <v>56</v>
      </c>
      <c r="B78" s="4">
        <v>2240</v>
      </c>
      <c r="C78" s="4">
        <f t="shared" si="6"/>
        <v>10</v>
      </c>
      <c r="D78" s="4">
        <f t="shared" si="7"/>
        <v>820947520</v>
      </c>
      <c r="E78" s="4">
        <f t="shared" si="8"/>
        <v>820947520</v>
      </c>
      <c r="F78" s="4">
        <f t="shared" si="9"/>
        <v>-153703500</v>
      </c>
      <c r="G78" s="4">
        <f t="shared" si="5"/>
        <v>10.382283478975296</v>
      </c>
      <c r="H78" s="3"/>
      <c r="I78" s="3"/>
    </row>
    <row r="79" spans="1:9" ht="15" customHeight="1" x14ac:dyDescent="0.25">
      <c r="A79" s="4">
        <v>57</v>
      </c>
      <c r="B79" s="4">
        <v>2280</v>
      </c>
      <c r="C79" s="4">
        <f t="shared" si="6"/>
        <v>10</v>
      </c>
      <c r="D79" s="4">
        <f t="shared" si="7"/>
        <v>647177020</v>
      </c>
      <c r="E79" s="4">
        <f t="shared" si="8"/>
        <v>647177020</v>
      </c>
      <c r="F79" s="4">
        <f t="shared" si="9"/>
        <v>-173770500</v>
      </c>
      <c r="G79" s="4">
        <f t="shared" si="5"/>
        <v>10.301365284249187</v>
      </c>
      <c r="H79" s="3"/>
      <c r="I79" s="3"/>
    </row>
    <row r="80" spans="1:9" ht="15" customHeight="1" x14ac:dyDescent="0.25">
      <c r="A80" s="4">
        <v>58</v>
      </c>
      <c r="B80" s="4">
        <v>2320</v>
      </c>
      <c r="C80" s="4">
        <f t="shared" si="6"/>
        <v>10</v>
      </c>
      <c r="D80" s="4">
        <f t="shared" si="7"/>
        <v>453339520</v>
      </c>
      <c r="E80" s="4">
        <f t="shared" si="8"/>
        <v>453339520</v>
      </c>
      <c r="F80" s="4">
        <f t="shared" si="9"/>
        <v>-193837500</v>
      </c>
      <c r="G80" s="4">
        <f t="shared" si="5"/>
        <v>10.211102664470673</v>
      </c>
      <c r="H80" s="3"/>
      <c r="I80" s="3"/>
    </row>
    <row r="81" spans="1:9" ht="15" customHeight="1" x14ac:dyDescent="0.25">
      <c r="A81" s="4">
        <v>59</v>
      </c>
      <c r="B81" s="4">
        <v>2360</v>
      </c>
      <c r="C81" s="4">
        <f t="shared" si="6"/>
        <v>10</v>
      </c>
      <c r="D81" s="4">
        <f t="shared" si="7"/>
        <v>239435020</v>
      </c>
      <c r="E81" s="4">
        <f t="shared" si="8"/>
        <v>239435020</v>
      </c>
      <c r="F81" s="4">
        <f t="shared" si="9"/>
        <v>-213904500</v>
      </c>
      <c r="G81" s="4">
        <f t="shared" si="5"/>
        <v>10.111495619639754</v>
      </c>
      <c r="H81" s="3"/>
      <c r="I81" s="3"/>
    </row>
    <row r="82" spans="1:9" ht="15" customHeight="1" x14ac:dyDescent="0.25">
      <c r="A82" s="4">
        <v>60</v>
      </c>
      <c r="B82" s="4">
        <v>2400</v>
      </c>
      <c r="C82" s="4">
        <f t="shared" si="6"/>
        <v>10</v>
      </c>
      <c r="D82" s="4">
        <f t="shared" si="7"/>
        <v>5463520</v>
      </c>
      <c r="E82" s="4">
        <f t="shared" si="8"/>
        <v>5463520</v>
      </c>
      <c r="F82" s="4">
        <f t="shared" si="9"/>
        <v>-233971500</v>
      </c>
      <c r="G82" s="4">
        <f t="shared" si="5"/>
        <v>10.002544149756432</v>
      </c>
      <c r="H82" s="3"/>
      <c r="I82" s="3"/>
    </row>
    <row r="83" spans="1:9" ht="15" customHeight="1" x14ac:dyDescent="0.25">
      <c r="A83" s="4">
        <v>61</v>
      </c>
      <c r="B83" s="4">
        <v>2440</v>
      </c>
      <c r="C83" s="4">
        <f t="shared" si="6"/>
        <v>11</v>
      </c>
      <c r="D83" s="4">
        <f t="shared" si="7"/>
        <v>-248574980</v>
      </c>
      <c r="E83" s="4">
        <f t="shared" si="8"/>
        <v>1898908668</v>
      </c>
      <c r="F83" s="4">
        <f t="shared" si="9"/>
        <v>-254038500</v>
      </c>
      <c r="G83" s="4">
        <f t="shared" si="5"/>
        <v>9.8842482548207045</v>
      </c>
      <c r="H83" s="3"/>
      <c r="I83" s="3"/>
    </row>
    <row r="84" spans="1:9" ht="15" customHeight="1" x14ac:dyDescent="0.25">
      <c r="A84" s="4">
        <v>62</v>
      </c>
      <c r="B84" s="4">
        <v>2480</v>
      </c>
      <c r="C84" s="4">
        <f t="shared" si="6"/>
        <v>11</v>
      </c>
      <c r="D84" s="4">
        <f t="shared" si="7"/>
        <v>1624803168</v>
      </c>
      <c r="E84" s="4">
        <f t="shared" si="8"/>
        <v>1624803168</v>
      </c>
      <c r="F84" s="4">
        <f t="shared" si="9"/>
        <v>-274105500</v>
      </c>
      <c r="G84" s="4">
        <f t="shared" si="5"/>
        <v>9.7566079348325729</v>
      </c>
      <c r="H84" s="3"/>
      <c r="I84" s="3"/>
    </row>
    <row r="85" spans="1:9" ht="15" customHeight="1" x14ac:dyDescent="0.25">
      <c r="A85" s="4">
        <v>63</v>
      </c>
      <c r="B85" s="4">
        <v>2520</v>
      </c>
      <c r="C85" s="4">
        <f t="shared" si="6"/>
        <v>11</v>
      </c>
      <c r="D85" s="4">
        <f t="shared" si="7"/>
        <v>1330630668</v>
      </c>
      <c r="E85" s="4">
        <f t="shared" si="8"/>
        <v>1330630668</v>
      </c>
      <c r="F85" s="4">
        <f t="shared" si="9"/>
        <v>-294172500</v>
      </c>
      <c r="G85" s="4">
        <f t="shared" si="5"/>
        <v>9.619623189792037</v>
      </c>
      <c r="H85" s="3"/>
      <c r="I85" s="3"/>
    </row>
    <row r="86" spans="1:9" ht="15" customHeight="1" x14ac:dyDescent="0.25">
      <c r="A86" s="4">
        <v>64</v>
      </c>
      <c r="B86" s="4">
        <v>2560</v>
      </c>
      <c r="C86" s="4">
        <f t="shared" si="6"/>
        <v>11</v>
      </c>
      <c r="D86" s="4">
        <f t="shared" si="7"/>
        <v>1016391168</v>
      </c>
      <c r="E86" s="4">
        <f t="shared" si="8"/>
        <v>1016391168</v>
      </c>
      <c r="F86" s="4">
        <f t="shared" si="9"/>
        <v>-314239500</v>
      </c>
      <c r="G86" s="4">
        <f t="shared" ref="G86:G105" si="10">($C$5*A86+$D$5*A86*A86/2)/(2^31)</f>
        <v>9.4732940196990967</v>
      </c>
      <c r="H86" s="3"/>
      <c r="I86" s="3"/>
    </row>
    <row r="87" spans="1:9" ht="15" customHeight="1" x14ac:dyDescent="0.25">
      <c r="A87" s="4">
        <v>65</v>
      </c>
      <c r="B87" s="4">
        <v>2600</v>
      </c>
      <c r="C87" s="4">
        <f t="shared" ref="C87:C118" si="11">IF(D87&lt;0,C86+1,IF(D87&gt;2147483647,C86+1,C86))</f>
        <v>11</v>
      </c>
      <c r="D87" s="4">
        <f t="shared" ref="D87:D105" si="12">E86+F87</f>
        <v>682084668</v>
      </c>
      <c r="E87" s="4">
        <f t="shared" ref="E87:E118" si="13">IF(D87&lt;0,D87+2147483648,IF(D87&gt;2147483647,D87-2147483648,D87))</f>
        <v>682084668</v>
      </c>
      <c r="F87" s="4">
        <f t="shared" ref="F87:F105" si="14">F86+$D$5</f>
        <v>-334306500</v>
      </c>
      <c r="G87" s="4">
        <f t="shared" si="10"/>
        <v>9.3176204245537519</v>
      </c>
      <c r="H87" s="3"/>
      <c r="I87" s="3"/>
    </row>
    <row r="88" spans="1:9" ht="15" customHeight="1" x14ac:dyDescent="0.25">
      <c r="A88" s="4">
        <v>66</v>
      </c>
      <c r="B88" s="4">
        <v>2640</v>
      </c>
      <c r="C88" s="4">
        <f t="shared" si="11"/>
        <v>11</v>
      </c>
      <c r="D88" s="4">
        <f t="shared" si="12"/>
        <v>327711168</v>
      </c>
      <c r="E88" s="4">
        <f t="shared" si="13"/>
        <v>327711168</v>
      </c>
      <c r="F88" s="4">
        <f t="shared" si="14"/>
        <v>-354373500</v>
      </c>
      <c r="G88" s="4">
        <f t="shared" si="10"/>
        <v>9.1526024043560028</v>
      </c>
      <c r="H88" s="3"/>
      <c r="I88" s="3"/>
    </row>
    <row r="89" spans="1:9" ht="15" customHeight="1" x14ac:dyDescent="0.25">
      <c r="A89" s="4">
        <v>67</v>
      </c>
      <c r="B89" s="4">
        <v>2680</v>
      </c>
      <c r="C89" s="4">
        <f t="shared" si="11"/>
        <v>12</v>
      </c>
      <c r="D89" s="4">
        <f t="shared" si="12"/>
        <v>-46729332</v>
      </c>
      <c r="E89" s="4">
        <f t="shared" si="13"/>
        <v>2100754316</v>
      </c>
      <c r="F89" s="4">
        <f t="shared" si="14"/>
        <v>-374440500</v>
      </c>
      <c r="G89" s="4">
        <f t="shared" si="10"/>
        <v>8.9782399591058493</v>
      </c>
      <c r="H89" s="3"/>
      <c r="I89" s="3"/>
    </row>
    <row r="90" spans="1:9" ht="15" customHeight="1" x14ac:dyDescent="0.25">
      <c r="A90" s="4">
        <v>68</v>
      </c>
      <c r="B90" s="4">
        <v>2720</v>
      </c>
      <c r="C90" s="4">
        <f t="shared" si="11"/>
        <v>12</v>
      </c>
      <c r="D90" s="4">
        <f t="shared" si="12"/>
        <v>1706246816</v>
      </c>
      <c r="E90" s="4">
        <f t="shared" si="13"/>
        <v>1706246816</v>
      </c>
      <c r="F90" s="4">
        <f t="shared" si="14"/>
        <v>-394507500</v>
      </c>
      <c r="G90" s="4">
        <f t="shared" si="10"/>
        <v>8.7945330888032913</v>
      </c>
      <c r="H90" s="3"/>
      <c r="I90" s="3"/>
    </row>
    <row r="91" spans="1:9" ht="15" customHeight="1" x14ac:dyDescent="0.25">
      <c r="A91" s="4">
        <v>69</v>
      </c>
      <c r="B91" s="4">
        <v>2760</v>
      </c>
      <c r="C91" s="4">
        <f t="shared" si="11"/>
        <v>12</v>
      </c>
      <c r="D91" s="4">
        <f t="shared" si="12"/>
        <v>1291672316</v>
      </c>
      <c r="E91" s="4">
        <f t="shared" si="13"/>
        <v>1291672316</v>
      </c>
      <c r="F91" s="4">
        <f t="shared" si="14"/>
        <v>-414574500</v>
      </c>
      <c r="G91" s="4">
        <f t="shared" si="10"/>
        <v>8.601481793448329</v>
      </c>
      <c r="H91" s="3"/>
      <c r="I91" s="3"/>
    </row>
    <row r="92" spans="1:9" ht="15" customHeight="1" x14ac:dyDescent="0.25">
      <c r="A92" s="4">
        <v>70</v>
      </c>
      <c r="B92" s="4">
        <v>2800</v>
      </c>
      <c r="C92" s="4">
        <f t="shared" si="11"/>
        <v>12</v>
      </c>
      <c r="D92" s="4">
        <f t="shared" si="12"/>
        <v>857030816</v>
      </c>
      <c r="E92" s="4">
        <f t="shared" si="13"/>
        <v>857030816</v>
      </c>
      <c r="F92" s="4">
        <f t="shared" si="14"/>
        <v>-434641500</v>
      </c>
      <c r="G92" s="4">
        <f t="shared" si="10"/>
        <v>8.3990860730409622</v>
      </c>
      <c r="H92" s="3"/>
      <c r="I92" s="3"/>
    </row>
    <row r="93" spans="1:9" ht="15" customHeight="1" x14ac:dyDescent="0.25">
      <c r="A93" s="4">
        <v>71</v>
      </c>
      <c r="B93" s="4">
        <v>2840</v>
      </c>
      <c r="C93" s="4">
        <f t="shared" si="11"/>
        <v>12</v>
      </c>
      <c r="D93" s="4">
        <f t="shared" si="12"/>
        <v>402322316</v>
      </c>
      <c r="E93" s="4">
        <f t="shared" si="13"/>
        <v>402322316</v>
      </c>
      <c r="F93" s="4">
        <f t="shared" si="14"/>
        <v>-454708500</v>
      </c>
      <c r="G93" s="4">
        <f t="shared" si="10"/>
        <v>8.1873459275811911</v>
      </c>
      <c r="H93" s="3"/>
      <c r="I93" s="3"/>
    </row>
    <row r="94" spans="1:9" ht="15" customHeight="1" x14ac:dyDescent="0.25">
      <c r="A94" s="4">
        <v>72</v>
      </c>
      <c r="B94" s="4">
        <v>2880</v>
      </c>
      <c r="C94" s="4">
        <f t="shared" si="11"/>
        <v>13</v>
      </c>
      <c r="D94" s="4">
        <f t="shared" si="12"/>
        <v>-72453184</v>
      </c>
      <c r="E94" s="4">
        <f t="shared" si="13"/>
        <v>2075030464</v>
      </c>
      <c r="F94" s="4">
        <f t="shared" si="14"/>
        <v>-474775500</v>
      </c>
      <c r="G94" s="4">
        <f t="shared" si="10"/>
        <v>7.9662613570690155</v>
      </c>
      <c r="H94" s="3"/>
      <c r="I94" s="3"/>
    </row>
    <row r="95" spans="1:9" ht="15" customHeight="1" x14ac:dyDescent="0.25">
      <c r="A95" s="4">
        <v>73</v>
      </c>
      <c r="B95" s="4">
        <v>2920</v>
      </c>
      <c r="C95" s="4">
        <f t="shared" si="11"/>
        <v>13</v>
      </c>
      <c r="D95" s="4">
        <f t="shared" si="12"/>
        <v>1580187964</v>
      </c>
      <c r="E95" s="4">
        <f t="shared" si="13"/>
        <v>1580187964</v>
      </c>
      <c r="F95" s="4">
        <f t="shared" si="14"/>
        <v>-494842500</v>
      </c>
      <c r="G95" s="4">
        <f t="shared" si="10"/>
        <v>7.7358323615044355</v>
      </c>
      <c r="H95" s="3"/>
      <c r="I95" s="3"/>
    </row>
    <row r="96" spans="1:9" ht="15" customHeight="1" x14ac:dyDescent="0.25">
      <c r="A96" s="4">
        <v>74</v>
      </c>
      <c r="B96" s="4">
        <v>2960</v>
      </c>
      <c r="C96" s="4">
        <f t="shared" si="11"/>
        <v>13</v>
      </c>
      <c r="D96" s="4">
        <f t="shared" si="12"/>
        <v>1065278464</v>
      </c>
      <c r="E96" s="4">
        <f t="shared" si="13"/>
        <v>1065278464</v>
      </c>
      <c r="F96" s="4">
        <f t="shared" si="14"/>
        <v>-514909500</v>
      </c>
      <c r="G96" s="4">
        <f t="shared" si="10"/>
        <v>7.4960589408874512</v>
      </c>
      <c r="H96" s="3"/>
      <c r="I96" s="3"/>
    </row>
    <row r="97" spans="1:9" ht="15" customHeight="1" x14ac:dyDescent="0.25">
      <c r="A97" s="4">
        <v>75</v>
      </c>
      <c r="B97" s="4">
        <v>3000</v>
      </c>
      <c r="C97" s="4">
        <f t="shared" si="11"/>
        <v>13</v>
      </c>
      <c r="D97" s="4">
        <f t="shared" si="12"/>
        <v>530301964</v>
      </c>
      <c r="E97" s="4">
        <f t="shared" si="13"/>
        <v>530301964</v>
      </c>
      <c r="F97" s="4">
        <f t="shared" si="14"/>
        <v>-534976500</v>
      </c>
      <c r="G97" s="4">
        <f t="shared" si="10"/>
        <v>7.2469410952180624</v>
      </c>
      <c r="H97" s="3"/>
      <c r="I97" s="3"/>
    </row>
    <row r="98" spans="1:9" ht="15" customHeight="1" x14ac:dyDescent="0.25">
      <c r="A98" s="4">
        <v>76</v>
      </c>
      <c r="B98" s="4">
        <v>3040</v>
      </c>
      <c r="C98" s="4">
        <f t="shared" si="11"/>
        <v>14</v>
      </c>
      <c r="D98" s="4">
        <f t="shared" si="12"/>
        <v>-24741536</v>
      </c>
      <c r="E98" s="4">
        <f t="shared" si="13"/>
        <v>2122742112</v>
      </c>
      <c r="F98" s="4">
        <f t="shared" si="14"/>
        <v>-555043500</v>
      </c>
      <c r="G98" s="4">
        <f t="shared" si="10"/>
        <v>6.9884788244962692</v>
      </c>
      <c r="H98" s="3"/>
      <c r="I98" s="3"/>
    </row>
    <row r="99" spans="1:9" ht="15" customHeight="1" x14ac:dyDescent="0.25">
      <c r="A99" s="4">
        <v>77</v>
      </c>
      <c r="B99" s="4">
        <v>3080</v>
      </c>
      <c r="C99" s="4">
        <f t="shared" si="11"/>
        <v>14</v>
      </c>
      <c r="D99" s="4">
        <f t="shared" si="12"/>
        <v>1547631612</v>
      </c>
      <c r="E99" s="4">
        <f t="shared" si="13"/>
        <v>1547631612</v>
      </c>
      <c r="F99" s="4">
        <f t="shared" si="14"/>
        <v>-575110500</v>
      </c>
      <c r="G99" s="4">
        <f t="shared" si="10"/>
        <v>6.7206721287220716</v>
      </c>
      <c r="H99" s="3"/>
      <c r="I99" s="3"/>
    </row>
    <row r="100" spans="1:9" ht="15" customHeight="1" x14ac:dyDescent="0.25">
      <c r="A100" s="4">
        <v>78</v>
      </c>
      <c r="B100" s="4">
        <v>3120</v>
      </c>
      <c r="C100" s="4">
        <f t="shared" si="11"/>
        <v>14</v>
      </c>
      <c r="D100" s="4">
        <f t="shared" si="12"/>
        <v>952454112</v>
      </c>
      <c r="E100" s="4">
        <f t="shared" si="13"/>
        <v>952454112</v>
      </c>
      <c r="F100" s="4">
        <f t="shared" si="14"/>
        <v>-595177500</v>
      </c>
      <c r="G100" s="4">
        <f t="shared" si="10"/>
        <v>6.4435210078954697</v>
      </c>
      <c r="H100" s="3"/>
      <c r="I100" s="3"/>
    </row>
    <row r="101" spans="1:9" ht="15" customHeight="1" x14ac:dyDescent="0.25">
      <c r="A101" s="4">
        <v>79</v>
      </c>
      <c r="B101" s="4">
        <v>3160</v>
      </c>
      <c r="C101" s="4">
        <f t="shared" si="11"/>
        <v>14</v>
      </c>
      <c r="D101" s="4">
        <f t="shared" si="12"/>
        <v>337209612</v>
      </c>
      <c r="E101" s="4">
        <f t="shared" si="13"/>
        <v>337209612</v>
      </c>
      <c r="F101" s="4">
        <f t="shared" si="14"/>
        <v>-615244500</v>
      </c>
      <c r="G101" s="4">
        <f t="shared" si="10"/>
        <v>6.1570254620164633</v>
      </c>
      <c r="H101" s="3"/>
      <c r="I101" s="3"/>
    </row>
    <row r="102" spans="1:9" ht="15" customHeight="1" x14ac:dyDescent="0.25">
      <c r="A102" s="4">
        <v>80</v>
      </c>
      <c r="B102" s="4">
        <v>3200</v>
      </c>
      <c r="C102" s="4">
        <f t="shared" si="11"/>
        <v>15</v>
      </c>
      <c r="D102" s="4">
        <f t="shared" si="12"/>
        <v>-298101888</v>
      </c>
      <c r="E102" s="4">
        <f t="shared" si="13"/>
        <v>1849381760</v>
      </c>
      <c r="F102" s="4">
        <f t="shared" si="14"/>
        <v>-635311500</v>
      </c>
      <c r="G102" s="4">
        <f t="shared" si="10"/>
        <v>5.8611854910850525</v>
      </c>
      <c r="H102" s="3"/>
      <c r="I102" s="3"/>
    </row>
    <row r="103" spans="1:9" ht="15" customHeight="1" x14ac:dyDescent="0.25">
      <c r="A103" s="4">
        <v>81</v>
      </c>
      <c r="B103" s="4">
        <v>3240</v>
      </c>
      <c r="C103" s="4">
        <f t="shared" si="11"/>
        <v>15</v>
      </c>
      <c r="D103" s="4">
        <f t="shared" si="12"/>
        <v>1194003260</v>
      </c>
      <c r="E103" s="4">
        <f t="shared" si="13"/>
        <v>1194003260</v>
      </c>
      <c r="F103" s="4">
        <f t="shared" si="14"/>
        <v>-655378500</v>
      </c>
      <c r="G103" s="4">
        <f t="shared" si="10"/>
        <v>5.5560010951012373</v>
      </c>
      <c r="H103" s="3"/>
      <c r="I103" s="3"/>
    </row>
    <row r="104" spans="1:9" ht="15" customHeight="1" x14ac:dyDescent="0.25">
      <c r="A104" s="4">
        <v>82</v>
      </c>
      <c r="B104" s="4">
        <v>3280</v>
      </c>
      <c r="C104" s="4">
        <f t="shared" si="11"/>
        <v>15</v>
      </c>
      <c r="D104" s="4">
        <f t="shared" si="12"/>
        <v>518557760</v>
      </c>
      <c r="E104" s="4">
        <f t="shared" si="13"/>
        <v>518557760</v>
      </c>
      <c r="F104" s="4">
        <f t="shared" si="14"/>
        <v>-675445500</v>
      </c>
      <c r="G104" s="4">
        <f t="shared" si="10"/>
        <v>5.2414722740650177</v>
      </c>
      <c r="H104" s="3"/>
      <c r="I104" s="3"/>
    </row>
    <row r="105" spans="1:9" ht="15" customHeight="1" x14ac:dyDescent="0.25">
      <c r="A105" s="4">
        <v>83</v>
      </c>
      <c r="B105" s="4">
        <v>3320</v>
      </c>
      <c r="C105" s="4">
        <f t="shared" si="11"/>
        <v>16</v>
      </c>
      <c r="D105" s="4">
        <f t="shared" si="12"/>
        <v>-176954740</v>
      </c>
      <c r="E105" s="4">
        <f t="shared" si="13"/>
        <v>1970528908</v>
      </c>
      <c r="F105" s="4">
        <f t="shared" si="14"/>
        <v>-695512500</v>
      </c>
      <c r="G105" s="4">
        <f t="shared" si="10"/>
        <v>4.9175990279763937</v>
      </c>
      <c r="H105" s="3"/>
      <c r="I105" s="3"/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0"/>
  <sheetViews>
    <sheetView showGridLines="0" topLeftCell="A75" workbookViewId="0">
      <selection sqref="A1:I1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3" width="16.42578125" style="1" customWidth="1"/>
    <col min="4" max="4" width="21.42578125" style="1" customWidth="1"/>
    <col min="5" max="5" width="20.85546875" style="1" customWidth="1"/>
    <col min="6" max="6" width="23.140625" style="1" customWidth="1"/>
    <col min="7" max="7" width="28.8554687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45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44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16</v>
      </c>
      <c r="C5" s="4">
        <v>960015000</v>
      </c>
      <c r="D5" s="4">
        <v>-20067000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-10033500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960015000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49</v>
      </c>
      <c r="C8" s="3"/>
      <c r="D8" s="3"/>
      <c r="E8" s="3"/>
      <c r="F8" s="2" t="s">
        <v>6</v>
      </c>
      <c r="G8" s="4">
        <f>-1*C15*2^31</f>
        <v>-10737418240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4.9069325658083994E+17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10</v>
      </c>
      <c r="C10" s="3"/>
      <c r="D10" s="3"/>
      <c r="E10" s="3"/>
      <c r="F10" s="2" t="s">
        <v>9</v>
      </c>
      <c r="G10" s="4">
        <f>SQRT(G9)</f>
        <v>700495008.24833858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82.748293628760592</v>
      </c>
      <c r="H11" s="7">
        <f>CEILING(G11,1)</f>
        <v>83</v>
      </c>
      <c r="I11" s="3"/>
    </row>
    <row r="12" spans="1:9" ht="15" customHeight="1" x14ac:dyDescent="0.25">
      <c r="A12" s="2" t="s">
        <v>31</v>
      </c>
      <c r="B12" s="4">
        <f>B10-(B5-B10)</f>
        <v>4</v>
      </c>
      <c r="C12" s="3"/>
      <c r="D12" s="3"/>
      <c r="E12" s="3"/>
      <c r="F12" s="2" t="s">
        <v>11</v>
      </c>
      <c r="G12" s="4">
        <f>(-G7+G10)/(2*G6)</f>
        <v>12.932675125911269</v>
      </c>
      <c r="H12" s="4">
        <f>CEILING(G12,1)</f>
        <v>13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3"/>
      <c r="B14" s="3"/>
      <c r="C14" s="3"/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2" t="s">
        <v>33</v>
      </c>
      <c r="B15" s="3"/>
      <c r="C15" s="4">
        <f>B12+1</f>
        <v>5</v>
      </c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3"/>
      <c r="I21" s="3"/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970048500</v>
      </c>
      <c r="G22" s="4">
        <f t="shared" ref="G22:G53" si="0">($C$5*A22+$D$5*A22*A22/2)/(2^31)</f>
        <v>0</v>
      </c>
      <c r="H22" s="3"/>
      <c r="I22" s="3"/>
    </row>
    <row r="23" spans="1:9" ht="15" customHeight="1" x14ac:dyDescent="0.25">
      <c r="A23" s="4">
        <v>1</v>
      </c>
      <c r="B23" s="4">
        <v>40</v>
      </c>
      <c r="C23" s="4">
        <f t="shared" ref="C23:C70" si="1">IF(D23&lt;0,C22+1,IF(D23&gt;2147483647,C22+1,C22))</f>
        <v>0</v>
      </c>
      <c r="D23" s="4">
        <f t="shared" ref="D23:D70" si="2">E22+F23</f>
        <v>949981500</v>
      </c>
      <c r="E23" s="4">
        <f t="shared" ref="E23:E70" si="3">IF(D23&lt;0,D23+2147483648,IF(D23&gt;2147483647,D23-2147483648,D23))</f>
        <v>949981500</v>
      </c>
      <c r="F23" s="4">
        <f t="shared" ref="F23:F54" si="4">F22+$D$5</f>
        <v>949981500</v>
      </c>
      <c r="G23" s="4">
        <f t="shared" si="0"/>
        <v>0.4423696082085371</v>
      </c>
      <c r="H23" s="3"/>
      <c r="I23" s="3"/>
    </row>
    <row r="24" spans="1:9" ht="15" customHeight="1" x14ac:dyDescent="0.25">
      <c r="A24" s="4">
        <v>2</v>
      </c>
      <c r="B24" s="4">
        <v>80</v>
      </c>
      <c r="C24" s="4">
        <f t="shared" si="1"/>
        <v>0</v>
      </c>
      <c r="D24" s="4">
        <f t="shared" si="2"/>
        <v>1879896000</v>
      </c>
      <c r="E24" s="4">
        <f t="shared" si="3"/>
        <v>1879896000</v>
      </c>
      <c r="F24" s="4">
        <f t="shared" si="4"/>
        <v>929914500</v>
      </c>
      <c r="G24" s="4">
        <f t="shared" si="0"/>
        <v>0.8753947913646698</v>
      </c>
      <c r="H24" s="3"/>
      <c r="I24" s="3"/>
    </row>
    <row r="25" spans="1:9" ht="15" customHeight="1" x14ac:dyDescent="0.25">
      <c r="A25" s="4">
        <v>3</v>
      </c>
      <c r="B25" s="4">
        <v>120</v>
      </c>
      <c r="C25" s="4">
        <f t="shared" si="1"/>
        <v>1</v>
      </c>
      <c r="D25" s="4">
        <f t="shared" si="2"/>
        <v>2789743500</v>
      </c>
      <c r="E25" s="4">
        <f t="shared" si="3"/>
        <v>642259852</v>
      </c>
      <c r="F25" s="4">
        <f t="shared" si="4"/>
        <v>909847500</v>
      </c>
      <c r="G25" s="4">
        <f t="shared" si="0"/>
        <v>1.2990755494683981</v>
      </c>
      <c r="H25" s="3"/>
      <c r="I25" s="3"/>
    </row>
    <row r="26" spans="1:9" ht="15" customHeight="1" x14ac:dyDescent="0.25">
      <c r="A26" s="4">
        <v>4</v>
      </c>
      <c r="B26" s="4">
        <v>160</v>
      </c>
      <c r="C26" s="4">
        <f t="shared" si="1"/>
        <v>1</v>
      </c>
      <c r="D26" s="4">
        <f t="shared" si="2"/>
        <v>1532040352</v>
      </c>
      <c r="E26" s="4">
        <f t="shared" si="3"/>
        <v>1532040352</v>
      </c>
      <c r="F26" s="4">
        <f t="shared" si="4"/>
        <v>889780500</v>
      </c>
      <c r="G26" s="4">
        <f t="shared" si="0"/>
        <v>1.713411882519722</v>
      </c>
      <c r="H26" s="3"/>
      <c r="I26" s="3"/>
    </row>
    <row r="27" spans="1:9" ht="15" customHeight="1" x14ac:dyDescent="0.25">
      <c r="A27" s="4">
        <v>5</v>
      </c>
      <c r="B27" s="4">
        <v>200</v>
      </c>
      <c r="C27" s="4">
        <f t="shared" si="1"/>
        <v>2</v>
      </c>
      <c r="D27" s="4">
        <f t="shared" si="2"/>
        <v>2401753852</v>
      </c>
      <c r="E27" s="4">
        <f t="shared" si="3"/>
        <v>254270204</v>
      </c>
      <c r="F27" s="4">
        <f t="shared" si="4"/>
        <v>869713500</v>
      </c>
      <c r="G27" s="4">
        <f t="shared" si="0"/>
        <v>2.1184037905186415</v>
      </c>
      <c r="H27" s="3"/>
      <c r="I27" s="3"/>
    </row>
    <row r="28" spans="1:9" ht="15" customHeight="1" x14ac:dyDescent="0.25">
      <c r="A28" s="4">
        <v>6</v>
      </c>
      <c r="B28" s="4">
        <v>240</v>
      </c>
      <c r="C28" s="4">
        <f t="shared" si="1"/>
        <v>2</v>
      </c>
      <c r="D28" s="4">
        <f t="shared" si="2"/>
        <v>1103916704</v>
      </c>
      <c r="E28" s="4">
        <f t="shared" si="3"/>
        <v>1103916704</v>
      </c>
      <c r="F28" s="4">
        <f t="shared" si="4"/>
        <v>849646500</v>
      </c>
      <c r="G28" s="4">
        <f t="shared" si="0"/>
        <v>2.5140512734651566</v>
      </c>
      <c r="H28" s="3"/>
      <c r="I28" s="3"/>
    </row>
    <row r="29" spans="1:9" ht="15" customHeight="1" x14ac:dyDescent="0.25">
      <c r="A29" s="4">
        <v>7</v>
      </c>
      <c r="B29" s="4">
        <v>280</v>
      </c>
      <c r="C29" s="4">
        <f t="shared" si="1"/>
        <v>2</v>
      </c>
      <c r="D29" s="4">
        <f t="shared" si="2"/>
        <v>1933496204</v>
      </c>
      <c r="E29" s="4">
        <f t="shared" si="3"/>
        <v>1933496204</v>
      </c>
      <c r="F29" s="4">
        <f t="shared" si="4"/>
        <v>829579500</v>
      </c>
      <c r="G29" s="4">
        <f t="shared" si="0"/>
        <v>2.9003543313592672</v>
      </c>
      <c r="H29" s="3"/>
      <c r="I29" s="3"/>
    </row>
    <row r="30" spans="1:9" ht="15" customHeight="1" x14ac:dyDescent="0.25">
      <c r="A30" s="4">
        <v>8</v>
      </c>
      <c r="B30" s="4">
        <v>320</v>
      </c>
      <c r="C30" s="4">
        <f t="shared" si="1"/>
        <v>3</v>
      </c>
      <c r="D30" s="4">
        <f t="shared" si="2"/>
        <v>2743008704</v>
      </c>
      <c r="E30" s="4">
        <f t="shared" si="3"/>
        <v>595525056</v>
      </c>
      <c r="F30" s="4">
        <f t="shared" si="4"/>
        <v>809512500</v>
      </c>
      <c r="G30" s="4">
        <f t="shared" si="0"/>
        <v>3.2773129642009735</v>
      </c>
      <c r="H30" s="3"/>
      <c r="I30" s="3"/>
    </row>
    <row r="31" spans="1:9" ht="15" customHeight="1" x14ac:dyDescent="0.25">
      <c r="A31" s="4">
        <v>9</v>
      </c>
      <c r="B31" s="4">
        <v>360</v>
      </c>
      <c r="C31" s="4">
        <f t="shared" si="1"/>
        <v>3</v>
      </c>
      <c r="D31" s="4">
        <f t="shared" si="2"/>
        <v>1384970556</v>
      </c>
      <c r="E31" s="4">
        <f t="shared" si="3"/>
        <v>1384970556</v>
      </c>
      <c r="F31" s="4">
        <f t="shared" si="4"/>
        <v>789445500</v>
      </c>
      <c r="G31" s="4">
        <f t="shared" si="0"/>
        <v>3.6449271719902754</v>
      </c>
      <c r="H31" s="3"/>
      <c r="I31" s="3"/>
    </row>
    <row r="32" spans="1:9" ht="15" customHeight="1" x14ac:dyDescent="0.25">
      <c r="A32" s="4">
        <v>10</v>
      </c>
      <c r="B32" s="4">
        <v>400</v>
      </c>
      <c r="C32" s="4">
        <f t="shared" si="1"/>
        <v>4</v>
      </c>
      <c r="D32" s="4">
        <f t="shared" si="2"/>
        <v>2154349056</v>
      </c>
      <c r="E32" s="4">
        <f t="shared" si="3"/>
        <v>6865408</v>
      </c>
      <c r="F32" s="4">
        <f t="shared" si="4"/>
        <v>769378500</v>
      </c>
      <c r="G32" s="4">
        <f t="shared" si="0"/>
        <v>4.0031969547271729</v>
      </c>
      <c r="H32" s="3"/>
      <c r="I32" s="3"/>
    </row>
    <row r="33" spans="1:9" ht="15" customHeight="1" x14ac:dyDescent="0.25">
      <c r="A33" s="4">
        <v>11</v>
      </c>
      <c r="B33" s="4">
        <v>440</v>
      </c>
      <c r="C33" s="4">
        <f t="shared" si="1"/>
        <v>4</v>
      </c>
      <c r="D33" s="4">
        <f t="shared" si="2"/>
        <v>756176908</v>
      </c>
      <c r="E33" s="4">
        <f t="shared" si="3"/>
        <v>756176908</v>
      </c>
      <c r="F33" s="4">
        <f t="shared" si="4"/>
        <v>749311500</v>
      </c>
      <c r="G33" s="4">
        <f t="shared" si="0"/>
        <v>4.3521223124116659</v>
      </c>
      <c r="H33" s="3"/>
      <c r="I33" s="3"/>
    </row>
    <row r="34" spans="1:9" ht="15" customHeight="1" x14ac:dyDescent="0.25">
      <c r="A34" s="4">
        <v>12</v>
      </c>
      <c r="B34" s="4">
        <v>480</v>
      </c>
      <c r="C34" s="4">
        <f t="shared" si="1"/>
        <v>4</v>
      </c>
      <c r="D34" s="4">
        <f t="shared" si="2"/>
        <v>1485421408</v>
      </c>
      <c r="E34" s="4">
        <f t="shared" si="3"/>
        <v>1485421408</v>
      </c>
      <c r="F34" s="4">
        <f t="shared" si="4"/>
        <v>729244500</v>
      </c>
      <c r="G34" s="4">
        <f t="shared" si="0"/>
        <v>4.6917032450437546</v>
      </c>
      <c r="H34" s="3"/>
      <c r="I34" s="3"/>
    </row>
    <row r="35" spans="1:9" ht="15" customHeight="1" x14ac:dyDescent="0.25">
      <c r="A35" s="4">
        <v>13</v>
      </c>
      <c r="B35" s="4">
        <v>520</v>
      </c>
      <c r="C35" s="4">
        <f t="shared" si="1"/>
        <v>5</v>
      </c>
      <c r="D35" s="4">
        <f t="shared" si="2"/>
        <v>2194598908</v>
      </c>
      <c r="E35" s="4">
        <f t="shared" si="3"/>
        <v>47115260</v>
      </c>
      <c r="F35" s="4">
        <f t="shared" si="4"/>
        <v>709177500</v>
      </c>
      <c r="G35" s="4">
        <f t="shared" si="0"/>
        <v>5.0219397526234388</v>
      </c>
      <c r="H35" s="3"/>
      <c r="I35" s="3"/>
    </row>
    <row r="36" spans="1:9" ht="15" customHeight="1" x14ac:dyDescent="0.25">
      <c r="A36" s="4">
        <v>14</v>
      </c>
      <c r="B36" s="4">
        <v>560</v>
      </c>
      <c r="C36" s="4">
        <f t="shared" si="1"/>
        <v>5</v>
      </c>
      <c r="D36" s="4">
        <f t="shared" si="2"/>
        <v>736225760</v>
      </c>
      <c r="E36" s="4">
        <f t="shared" si="3"/>
        <v>736225760</v>
      </c>
      <c r="F36" s="4">
        <f t="shared" si="4"/>
        <v>689110500</v>
      </c>
      <c r="G36" s="4">
        <f t="shared" si="0"/>
        <v>5.3428318351507187</v>
      </c>
      <c r="H36" s="3"/>
      <c r="I36" s="3"/>
    </row>
    <row r="37" spans="1:9" ht="15" customHeight="1" x14ac:dyDescent="0.25">
      <c r="A37" s="4">
        <v>15</v>
      </c>
      <c r="B37" s="4">
        <v>600</v>
      </c>
      <c r="C37" s="4">
        <f t="shared" si="1"/>
        <v>5</v>
      </c>
      <c r="D37" s="4">
        <f t="shared" si="2"/>
        <v>1405269260</v>
      </c>
      <c r="E37" s="4">
        <f t="shared" si="3"/>
        <v>1405269260</v>
      </c>
      <c r="F37" s="4">
        <f t="shared" si="4"/>
        <v>669043500</v>
      </c>
      <c r="G37" s="4">
        <f t="shared" si="0"/>
        <v>5.6543794926255941</v>
      </c>
      <c r="H37" s="3"/>
      <c r="I37" s="3"/>
    </row>
    <row r="38" spans="1:9" ht="15" customHeight="1" x14ac:dyDescent="0.25">
      <c r="A38" s="4">
        <v>16</v>
      </c>
      <c r="B38" s="4">
        <v>640</v>
      </c>
      <c r="C38" s="4">
        <f t="shared" si="1"/>
        <v>5</v>
      </c>
      <c r="D38" s="4">
        <f t="shared" si="2"/>
        <v>2054245760</v>
      </c>
      <c r="E38" s="4">
        <f t="shared" si="3"/>
        <v>2054245760</v>
      </c>
      <c r="F38" s="4">
        <f t="shared" si="4"/>
        <v>648976500</v>
      </c>
      <c r="G38" s="4">
        <f t="shared" si="0"/>
        <v>5.9565827250480652</v>
      </c>
      <c r="H38" s="3"/>
      <c r="I38" s="3"/>
    </row>
    <row r="39" spans="1:9" ht="15" customHeight="1" x14ac:dyDescent="0.25">
      <c r="A39" s="4">
        <v>17</v>
      </c>
      <c r="B39" s="4">
        <v>680</v>
      </c>
      <c r="C39" s="4">
        <f t="shared" si="1"/>
        <v>6</v>
      </c>
      <c r="D39" s="4">
        <f t="shared" si="2"/>
        <v>2683155260</v>
      </c>
      <c r="E39" s="4">
        <f t="shared" si="3"/>
        <v>535671612</v>
      </c>
      <c r="F39" s="4">
        <f t="shared" si="4"/>
        <v>628909500</v>
      </c>
      <c r="G39" s="4">
        <f t="shared" si="0"/>
        <v>6.2494415324181318</v>
      </c>
      <c r="H39" s="3"/>
      <c r="I39" s="3"/>
    </row>
    <row r="40" spans="1:9" ht="15" customHeight="1" x14ac:dyDescent="0.25">
      <c r="A40" s="4">
        <v>18</v>
      </c>
      <c r="B40" s="4">
        <v>720</v>
      </c>
      <c r="C40" s="4">
        <f t="shared" si="1"/>
        <v>6</v>
      </c>
      <c r="D40" s="4">
        <f t="shared" si="2"/>
        <v>1144514112</v>
      </c>
      <c r="E40" s="4">
        <f t="shared" si="3"/>
        <v>1144514112</v>
      </c>
      <c r="F40" s="4">
        <f t="shared" si="4"/>
        <v>608842500</v>
      </c>
      <c r="G40" s="4">
        <f t="shared" si="0"/>
        <v>6.5329559147357941</v>
      </c>
      <c r="H40" s="3"/>
      <c r="I40" s="3"/>
    </row>
    <row r="41" spans="1:9" ht="15" customHeight="1" x14ac:dyDescent="0.25">
      <c r="A41" s="4">
        <v>19</v>
      </c>
      <c r="B41" s="4">
        <v>760</v>
      </c>
      <c r="C41" s="4">
        <f t="shared" si="1"/>
        <v>6</v>
      </c>
      <c r="D41" s="4">
        <f t="shared" si="2"/>
        <v>1733289612</v>
      </c>
      <c r="E41" s="4">
        <f t="shared" si="3"/>
        <v>1733289612</v>
      </c>
      <c r="F41" s="4">
        <f t="shared" si="4"/>
        <v>588775500</v>
      </c>
      <c r="G41" s="4">
        <f t="shared" si="0"/>
        <v>6.8071258720010519</v>
      </c>
      <c r="H41" s="3"/>
      <c r="I41" s="3"/>
    </row>
    <row r="42" spans="1:9" ht="15" customHeight="1" x14ac:dyDescent="0.25">
      <c r="A42" s="4">
        <v>20</v>
      </c>
      <c r="B42" s="4">
        <v>800</v>
      </c>
      <c r="C42" s="4">
        <f t="shared" si="1"/>
        <v>7</v>
      </c>
      <c r="D42" s="4">
        <f t="shared" si="2"/>
        <v>2301998112</v>
      </c>
      <c r="E42" s="4">
        <f t="shared" si="3"/>
        <v>154514464</v>
      </c>
      <c r="F42" s="4">
        <f t="shared" si="4"/>
        <v>568708500</v>
      </c>
      <c r="G42" s="4">
        <f t="shared" si="0"/>
        <v>7.0719514042139053</v>
      </c>
      <c r="H42" s="3"/>
      <c r="I42" s="3"/>
    </row>
    <row r="43" spans="1:9" ht="15" customHeight="1" x14ac:dyDescent="0.25">
      <c r="A43" s="4">
        <v>21</v>
      </c>
      <c r="B43" s="4">
        <v>840</v>
      </c>
      <c r="C43" s="4">
        <f t="shared" si="1"/>
        <v>7</v>
      </c>
      <c r="D43" s="4">
        <f t="shared" si="2"/>
        <v>703155964</v>
      </c>
      <c r="E43" s="4">
        <f t="shared" si="3"/>
        <v>703155964</v>
      </c>
      <c r="F43" s="4">
        <f t="shared" si="4"/>
        <v>548641500</v>
      </c>
      <c r="G43" s="4">
        <f t="shared" si="0"/>
        <v>7.3274325113743544</v>
      </c>
      <c r="H43" s="3"/>
      <c r="I43" s="3"/>
    </row>
    <row r="44" spans="1:9" ht="15" customHeight="1" x14ac:dyDescent="0.25">
      <c r="A44" s="4">
        <v>22</v>
      </c>
      <c r="B44" s="4">
        <v>880</v>
      </c>
      <c r="C44" s="4">
        <f t="shared" si="1"/>
        <v>7</v>
      </c>
      <c r="D44" s="4">
        <f t="shared" si="2"/>
        <v>1231730464</v>
      </c>
      <c r="E44" s="4">
        <f t="shared" si="3"/>
        <v>1231730464</v>
      </c>
      <c r="F44" s="4">
        <f t="shared" si="4"/>
        <v>528574500</v>
      </c>
      <c r="G44" s="4">
        <f t="shared" si="0"/>
        <v>7.573569193482399</v>
      </c>
      <c r="H44" s="3"/>
      <c r="I44" s="3"/>
    </row>
    <row r="45" spans="1:9" ht="15" customHeight="1" x14ac:dyDescent="0.25">
      <c r="A45" s="4">
        <v>23</v>
      </c>
      <c r="B45" s="4">
        <v>920</v>
      </c>
      <c r="C45" s="4">
        <f t="shared" si="1"/>
        <v>7</v>
      </c>
      <c r="D45" s="4">
        <f t="shared" si="2"/>
        <v>1740237964</v>
      </c>
      <c r="E45" s="4">
        <f t="shared" si="3"/>
        <v>1740237964</v>
      </c>
      <c r="F45" s="4">
        <f t="shared" si="4"/>
        <v>508507500</v>
      </c>
      <c r="G45" s="4">
        <f t="shared" si="0"/>
        <v>7.8103614505380392</v>
      </c>
      <c r="H45" s="3"/>
      <c r="I45" s="3"/>
    </row>
    <row r="46" spans="1:9" ht="15" customHeight="1" x14ac:dyDescent="0.25">
      <c r="A46" s="4">
        <v>24</v>
      </c>
      <c r="B46" s="4">
        <v>960</v>
      </c>
      <c r="C46" s="4">
        <f t="shared" si="1"/>
        <v>8</v>
      </c>
      <c r="D46" s="4">
        <f t="shared" si="2"/>
        <v>2228678464</v>
      </c>
      <c r="E46" s="4">
        <f t="shared" si="3"/>
        <v>81194816</v>
      </c>
      <c r="F46" s="4">
        <f t="shared" si="4"/>
        <v>488440500</v>
      </c>
      <c r="G46" s="4">
        <f t="shared" si="0"/>
        <v>8.037809282541275</v>
      </c>
      <c r="H46" s="3"/>
      <c r="I46" s="3"/>
    </row>
    <row r="47" spans="1:9" ht="15" customHeight="1" x14ac:dyDescent="0.25">
      <c r="A47" s="4">
        <v>25</v>
      </c>
      <c r="B47" s="4">
        <v>1000</v>
      </c>
      <c r="C47" s="4">
        <f t="shared" si="1"/>
        <v>8</v>
      </c>
      <c r="D47" s="4">
        <f t="shared" si="2"/>
        <v>549568316</v>
      </c>
      <c r="E47" s="4">
        <f t="shared" si="3"/>
        <v>549568316</v>
      </c>
      <c r="F47" s="4">
        <f t="shared" si="4"/>
        <v>468373500</v>
      </c>
      <c r="G47" s="4">
        <f t="shared" si="0"/>
        <v>8.2559126894921064</v>
      </c>
      <c r="H47" s="3"/>
      <c r="I47" s="3"/>
    </row>
    <row r="48" spans="1:9" ht="15" customHeight="1" x14ac:dyDescent="0.25">
      <c r="A48" s="4">
        <v>26</v>
      </c>
      <c r="B48" s="4">
        <v>1040</v>
      </c>
      <c r="C48" s="4">
        <f t="shared" si="1"/>
        <v>8</v>
      </c>
      <c r="D48" s="4">
        <f t="shared" si="2"/>
        <v>997874816</v>
      </c>
      <c r="E48" s="4">
        <f t="shared" si="3"/>
        <v>997874816</v>
      </c>
      <c r="F48" s="4">
        <f t="shared" si="4"/>
        <v>448306500</v>
      </c>
      <c r="G48" s="4">
        <f t="shared" si="0"/>
        <v>8.4646716713905334</v>
      </c>
      <c r="H48" s="3"/>
      <c r="I48" s="3"/>
    </row>
    <row r="49" spans="1:9" ht="15" customHeight="1" x14ac:dyDescent="0.25">
      <c r="A49" s="4">
        <v>27</v>
      </c>
      <c r="B49" s="4">
        <v>1080</v>
      </c>
      <c r="C49" s="4">
        <f t="shared" si="1"/>
        <v>8</v>
      </c>
      <c r="D49" s="4">
        <f t="shared" si="2"/>
        <v>1426114316</v>
      </c>
      <c r="E49" s="4">
        <f t="shared" si="3"/>
        <v>1426114316</v>
      </c>
      <c r="F49" s="4">
        <f t="shared" si="4"/>
        <v>428239500</v>
      </c>
      <c r="G49" s="4">
        <f t="shared" si="0"/>
        <v>8.6640862282365561</v>
      </c>
      <c r="H49" s="3"/>
      <c r="I49" s="3"/>
    </row>
    <row r="50" spans="1:9" ht="15" customHeight="1" x14ac:dyDescent="0.25">
      <c r="A50" s="4">
        <v>28</v>
      </c>
      <c r="B50" s="4">
        <v>1120</v>
      </c>
      <c r="C50" s="4">
        <f t="shared" si="1"/>
        <v>8</v>
      </c>
      <c r="D50" s="4">
        <f t="shared" si="2"/>
        <v>1834286816</v>
      </c>
      <c r="E50" s="4">
        <f t="shared" si="3"/>
        <v>1834286816</v>
      </c>
      <c r="F50" s="4">
        <f t="shared" si="4"/>
        <v>408172500</v>
      </c>
      <c r="G50" s="4">
        <f t="shared" si="0"/>
        <v>8.8541563600301743</v>
      </c>
      <c r="H50" s="3"/>
      <c r="I50" s="3"/>
    </row>
    <row r="51" spans="1:9" ht="15" customHeight="1" x14ac:dyDescent="0.25">
      <c r="A51" s="4">
        <v>29</v>
      </c>
      <c r="B51" s="4">
        <v>1160</v>
      </c>
      <c r="C51" s="4">
        <f t="shared" si="1"/>
        <v>9</v>
      </c>
      <c r="D51" s="4">
        <f t="shared" si="2"/>
        <v>2222392316</v>
      </c>
      <c r="E51" s="4">
        <f t="shared" si="3"/>
        <v>74908668</v>
      </c>
      <c r="F51" s="4">
        <f t="shared" si="4"/>
        <v>388105500</v>
      </c>
      <c r="G51" s="4">
        <f t="shared" si="0"/>
        <v>9.0348820667713881</v>
      </c>
      <c r="H51" s="3"/>
      <c r="I51" s="3"/>
    </row>
    <row r="52" spans="1:9" ht="15" customHeight="1" x14ac:dyDescent="0.25">
      <c r="A52" s="4">
        <v>30</v>
      </c>
      <c r="B52" s="4">
        <v>1200</v>
      </c>
      <c r="C52" s="4">
        <f t="shared" si="1"/>
        <v>9</v>
      </c>
      <c r="D52" s="4">
        <f t="shared" si="2"/>
        <v>442947168</v>
      </c>
      <c r="E52" s="4">
        <f t="shared" si="3"/>
        <v>442947168</v>
      </c>
      <c r="F52" s="4">
        <f t="shared" si="4"/>
        <v>368038500</v>
      </c>
      <c r="G52" s="4">
        <f t="shared" si="0"/>
        <v>9.2062633484601974</v>
      </c>
      <c r="H52" s="3"/>
      <c r="I52" s="3"/>
    </row>
    <row r="53" spans="1:9" ht="15" customHeight="1" x14ac:dyDescent="0.25">
      <c r="A53" s="4">
        <v>31</v>
      </c>
      <c r="B53" s="4">
        <v>1240</v>
      </c>
      <c r="C53" s="4">
        <f t="shared" si="1"/>
        <v>9</v>
      </c>
      <c r="D53" s="4">
        <f t="shared" si="2"/>
        <v>790918668</v>
      </c>
      <c r="E53" s="4">
        <f t="shared" si="3"/>
        <v>790918668</v>
      </c>
      <c r="F53" s="4">
        <f t="shared" si="4"/>
        <v>347971500</v>
      </c>
      <c r="G53" s="4">
        <f t="shared" si="0"/>
        <v>9.3683002050966024</v>
      </c>
      <c r="H53" s="3"/>
      <c r="I53" s="3"/>
    </row>
    <row r="54" spans="1:9" ht="15" customHeight="1" x14ac:dyDescent="0.25">
      <c r="A54" s="4">
        <v>32</v>
      </c>
      <c r="B54" s="4">
        <v>1280</v>
      </c>
      <c r="C54" s="4">
        <f t="shared" si="1"/>
        <v>9</v>
      </c>
      <c r="D54" s="4">
        <f t="shared" si="2"/>
        <v>1118823168</v>
      </c>
      <c r="E54" s="4">
        <f t="shared" si="3"/>
        <v>1118823168</v>
      </c>
      <c r="F54" s="4">
        <f t="shared" si="4"/>
        <v>327904500</v>
      </c>
      <c r="G54" s="4">
        <f t="shared" ref="G54:G70" si="5">($C$5*A54+$D$5*A54*A54/2)/(2^31)</f>
        <v>9.520992636680603</v>
      </c>
      <c r="H54" s="3"/>
      <c r="I54" s="3"/>
    </row>
    <row r="55" spans="1:9" ht="15" customHeight="1" x14ac:dyDescent="0.25">
      <c r="A55" s="4">
        <v>33</v>
      </c>
      <c r="B55" s="4">
        <v>1320</v>
      </c>
      <c r="C55" s="4">
        <f t="shared" si="1"/>
        <v>9</v>
      </c>
      <c r="D55" s="4">
        <f t="shared" si="2"/>
        <v>1426660668</v>
      </c>
      <c r="E55" s="4">
        <f t="shared" si="3"/>
        <v>1426660668</v>
      </c>
      <c r="F55" s="4">
        <f t="shared" ref="F55:F71" si="6">F54+$D$5</f>
        <v>307837500</v>
      </c>
      <c r="G55" s="4">
        <f t="shared" si="5"/>
        <v>9.6643406432121992</v>
      </c>
      <c r="H55" s="3"/>
      <c r="I55" s="3"/>
    </row>
    <row r="56" spans="1:9" ht="15" customHeight="1" x14ac:dyDescent="0.25">
      <c r="A56" s="4">
        <v>34</v>
      </c>
      <c r="B56" s="4">
        <v>1360</v>
      </c>
      <c r="C56" s="4">
        <f t="shared" si="1"/>
        <v>9</v>
      </c>
      <c r="D56" s="4">
        <f t="shared" si="2"/>
        <v>1714431168</v>
      </c>
      <c r="E56" s="4">
        <f t="shared" si="3"/>
        <v>1714431168</v>
      </c>
      <c r="F56" s="4">
        <f t="shared" si="6"/>
        <v>287770500</v>
      </c>
      <c r="G56" s="4">
        <f t="shared" si="5"/>
        <v>9.798344224691391</v>
      </c>
      <c r="H56" s="3"/>
      <c r="I56" s="3"/>
    </row>
    <row r="57" spans="1:9" ht="15" customHeight="1" x14ac:dyDescent="0.25">
      <c r="A57" s="4">
        <v>35</v>
      </c>
      <c r="B57" s="4">
        <v>1400</v>
      </c>
      <c r="C57" s="4">
        <f t="shared" si="1"/>
        <v>9</v>
      </c>
      <c r="D57" s="4">
        <f t="shared" si="2"/>
        <v>1982134668</v>
      </c>
      <c r="E57" s="4">
        <f t="shared" si="3"/>
        <v>1982134668</v>
      </c>
      <c r="F57" s="4">
        <f t="shared" si="6"/>
        <v>267703500</v>
      </c>
      <c r="G57" s="4">
        <f t="shared" si="5"/>
        <v>9.9230033811181784</v>
      </c>
      <c r="H57" s="3"/>
      <c r="I57" s="3"/>
    </row>
    <row r="58" spans="1:9" ht="15" customHeight="1" x14ac:dyDescent="0.25">
      <c r="A58" s="4">
        <v>36</v>
      </c>
      <c r="B58" s="4">
        <v>1440</v>
      </c>
      <c r="C58" s="4">
        <f t="shared" si="1"/>
        <v>10</v>
      </c>
      <c r="D58" s="4">
        <f t="shared" si="2"/>
        <v>2229771168</v>
      </c>
      <c r="E58" s="4">
        <f t="shared" si="3"/>
        <v>82287520</v>
      </c>
      <c r="F58" s="4">
        <f t="shared" si="6"/>
        <v>247636500</v>
      </c>
      <c r="G58" s="4">
        <f t="shared" si="5"/>
        <v>10.038318112492561</v>
      </c>
      <c r="H58" s="3"/>
      <c r="I58" s="3"/>
    </row>
    <row r="59" spans="1:9" ht="15" customHeight="1" x14ac:dyDescent="0.25">
      <c r="A59" s="4">
        <v>37</v>
      </c>
      <c r="B59" s="4">
        <v>1480</v>
      </c>
      <c r="C59" s="4">
        <f t="shared" si="1"/>
        <v>10</v>
      </c>
      <c r="D59" s="4">
        <f t="shared" si="2"/>
        <v>309857020</v>
      </c>
      <c r="E59" s="4">
        <f t="shared" si="3"/>
        <v>309857020</v>
      </c>
      <c r="F59" s="4">
        <f t="shared" si="6"/>
        <v>227569500</v>
      </c>
      <c r="G59" s="4">
        <f t="shared" si="5"/>
        <v>10.14428841881454</v>
      </c>
      <c r="H59" s="3"/>
      <c r="I59" s="3"/>
    </row>
    <row r="60" spans="1:9" ht="15" customHeight="1" x14ac:dyDescent="0.25">
      <c r="A60" s="4">
        <v>38</v>
      </c>
      <c r="B60" s="4">
        <v>1520</v>
      </c>
      <c r="C60" s="4">
        <f t="shared" si="1"/>
        <v>10</v>
      </c>
      <c r="D60" s="4">
        <f t="shared" si="2"/>
        <v>517359520</v>
      </c>
      <c r="E60" s="4">
        <f t="shared" si="3"/>
        <v>517359520</v>
      </c>
      <c r="F60" s="4">
        <f t="shared" si="6"/>
        <v>207502500</v>
      </c>
      <c r="G60" s="4">
        <f t="shared" si="5"/>
        <v>10.240914300084114</v>
      </c>
      <c r="H60" s="3"/>
      <c r="I60" s="3"/>
    </row>
    <row r="61" spans="1:9" ht="15" customHeight="1" x14ac:dyDescent="0.25">
      <c r="A61" s="4">
        <v>39</v>
      </c>
      <c r="B61" s="4">
        <v>1560</v>
      </c>
      <c r="C61" s="4">
        <f t="shared" si="1"/>
        <v>10</v>
      </c>
      <c r="D61" s="4">
        <f t="shared" si="2"/>
        <v>704795020</v>
      </c>
      <c r="E61" s="4">
        <f t="shared" si="3"/>
        <v>704795020</v>
      </c>
      <c r="F61" s="4">
        <f t="shared" si="6"/>
        <v>187435500</v>
      </c>
      <c r="G61" s="4">
        <f t="shared" si="5"/>
        <v>10.328195756301284</v>
      </c>
      <c r="H61" s="3"/>
      <c r="I61" s="3"/>
    </row>
    <row r="62" spans="1:9" ht="15" customHeight="1" x14ac:dyDescent="0.25">
      <c r="A62" s="4">
        <v>40</v>
      </c>
      <c r="B62" s="4">
        <v>1600</v>
      </c>
      <c r="C62" s="4">
        <f t="shared" si="1"/>
        <v>10</v>
      </c>
      <c r="D62" s="4">
        <f t="shared" si="2"/>
        <v>872163520</v>
      </c>
      <c r="E62" s="4">
        <f t="shared" si="3"/>
        <v>872163520</v>
      </c>
      <c r="F62" s="4">
        <f t="shared" si="6"/>
        <v>167368500</v>
      </c>
      <c r="G62" s="4">
        <f t="shared" si="5"/>
        <v>10.406132787466049</v>
      </c>
      <c r="H62" s="3"/>
      <c r="I62" s="3"/>
    </row>
    <row r="63" spans="1:9" ht="15" customHeight="1" x14ac:dyDescent="0.25">
      <c r="A63" s="4">
        <v>41</v>
      </c>
      <c r="B63" s="4">
        <v>1640</v>
      </c>
      <c r="C63" s="4">
        <f t="shared" si="1"/>
        <v>10</v>
      </c>
      <c r="D63" s="4">
        <f t="shared" si="2"/>
        <v>1019465020</v>
      </c>
      <c r="E63" s="4">
        <f t="shared" si="3"/>
        <v>1019465020</v>
      </c>
      <c r="F63" s="4">
        <f t="shared" si="6"/>
        <v>147301500</v>
      </c>
      <c r="G63" s="4">
        <f t="shared" si="5"/>
        <v>10.47472539357841</v>
      </c>
      <c r="H63" s="3"/>
      <c r="I63" s="3"/>
    </row>
    <row r="64" spans="1:9" ht="15" customHeight="1" x14ac:dyDescent="0.25">
      <c r="A64" s="4">
        <v>42</v>
      </c>
      <c r="B64" s="4">
        <v>1680</v>
      </c>
      <c r="C64" s="4">
        <f t="shared" si="1"/>
        <v>10</v>
      </c>
      <c r="D64" s="4">
        <f t="shared" si="2"/>
        <v>1146699520</v>
      </c>
      <c r="E64" s="4">
        <f t="shared" si="3"/>
        <v>1146699520</v>
      </c>
      <c r="F64" s="4">
        <f t="shared" si="6"/>
        <v>127234500</v>
      </c>
      <c r="G64" s="4">
        <f t="shared" si="5"/>
        <v>10.533973574638367</v>
      </c>
      <c r="H64" s="3"/>
      <c r="I64" s="3"/>
    </row>
    <row r="65" spans="1:9" ht="15" customHeight="1" x14ac:dyDescent="0.25">
      <c r="A65" s="4">
        <v>43</v>
      </c>
      <c r="B65" s="4">
        <v>1720</v>
      </c>
      <c r="C65" s="4">
        <f t="shared" si="1"/>
        <v>10</v>
      </c>
      <c r="D65" s="4">
        <f t="shared" si="2"/>
        <v>1253867020</v>
      </c>
      <c r="E65" s="4">
        <f t="shared" si="3"/>
        <v>1253867020</v>
      </c>
      <c r="F65" s="4">
        <f t="shared" si="6"/>
        <v>107167500</v>
      </c>
      <c r="G65" s="4">
        <f t="shared" si="5"/>
        <v>10.583877330645919</v>
      </c>
      <c r="H65" s="3"/>
      <c r="I65" s="3"/>
    </row>
    <row r="66" spans="1:9" ht="15" customHeight="1" x14ac:dyDescent="0.25">
      <c r="A66" s="4">
        <v>44</v>
      </c>
      <c r="B66" s="4">
        <v>1760</v>
      </c>
      <c r="C66" s="4">
        <f t="shared" si="1"/>
        <v>10</v>
      </c>
      <c r="D66" s="4">
        <f t="shared" si="2"/>
        <v>1340967520</v>
      </c>
      <c r="E66" s="4">
        <f t="shared" si="3"/>
        <v>1340967520</v>
      </c>
      <c r="F66" s="4">
        <f t="shared" si="6"/>
        <v>87100500</v>
      </c>
      <c r="G66" s="4">
        <f t="shared" si="5"/>
        <v>10.624436661601067</v>
      </c>
      <c r="H66" s="3"/>
      <c r="I66" s="3"/>
    </row>
    <row r="67" spans="1:9" ht="15" customHeight="1" x14ac:dyDescent="0.25">
      <c r="A67" s="4">
        <v>45</v>
      </c>
      <c r="B67" s="4">
        <v>1800</v>
      </c>
      <c r="C67" s="4">
        <f t="shared" si="1"/>
        <v>10</v>
      </c>
      <c r="D67" s="4">
        <f t="shared" si="2"/>
        <v>1408001020</v>
      </c>
      <c r="E67" s="4">
        <f t="shared" si="3"/>
        <v>1408001020</v>
      </c>
      <c r="F67" s="4">
        <f t="shared" si="6"/>
        <v>67033500</v>
      </c>
      <c r="G67" s="4">
        <f t="shared" si="5"/>
        <v>10.65565156750381</v>
      </c>
      <c r="H67" s="3"/>
      <c r="I67" s="3"/>
    </row>
    <row r="68" spans="1:9" ht="15" customHeight="1" x14ac:dyDescent="0.25">
      <c r="A68" s="4">
        <v>46</v>
      </c>
      <c r="B68" s="4">
        <v>1840</v>
      </c>
      <c r="C68" s="4">
        <f t="shared" si="1"/>
        <v>10</v>
      </c>
      <c r="D68" s="4">
        <f t="shared" si="2"/>
        <v>1454967520</v>
      </c>
      <c r="E68" s="4">
        <f t="shared" si="3"/>
        <v>1454967520</v>
      </c>
      <c r="F68" s="4">
        <f t="shared" si="6"/>
        <v>46966500</v>
      </c>
      <c r="G68" s="4">
        <f t="shared" si="5"/>
        <v>10.677522048354149</v>
      </c>
      <c r="H68" s="3"/>
      <c r="I68" s="3"/>
    </row>
    <row r="69" spans="1:9" ht="15" customHeight="1" x14ac:dyDescent="0.25">
      <c r="A69" s="4">
        <v>47</v>
      </c>
      <c r="B69" s="4">
        <v>1880</v>
      </c>
      <c r="C69" s="4">
        <f t="shared" si="1"/>
        <v>10</v>
      </c>
      <c r="D69" s="4">
        <f t="shared" si="2"/>
        <v>1481867020</v>
      </c>
      <c r="E69" s="4">
        <f t="shared" si="3"/>
        <v>1481867020</v>
      </c>
      <c r="F69" s="4">
        <f t="shared" si="6"/>
        <v>26899500</v>
      </c>
      <c r="G69" s="4">
        <f t="shared" si="5"/>
        <v>10.690048104152083</v>
      </c>
      <c r="H69" s="3"/>
      <c r="I69" s="3"/>
    </row>
    <row r="70" spans="1:9" ht="15" customHeight="1" x14ac:dyDescent="0.25">
      <c r="A70" s="4">
        <v>48</v>
      </c>
      <c r="B70" s="4">
        <v>1920</v>
      </c>
      <c r="C70" s="4">
        <f t="shared" si="1"/>
        <v>10</v>
      </c>
      <c r="D70" s="4">
        <f t="shared" si="2"/>
        <v>1488699520</v>
      </c>
      <c r="E70" s="4">
        <f t="shared" si="3"/>
        <v>1488699520</v>
      </c>
      <c r="F70" s="4">
        <f t="shared" si="6"/>
        <v>6832500</v>
      </c>
      <c r="G70" s="4">
        <f t="shared" si="5"/>
        <v>10.693229734897614</v>
      </c>
      <c r="H70" s="3"/>
      <c r="I70" s="3"/>
    </row>
    <row r="71" spans="1:9" ht="15" customHeight="1" x14ac:dyDescent="0.25">
      <c r="A71" s="4">
        <v>49</v>
      </c>
      <c r="B71" s="4">
        <v>1960</v>
      </c>
      <c r="C71" s="3"/>
      <c r="D71" s="3"/>
      <c r="E71" s="3"/>
      <c r="F71" s="4">
        <f t="shared" si="6"/>
        <v>-13234500</v>
      </c>
      <c r="G71" s="3"/>
      <c r="H71" s="2" t="s">
        <v>36</v>
      </c>
      <c r="I71" s="3"/>
    </row>
    <row r="72" spans="1:9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ht="15" customHeight="1" x14ac:dyDescent="0.25">
      <c r="A73" s="3"/>
      <c r="B73" s="2" t="s">
        <v>37</v>
      </c>
      <c r="C73" s="3"/>
      <c r="D73" s="2" t="s">
        <v>38</v>
      </c>
      <c r="E73" s="3"/>
      <c r="F73" s="2" t="s">
        <v>39</v>
      </c>
      <c r="G73" s="3"/>
      <c r="H73" s="3"/>
      <c r="I73" s="3"/>
    </row>
    <row r="74" spans="1:9" ht="15" customHeight="1" x14ac:dyDescent="0.25">
      <c r="A74" s="3"/>
      <c r="B74" s="2" t="s">
        <v>40</v>
      </c>
      <c r="C74" s="4">
        <f>-1*D5</f>
        <v>20067000</v>
      </c>
      <c r="D74" s="2" t="s">
        <v>41</v>
      </c>
      <c r="E74" s="4">
        <f>C74-F70</f>
        <v>13234500</v>
      </c>
      <c r="F74" s="2" t="s">
        <v>42</v>
      </c>
      <c r="G74" s="4">
        <f>2^31-E70</f>
        <v>658784128</v>
      </c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4">
        <v>49</v>
      </c>
      <c r="B76" s="4">
        <v>1960</v>
      </c>
      <c r="C76" s="4">
        <f>IF(D76&lt;0,C70+1,IF(D76&gt;2147483647,C70+1,C70))</f>
        <v>10</v>
      </c>
      <c r="D76" s="4">
        <f>G74</f>
        <v>658784128</v>
      </c>
      <c r="E76" s="4">
        <f t="shared" ref="E76:E110" si="7">IF(D76&lt;0,D76+2147483648,IF(D76&gt;2147483647,D76-2147483648,D76))</f>
        <v>658784128</v>
      </c>
      <c r="F76" s="4">
        <f>E74</f>
        <v>13234500</v>
      </c>
      <c r="G76" s="4">
        <f t="shared" ref="G76:G110" si="8">($C$5*A76+$D$5*A76*A76/2)/(2^31)</f>
        <v>10.687066940590739</v>
      </c>
      <c r="H76" s="3"/>
      <c r="I76" s="3"/>
    </row>
    <row r="77" spans="1:9" ht="15" customHeight="1" x14ac:dyDescent="0.25">
      <c r="A77" s="4">
        <v>50</v>
      </c>
      <c r="B77" s="4">
        <v>2000</v>
      </c>
      <c r="C77" s="4">
        <f t="shared" ref="C77:C110" si="9">IF(D77&lt;0,C76+1,IF(D77&gt;2147483647,C76+1,C76))</f>
        <v>10</v>
      </c>
      <c r="D77" s="4">
        <f t="shared" ref="D77:D110" si="10">E76+F77</f>
        <v>692085628</v>
      </c>
      <c r="E77" s="4">
        <f t="shared" si="7"/>
        <v>692085628</v>
      </c>
      <c r="F77" s="4">
        <f t="shared" ref="F77:F110" si="11">F76+$C$74</f>
        <v>33301500</v>
      </c>
      <c r="G77" s="4">
        <f t="shared" si="8"/>
        <v>10.671559721231461</v>
      </c>
      <c r="H77" s="3"/>
      <c r="I77" s="3"/>
    </row>
    <row r="78" spans="1:9" ht="15" customHeight="1" x14ac:dyDescent="0.25">
      <c r="A78" s="4">
        <v>51</v>
      </c>
      <c r="B78" s="4">
        <v>2040</v>
      </c>
      <c r="C78" s="4">
        <f t="shared" si="9"/>
        <v>10</v>
      </c>
      <c r="D78" s="4">
        <f t="shared" si="10"/>
        <v>745454128</v>
      </c>
      <c r="E78" s="4">
        <f t="shared" si="7"/>
        <v>745454128</v>
      </c>
      <c r="F78" s="4">
        <f t="shared" si="11"/>
        <v>53368500</v>
      </c>
      <c r="G78" s="4">
        <f t="shared" si="8"/>
        <v>10.646708076819777</v>
      </c>
      <c r="H78" s="3"/>
      <c r="I78" s="3"/>
    </row>
    <row r="79" spans="1:9" ht="15" customHeight="1" x14ac:dyDescent="0.25">
      <c r="A79" s="4">
        <v>52</v>
      </c>
      <c r="B79" s="4">
        <v>2080</v>
      </c>
      <c r="C79" s="4">
        <f t="shared" si="9"/>
        <v>10</v>
      </c>
      <c r="D79" s="4">
        <f t="shared" si="10"/>
        <v>818889628</v>
      </c>
      <c r="E79" s="4">
        <f t="shared" si="7"/>
        <v>818889628</v>
      </c>
      <c r="F79" s="4">
        <f t="shared" si="11"/>
        <v>73435500</v>
      </c>
      <c r="G79" s="4">
        <f t="shared" si="8"/>
        <v>10.61251200735569</v>
      </c>
      <c r="H79" s="3"/>
      <c r="I79" s="3"/>
    </row>
    <row r="80" spans="1:9" ht="15" customHeight="1" x14ac:dyDescent="0.25">
      <c r="A80" s="4">
        <v>53</v>
      </c>
      <c r="B80" s="4">
        <v>2120</v>
      </c>
      <c r="C80" s="4">
        <f t="shared" si="9"/>
        <v>10</v>
      </c>
      <c r="D80" s="4">
        <f t="shared" si="10"/>
        <v>912392128</v>
      </c>
      <c r="E80" s="4">
        <f t="shared" si="7"/>
        <v>912392128</v>
      </c>
      <c r="F80" s="4">
        <f t="shared" si="11"/>
        <v>93502500</v>
      </c>
      <c r="G80" s="4">
        <f t="shared" si="8"/>
        <v>10.568971512839198</v>
      </c>
      <c r="H80" s="3"/>
      <c r="I80" s="3"/>
    </row>
    <row r="81" spans="1:9" ht="15" customHeight="1" x14ac:dyDescent="0.25">
      <c r="A81" s="4">
        <v>54</v>
      </c>
      <c r="B81" s="4">
        <v>2160</v>
      </c>
      <c r="C81" s="4">
        <f t="shared" si="9"/>
        <v>10</v>
      </c>
      <c r="D81" s="4">
        <f t="shared" si="10"/>
        <v>1025961628</v>
      </c>
      <c r="E81" s="4">
        <f t="shared" si="7"/>
        <v>1025961628</v>
      </c>
      <c r="F81" s="4">
        <f t="shared" si="11"/>
        <v>113569500</v>
      </c>
      <c r="G81" s="4">
        <f t="shared" si="8"/>
        <v>10.516086593270302</v>
      </c>
      <c r="H81" s="3"/>
      <c r="I81" s="3"/>
    </row>
    <row r="82" spans="1:9" ht="15" customHeight="1" x14ac:dyDescent="0.25">
      <c r="A82" s="4">
        <v>55</v>
      </c>
      <c r="B82" s="4">
        <v>2200</v>
      </c>
      <c r="C82" s="4">
        <f t="shared" si="9"/>
        <v>10</v>
      </c>
      <c r="D82" s="4">
        <f t="shared" si="10"/>
        <v>1159598128</v>
      </c>
      <c r="E82" s="4">
        <f t="shared" si="7"/>
        <v>1159598128</v>
      </c>
      <c r="F82" s="4">
        <f t="shared" si="11"/>
        <v>133636500</v>
      </c>
      <c r="G82" s="4">
        <f t="shared" si="8"/>
        <v>10.453857248649001</v>
      </c>
      <c r="H82" s="3"/>
      <c r="I82" s="3"/>
    </row>
    <row r="83" spans="1:9" ht="15" customHeight="1" x14ac:dyDescent="0.25">
      <c r="A83" s="4">
        <v>56</v>
      </c>
      <c r="B83" s="4">
        <v>2240</v>
      </c>
      <c r="C83" s="4">
        <f t="shared" si="9"/>
        <v>10</v>
      </c>
      <c r="D83" s="4">
        <f t="shared" si="10"/>
        <v>1313301628</v>
      </c>
      <c r="E83" s="4">
        <f t="shared" si="7"/>
        <v>1313301628</v>
      </c>
      <c r="F83" s="4">
        <f t="shared" si="11"/>
        <v>153703500</v>
      </c>
      <c r="G83" s="4">
        <f t="shared" si="8"/>
        <v>10.382283478975296</v>
      </c>
      <c r="H83" s="3"/>
      <c r="I83" s="3"/>
    </row>
    <row r="84" spans="1:9" ht="15" customHeight="1" x14ac:dyDescent="0.25">
      <c r="A84" s="4">
        <v>57</v>
      </c>
      <c r="B84" s="4">
        <v>2280</v>
      </c>
      <c r="C84" s="4">
        <f t="shared" si="9"/>
        <v>10</v>
      </c>
      <c r="D84" s="4">
        <f t="shared" si="10"/>
        <v>1487072128</v>
      </c>
      <c r="E84" s="4">
        <f t="shared" si="7"/>
        <v>1487072128</v>
      </c>
      <c r="F84" s="4">
        <f t="shared" si="11"/>
        <v>173770500</v>
      </c>
      <c r="G84" s="4">
        <f t="shared" si="8"/>
        <v>10.301365284249187</v>
      </c>
      <c r="H84" s="3"/>
      <c r="I84" s="3"/>
    </row>
    <row r="85" spans="1:9" ht="15" customHeight="1" x14ac:dyDescent="0.25">
      <c r="A85" s="4">
        <v>58</v>
      </c>
      <c r="B85" s="4">
        <v>2320</v>
      </c>
      <c r="C85" s="4">
        <f t="shared" si="9"/>
        <v>10</v>
      </c>
      <c r="D85" s="4">
        <f t="shared" si="10"/>
        <v>1680909628</v>
      </c>
      <c r="E85" s="4">
        <f t="shared" si="7"/>
        <v>1680909628</v>
      </c>
      <c r="F85" s="4">
        <f t="shared" si="11"/>
        <v>193837500</v>
      </c>
      <c r="G85" s="4">
        <f t="shared" si="8"/>
        <v>10.211102664470673</v>
      </c>
      <c r="H85" s="3"/>
      <c r="I85" s="3"/>
    </row>
    <row r="86" spans="1:9" ht="15" customHeight="1" x14ac:dyDescent="0.25">
      <c r="A86" s="4">
        <v>59</v>
      </c>
      <c r="B86" s="4">
        <v>2360</v>
      </c>
      <c r="C86" s="4">
        <f t="shared" si="9"/>
        <v>10</v>
      </c>
      <c r="D86" s="4">
        <f t="shared" si="10"/>
        <v>1894814128</v>
      </c>
      <c r="E86" s="4">
        <f t="shared" si="7"/>
        <v>1894814128</v>
      </c>
      <c r="F86" s="4">
        <f t="shared" si="11"/>
        <v>213904500</v>
      </c>
      <c r="G86" s="4">
        <f t="shared" si="8"/>
        <v>10.111495619639754</v>
      </c>
      <c r="H86" s="3"/>
      <c r="I86" s="3"/>
    </row>
    <row r="87" spans="1:9" ht="15" customHeight="1" x14ac:dyDescent="0.25">
      <c r="A87" s="4">
        <v>60</v>
      </c>
      <c r="B87" s="4">
        <v>2400</v>
      </c>
      <c r="C87" s="4">
        <f t="shared" si="9"/>
        <v>10</v>
      </c>
      <c r="D87" s="4">
        <f t="shared" si="10"/>
        <v>2128785628</v>
      </c>
      <c r="E87" s="4">
        <f t="shared" si="7"/>
        <v>2128785628</v>
      </c>
      <c r="F87" s="4">
        <f t="shared" si="11"/>
        <v>233971500</v>
      </c>
      <c r="G87" s="4">
        <f t="shared" si="8"/>
        <v>10.002544149756432</v>
      </c>
      <c r="H87" s="3"/>
      <c r="I87" s="3"/>
    </row>
    <row r="88" spans="1:9" ht="15" customHeight="1" x14ac:dyDescent="0.25">
      <c r="A88" s="4">
        <v>61</v>
      </c>
      <c r="B88" s="4">
        <v>2440</v>
      </c>
      <c r="C88" s="4">
        <f t="shared" si="9"/>
        <v>11</v>
      </c>
      <c r="D88" s="4">
        <f t="shared" si="10"/>
        <v>2382824128</v>
      </c>
      <c r="E88" s="4">
        <f t="shared" si="7"/>
        <v>235340480</v>
      </c>
      <c r="F88" s="4">
        <f t="shared" si="11"/>
        <v>254038500</v>
      </c>
      <c r="G88" s="4">
        <f t="shared" si="8"/>
        <v>9.8842482548207045</v>
      </c>
      <c r="H88" s="3"/>
      <c r="I88" s="3"/>
    </row>
    <row r="89" spans="1:9" ht="15" customHeight="1" x14ac:dyDescent="0.25">
      <c r="A89" s="4">
        <v>62</v>
      </c>
      <c r="B89" s="4">
        <v>2480</v>
      </c>
      <c r="C89" s="4">
        <f t="shared" si="9"/>
        <v>11</v>
      </c>
      <c r="D89" s="4">
        <f t="shared" si="10"/>
        <v>509445980</v>
      </c>
      <c r="E89" s="4">
        <f t="shared" si="7"/>
        <v>509445980</v>
      </c>
      <c r="F89" s="4">
        <f t="shared" si="11"/>
        <v>274105500</v>
      </c>
      <c r="G89" s="4">
        <f t="shared" si="8"/>
        <v>9.7566079348325729</v>
      </c>
      <c r="H89" s="3"/>
      <c r="I89" s="3"/>
    </row>
    <row r="90" spans="1:9" ht="15" customHeight="1" x14ac:dyDescent="0.25">
      <c r="A90" s="4">
        <v>63</v>
      </c>
      <c r="B90" s="4">
        <v>2520</v>
      </c>
      <c r="C90" s="4">
        <f t="shared" si="9"/>
        <v>11</v>
      </c>
      <c r="D90" s="4">
        <f t="shared" si="10"/>
        <v>803618480</v>
      </c>
      <c r="E90" s="4">
        <f t="shared" si="7"/>
        <v>803618480</v>
      </c>
      <c r="F90" s="4">
        <f t="shared" si="11"/>
        <v>294172500</v>
      </c>
      <c r="G90" s="4">
        <f t="shared" si="8"/>
        <v>9.619623189792037</v>
      </c>
      <c r="H90" s="3"/>
      <c r="I90" s="3"/>
    </row>
    <row r="91" spans="1:9" ht="15" customHeight="1" x14ac:dyDescent="0.25">
      <c r="A91" s="4">
        <v>64</v>
      </c>
      <c r="B91" s="4">
        <v>2560</v>
      </c>
      <c r="C91" s="4">
        <f t="shared" si="9"/>
        <v>11</v>
      </c>
      <c r="D91" s="4">
        <f t="shared" si="10"/>
        <v>1117857980</v>
      </c>
      <c r="E91" s="4">
        <f t="shared" si="7"/>
        <v>1117857980</v>
      </c>
      <c r="F91" s="4">
        <f t="shared" si="11"/>
        <v>314239500</v>
      </c>
      <c r="G91" s="4">
        <f t="shared" si="8"/>
        <v>9.4732940196990967</v>
      </c>
      <c r="H91" s="3"/>
      <c r="I91" s="3"/>
    </row>
    <row r="92" spans="1:9" ht="15" customHeight="1" x14ac:dyDescent="0.25">
      <c r="A92" s="4">
        <v>65</v>
      </c>
      <c r="B92" s="4">
        <v>2600</v>
      </c>
      <c r="C92" s="4">
        <f t="shared" si="9"/>
        <v>11</v>
      </c>
      <c r="D92" s="4">
        <f t="shared" si="10"/>
        <v>1452164480</v>
      </c>
      <c r="E92" s="4">
        <f t="shared" si="7"/>
        <v>1452164480</v>
      </c>
      <c r="F92" s="4">
        <f t="shared" si="11"/>
        <v>334306500</v>
      </c>
      <c r="G92" s="4">
        <f t="shared" si="8"/>
        <v>9.3176204245537519</v>
      </c>
      <c r="H92" s="3"/>
      <c r="I92" s="3"/>
    </row>
    <row r="93" spans="1:9" ht="15" customHeight="1" x14ac:dyDescent="0.25">
      <c r="A93" s="4">
        <v>66</v>
      </c>
      <c r="B93" s="4">
        <v>2640</v>
      </c>
      <c r="C93" s="4">
        <f t="shared" si="9"/>
        <v>11</v>
      </c>
      <c r="D93" s="4">
        <f t="shared" si="10"/>
        <v>1806537980</v>
      </c>
      <c r="E93" s="4">
        <f t="shared" si="7"/>
        <v>1806537980</v>
      </c>
      <c r="F93" s="4">
        <f t="shared" si="11"/>
        <v>354373500</v>
      </c>
      <c r="G93" s="4">
        <f t="shared" si="8"/>
        <v>9.1526024043560028</v>
      </c>
      <c r="H93" s="3"/>
      <c r="I93" s="3"/>
    </row>
    <row r="94" spans="1:9" ht="15" customHeight="1" x14ac:dyDescent="0.25">
      <c r="A94" s="4">
        <v>67</v>
      </c>
      <c r="B94" s="4">
        <v>2680</v>
      </c>
      <c r="C94" s="4">
        <f t="shared" si="9"/>
        <v>12</v>
      </c>
      <c r="D94" s="4">
        <f t="shared" si="10"/>
        <v>2180978480</v>
      </c>
      <c r="E94" s="4">
        <f t="shared" si="7"/>
        <v>33494832</v>
      </c>
      <c r="F94" s="4">
        <f t="shared" si="11"/>
        <v>374440500</v>
      </c>
      <c r="G94" s="4">
        <f t="shared" si="8"/>
        <v>8.9782399591058493</v>
      </c>
      <c r="H94" s="3"/>
      <c r="I94" s="3"/>
    </row>
    <row r="95" spans="1:9" ht="15" customHeight="1" x14ac:dyDescent="0.25">
      <c r="A95" s="4">
        <v>68</v>
      </c>
      <c r="B95" s="4">
        <v>2720</v>
      </c>
      <c r="C95" s="4">
        <f t="shared" si="9"/>
        <v>12</v>
      </c>
      <c r="D95" s="4">
        <f t="shared" si="10"/>
        <v>428002332</v>
      </c>
      <c r="E95" s="4">
        <f t="shared" si="7"/>
        <v>428002332</v>
      </c>
      <c r="F95" s="4">
        <f t="shared" si="11"/>
        <v>394507500</v>
      </c>
      <c r="G95" s="4">
        <f t="shared" si="8"/>
        <v>8.7945330888032913</v>
      </c>
      <c r="H95" s="3"/>
      <c r="I95" s="3"/>
    </row>
    <row r="96" spans="1:9" ht="15" customHeight="1" x14ac:dyDescent="0.25">
      <c r="A96" s="4">
        <v>69</v>
      </c>
      <c r="B96" s="4">
        <v>2760</v>
      </c>
      <c r="C96" s="4">
        <f t="shared" si="9"/>
        <v>12</v>
      </c>
      <c r="D96" s="4">
        <f t="shared" si="10"/>
        <v>842576832</v>
      </c>
      <c r="E96" s="4">
        <f t="shared" si="7"/>
        <v>842576832</v>
      </c>
      <c r="F96" s="4">
        <f t="shared" si="11"/>
        <v>414574500</v>
      </c>
      <c r="G96" s="4">
        <f t="shared" si="8"/>
        <v>8.601481793448329</v>
      </c>
      <c r="H96" s="3"/>
      <c r="I96" s="3"/>
    </row>
    <row r="97" spans="1:9" ht="15" customHeight="1" x14ac:dyDescent="0.25">
      <c r="A97" s="4">
        <v>70</v>
      </c>
      <c r="B97" s="4">
        <v>2800</v>
      </c>
      <c r="C97" s="4">
        <f t="shared" si="9"/>
        <v>12</v>
      </c>
      <c r="D97" s="4">
        <f t="shared" si="10"/>
        <v>1277218332</v>
      </c>
      <c r="E97" s="4">
        <f t="shared" si="7"/>
        <v>1277218332</v>
      </c>
      <c r="F97" s="4">
        <f t="shared" si="11"/>
        <v>434641500</v>
      </c>
      <c r="G97" s="4">
        <f t="shared" si="8"/>
        <v>8.3990860730409622</v>
      </c>
      <c r="H97" s="3"/>
      <c r="I97" s="3"/>
    </row>
    <row r="98" spans="1:9" ht="15" customHeight="1" x14ac:dyDescent="0.25">
      <c r="A98" s="4">
        <v>71</v>
      </c>
      <c r="B98" s="4">
        <v>2840</v>
      </c>
      <c r="C98" s="4">
        <f t="shared" si="9"/>
        <v>12</v>
      </c>
      <c r="D98" s="4">
        <f t="shared" si="10"/>
        <v>1731926832</v>
      </c>
      <c r="E98" s="4">
        <f t="shared" si="7"/>
        <v>1731926832</v>
      </c>
      <c r="F98" s="4">
        <f t="shared" si="11"/>
        <v>454708500</v>
      </c>
      <c r="G98" s="4">
        <f t="shared" si="8"/>
        <v>8.1873459275811911</v>
      </c>
      <c r="H98" s="3"/>
      <c r="I98" s="3"/>
    </row>
    <row r="99" spans="1:9" ht="15" customHeight="1" x14ac:dyDescent="0.25">
      <c r="A99" s="4">
        <v>72</v>
      </c>
      <c r="B99" s="4">
        <v>2880</v>
      </c>
      <c r="C99" s="4">
        <f t="shared" si="9"/>
        <v>13</v>
      </c>
      <c r="D99" s="4">
        <f t="shared" si="10"/>
        <v>2206702332</v>
      </c>
      <c r="E99" s="4">
        <f t="shared" si="7"/>
        <v>59218684</v>
      </c>
      <c r="F99" s="4">
        <f t="shared" si="11"/>
        <v>474775500</v>
      </c>
      <c r="G99" s="4">
        <f t="shared" si="8"/>
        <v>7.9662613570690155</v>
      </c>
      <c r="H99" s="3"/>
      <c r="I99" s="3"/>
    </row>
    <row r="100" spans="1:9" ht="15" customHeight="1" x14ac:dyDescent="0.25">
      <c r="A100" s="4">
        <v>73</v>
      </c>
      <c r="B100" s="4">
        <v>2920</v>
      </c>
      <c r="C100" s="4">
        <f t="shared" si="9"/>
        <v>13</v>
      </c>
      <c r="D100" s="4">
        <f t="shared" si="10"/>
        <v>554061184</v>
      </c>
      <c r="E100" s="4">
        <f t="shared" si="7"/>
        <v>554061184</v>
      </c>
      <c r="F100" s="4">
        <f t="shared" si="11"/>
        <v>494842500</v>
      </c>
      <c r="G100" s="4">
        <f t="shared" si="8"/>
        <v>7.7358323615044355</v>
      </c>
      <c r="H100" s="3"/>
      <c r="I100" s="3"/>
    </row>
    <row r="101" spans="1:9" ht="15" customHeight="1" x14ac:dyDescent="0.25">
      <c r="A101" s="4">
        <v>74</v>
      </c>
      <c r="B101" s="4">
        <v>2960</v>
      </c>
      <c r="C101" s="4">
        <f t="shared" si="9"/>
        <v>13</v>
      </c>
      <c r="D101" s="4">
        <f t="shared" si="10"/>
        <v>1068970684</v>
      </c>
      <c r="E101" s="4">
        <f t="shared" si="7"/>
        <v>1068970684</v>
      </c>
      <c r="F101" s="4">
        <f t="shared" si="11"/>
        <v>514909500</v>
      </c>
      <c r="G101" s="4">
        <f t="shared" si="8"/>
        <v>7.4960589408874512</v>
      </c>
      <c r="H101" s="3"/>
      <c r="I101" s="3"/>
    </row>
    <row r="102" spans="1:9" ht="15" customHeight="1" x14ac:dyDescent="0.25">
      <c r="A102" s="4">
        <v>75</v>
      </c>
      <c r="B102" s="4">
        <v>3000</v>
      </c>
      <c r="C102" s="4">
        <f t="shared" si="9"/>
        <v>13</v>
      </c>
      <c r="D102" s="4">
        <f t="shared" si="10"/>
        <v>1603947184</v>
      </c>
      <c r="E102" s="4">
        <f t="shared" si="7"/>
        <v>1603947184</v>
      </c>
      <c r="F102" s="4">
        <f t="shared" si="11"/>
        <v>534976500</v>
      </c>
      <c r="G102" s="4">
        <f t="shared" si="8"/>
        <v>7.2469410952180624</v>
      </c>
      <c r="H102" s="3"/>
      <c r="I102" s="3"/>
    </row>
    <row r="103" spans="1:9" ht="15" customHeight="1" x14ac:dyDescent="0.25">
      <c r="A103" s="4">
        <v>76</v>
      </c>
      <c r="B103" s="4">
        <v>3040</v>
      </c>
      <c r="C103" s="4">
        <f t="shared" si="9"/>
        <v>14</v>
      </c>
      <c r="D103" s="4">
        <f t="shared" si="10"/>
        <v>2158990684</v>
      </c>
      <c r="E103" s="4">
        <f t="shared" si="7"/>
        <v>11507036</v>
      </c>
      <c r="F103" s="4">
        <f t="shared" si="11"/>
        <v>555043500</v>
      </c>
      <c r="G103" s="4">
        <f t="shared" si="8"/>
        <v>6.9884788244962692</v>
      </c>
      <c r="H103" s="3"/>
      <c r="I103" s="3"/>
    </row>
    <row r="104" spans="1:9" ht="15" customHeight="1" x14ac:dyDescent="0.25">
      <c r="A104" s="4">
        <v>77</v>
      </c>
      <c r="B104" s="4">
        <v>3080</v>
      </c>
      <c r="C104" s="4">
        <f t="shared" si="9"/>
        <v>14</v>
      </c>
      <c r="D104" s="4">
        <f t="shared" si="10"/>
        <v>586617536</v>
      </c>
      <c r="E104" s="4">
        <f t="shared" si="7"/>
        <v>586617536</v>
      </c>
      <c r="F104" s="4">
        <f t="shared" si="11"/>
        <v>575110500</v>
      </c>
      <c r="G104" s="4">
        <f t="shared" si="8"/>
        <v>6.7206721287220716</v>
      </c>
      <c r="H104" s="3"/>
      <c r="I104" s="3"/>
    </row>
    <row r="105" spans="1:9" ht="15" customHeight="1" x14ac:dyDescent="0.25">
      <c r="A105" s="4">
        <v>78</v>
      </c>
      <c r="B105" s="4">
        <v>3120</v>
      </c>
      <c r="C105" s="4">
        <f t="shared" si="9"/>
        <v>14</v>
      </c>
      <c r="D105" s="4">
        <f t="shared" si="10"/>
        <v>1181795036</v>
      </c>
      <c r="E105" s="4">
        <f t="shared" si="7"/>
        <v>1181795036</v>
      </c>
      <c r="F105" s="4">
        <f t="shared" si="11"/>
        <v>595177500</v>
      </c>
      <c r="G105" s="4">
        <f t="shared" si="8"/>
        <v>6.4435210078954697</v>
      </c>
      <c r="H105" s="3"/>
      <c r="I105" s="3"/>
    </row>
    <row r="106" spans="1:9" ht="15" customHeight="1" x14ac:dyDescent="0.25">
      <c r="A106" s="4">
        <v>79</v>
      </c>
      <c r="B106" s="4">
        <v>3160</v>
      </c>
      <c r="C106" s="4">
        <f t="shared" si="9"/>
        <v>14</v>
      </c>
      <c r="D106" s="4">
        <f t="shared" si="10"/>
        <v>1797039536</v>
      </c>
      <c r="E106" s="4">
        <f t="shared" si="7"/>
        <v>1797039536</v>
      </c>
      <c r="F106" s="4">
        <f t="shared" si="11"/>
        <v>615244500</v>
      </c>
      <c r="G106" s="4">
        <f t="shared" si="8"/>
        <v>6.1570254620164633</v>
      </c>
      <c r="H106" s="3"/>
      <c r="I106" s="3"/>
    </row>
    <row r="107" spans="1:9" ht="15" customHeight="1" x14ac:dyDescent="0.25">
      <c r="A107" s="4">
        <v>80</v>
      </c>
      <c r="B107" s="4">
        <v>3200</v>
      </c>
      <c r="C107" s="4">
        <f t="shared" si="9"/>
        <v>15</v>
      </c>
      <c r="D107" s="4">
        <f t="shared" si="10"/>
        <v>2432351036</v>
      </c>
      <c r="E107" s="4">
        <f t="shared" si="7"/>
        <v>284867388</v>
      </c>
      <c r="F107" s="4">
        <f t="shared" si="11"/>
        <v>635311500</v>
      </c>
      <c r="G107" s="4">
        <f t="shared" si="8"/>
        <v>5.8611854910850525</v>
      </c>
      <c r="H107" s="3"/>
      <c r="I107" s="3"/>
    </row>
    <row r="108" spans="1:9" ht="15" customHeight="1" x14ac:dyDescent="0.25">
      <c r="A108" s="4">
        <v>81</v>
      </c>
      <c r="B108" s="4">
        <v>3240</v>
      </c>
      <c r="C108" s="4">
        <f t="shared" si="9"/>
        <v>15</v>
      </c>
      <c r="D108" s="4">
        <f t="shared" si="10"/>
        <v>940245888</v>
      </c>
      <c r="E108" s="4">
        <f t="shared" si="7"/>
        <v>940245888</v>
      </c>
      <c r="F108" s="4">
        <f t="shared" si="11"/>
        <v>655378500</v>
      </c>
      <c r="G108" s="4">
        <f t="shared" si="8"/>
        <v>5.5560010951012373</v>
      </c>
      <c r="H108" s="3"/>
      <c r="I108" s="3"/>
    </row>
    <row r="109" spans="1:9" ht="15" customHeight="1" x14ac:dyDescent="0.25">
      <c r="A109" s="4">
        <v>82</v>
      </c>
      <c r="B109" s="4">
        <v>3280</v>
      </c>
      <c r="C109" s="4">
        <f t="shared" si="9"/>
        <v>15</v>
      </c>
      <c r="D109" s="4">
        <f t="shared" si="10"/>
        <v>1615691388</v>
      </c>
      <c r="E109" s="4">
        <f t="shared" si="7"/>
        <v>1615691388</v>
      </c>
      <c r="F109" s="4">
        <f t="shared" si="11"/>
        <v>675445500</v>
      </c>
      <c r="G109" s="4">
        <f t="shared" si="8"/>
        <v>5.2414722740650177</v>
      </c>
      <c r="H109" s="3"/>
      <c r="I109" s="3"/>
    </row>
    <row r="110" spans="1:9" ht="15" customHeight="1" x14ac:dyDescent="0.25">
      <c r="A110" s="4">
        <v>83</v>
      </c>
      <c r="B110" s="4">
        <v>3320</v>
      </c>
      <c r="C110" s="4">
        <f t="shared" si="9"/>
        <v>16</v>
      </c>
      <c r="D110" s="4">
        <f t="shared" si="10"/>
        <v>2311203888</v>
      </c>
      <c r="E110" s="4">
        <f t="shared" si="7"/>
        <v>163720240</v>
      </c>
      <c r="F110" s="4">
        <f t="shared" si="11"/>
        <v>695512500</v>
      </c>
      <c r="G110" s="4">
        <f t="shared" si="8"/>
        <v>4.9175990279763937</v>
      </c>
      <c r="H110" s="3"/>
      <c r="I110" s="3"/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showGridLines="0" topLeftCell="A7" workbookViewId="0">
      <selection activeCell="H25" sqref="H25"/>
    </sheetView>
  </sheetViews>
  <sheetFormatPr defaultColWidth="8.85546875" defaultRowHeight="15" customHeight="1" x14ac:dyDescent="0.25"/>
  <cols>
    <col min="1" max="1" width="8.85546875" style="1" customWidth="1"/>
    <col min="2" max="2" width="13.7109375" style="1" customWidth="1"/>
    <col min="3" max="3" width="12.140625" style="1" customWidth="1"/>
    <col min="4" max="4" width="24.28515625" style="1" customWidth="1"/>
    <col min="5" max="5" width="20.42578125" style="1" customWidth="1"/>
    <col min="6" max="6" width="24.28515625" style="1" customWidth="1"/>
    <col min="7" max="7" width="22.5703125" style="1" customWidth="1"/>
    <col min="8" max="8" width="13.85546875" style="1" customWidth="1"/>
    <col min="9" max="9" width="14.5703125" style="1" customWidth="1"/>
    <col min="10" max="10" width="8.85546875" style="1" customWidth="1"/>
    <col min="11" max="16384" width="8.85546875" style="1"/>
  </cols>
  <sheetData>
    <row r="1" spans="1:9" ht="15" customHeight="1" x14ac:dyDescent="0.25">
      <c r="A1" s="10" t="s">
        <v>46</v>
      </c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5">
      <c r="A3" s="3"/>
      <c r="B3" s="3"/>
      <c r="C3" s="10" t="s">
        <v>47</v>
      </c>
      <c r="D3" s="9"/>
      <c r="E3" s="9"/>
      <c r="F3" s="2" t="s">
        <v>25</v>
      </c>
      <c r="G3" s="3"/>
      <c r="H3" s="3"/>
      <c r="I3" s="3"/>
    </row>
    <row r="4" spans="1:9" ht="15" customHeight="1" x14ac:dyDescent="0.25">
      <c r="A4" s="3"/>
      <c r="B4" s="5" t="s">
        <v>2</v>
      </c>
      <c r="C4" s="5" t="s">
        <v>3</v>
      </c>
      <c r="D4" s="5" t="s">
        <v>4</v>
      </c>
      <c r="E4" s="3"/>
      <c r="F4" s="3"/>
      <c r="G4" s="3"/>
      <c r="H4" s="3"/>
      <c r="I4" s="3"/>
    </row>
    <row r="5" spans="1:9" ht="15" customHeight="1" x14ac:dyDescent="0.25">
      <c r="A5" s="3"/>
      <c r="B5" s="4">
        <v>6</v>
      </c>
      <c r="C5" s="4">
        <v>1960015000</v>
      </c>
      <c r="D5" s="4">
        <v>-350067000</v>
      </c>
      <c r="E5" s="3"/>
      <c r="F5" s="3"/>
      <c r="G5" s="3"/>
      <c r="H5" s="3"/>
      <c r="I5" s="3"/>
    </row>
    <row r="6" spans="1:9" ht="15" customHeight="1" x14ac:dyDescent="0.25">
      <c r="A6" s="3"/>
      <c r="B6" s="3"/>
      <c r="C6" s="3"/>
      <c r="D6" s="3"/>
      <c r="E6" s="3"/>
      <c r="F6" s="2" t="s">
        <v>1</v>
      </c>
      <c r="G6" s="4">
        <f>FLOOR(D5/2,-1)</f>
        <v>-175033500</v>
      </c>
      <c r="H6" s="3"/>
      <c r="I6" s="3"/>
    </row>
    <row r="7" spans="1:9" ht="15" customHeight="1" x14ac:dyDescent="0.25">
      <c r="A7" s="10" t="s">
        <v>26</v>
      </c>
      <c r="B7" s="9"/>
      <c r="C7" s="9"/>
      <c r="D7" s="9"/>
      <c r="E7" s="9"/>
      <c r="F7" s="2" t="s">
        <v>5</v>
      </c>
      <c r="G7" s="4">
        <f>C5</f>
        <v>1960015000</v>
      </c>
      <c r="H7" s="3"/>
      <c r="I7" s="3"/>
    </row>
    <row r="8" spans="1:9" ht="15" customHeight="1" x14ac:dyDescent="0.25">
      <c r="A8" s="2" t="s">
        <v>27</v>
      </c>
      <c r="B8" s="4">
        <f>CEILING((D5/2-C5)/D5,1)</f>
        <v>7</v>
      </c>
      <c r="C8" s="3"/>
      <c r="D8" s="3"/>
      <c r="E8" s="3"/>
      <c r="F8" s="2" t="s">
        <v>6</v>
      </c>
      <c r="G8" s="4">
        <f>-1*C14*2^31</f>
        <v>2147483648</v>
      </c>
      <c r="H8" s="3"/>
      <c r="I8" s="3"/>
    </row>
    <row r="9" spans="1:9" ht="15" customHeight="1" x14ac:dyDescent="0.25">
      <c r="A9" s="10" t="s">
        <v>28</v>
      </c>
      <c r="B9" s="9"/>
      <c r="C9" s="9"/>
      <c r="D9" s="9"/>
      <c r="E9" s="9"/>
      <c r="F9" s="2" t="s">
        <v>7</v>
      </c>
      <c r="G9" s="4">
        <f>G7*G7-4*G6*G8</f>
        <v>5.3451851166338314E+18</v>
      </c>
      <c r="H9" s="3"/>
      <c r="I9" s="3"/>
    </row>
    <row r="10" spans="1:9" ht="15" customHeight="1" x14ac:dyDescent="0.25">
      <c r="A10" s="2" t="s">
        <v>29</v>
      </c>
      <c r="B10" s="4">
        <f>FLOOR((C5*B8+D5*B8*B8/2+0)/(2^31),1)</f>
        <v>2</v>
      </c>
      <c r="C10" s="3"/>
      <c r="D10" s="3"/>
      <c r="E10" s="3"/>
      <c r="F10" s="2" t="s">
        <v>9</v>
      </c>
      <c r="G10" s="4">
        <f>SQRT(G9)</f>
        <v>2311965639.1550961</v>
      </c>
      <c r="H10" s="3"/>
      <c r="I10" s="3"/>
    </row>
    <row r="11" spans="1:9" ht="15" customHeight="1" x14ac:dyDescent="0.25">
      <c r="A11" s="10" t="s">
        <v>30</v>
      </c>
      <c r="B11" s="9"/>
      <c r="C11" s="9"/>
      <c r="D11" s="9"/>
      <c r="E11" s="9"/>
      <c r="F11" s="2" t="s">
        <v>10</v>
      </c>
      <c r="G11" s="4">
        <f>(-G7-G10)/(2*G6)</f>
        <v>12.203322904344301</v>
      </c>
      <c r="H11" s="7">
        <f>CEILING(G11,1)</f>
        <v>13</v>
      </c>
      <c r="I11" s="3"/>
    </row>
    <row r="12" spans="1:9" ht="15" customHeight="1" x14ac:dyDescent="0.25">
      <c r="A12" s="2" t="s">
        <v>31</v>
      </c>
      <c r="B12" s="4">
        <f>B10-(B5-B10)</f>
        <v>-2</v>
      </c>
      <c r="C12" s="3"/>
      <c r="D12" s="3"/>
      <c r="E12" s="3"/>
      <c r="F12" s="2" t="s">
        <v>11</v>
      </c>
      <c r="G12" s="4">
        <f>(-G7+G10)/(2*G6)</f>
        <v>-1.0053807961193031</v>
      </c>
      <c r="H12" s="3">
        <f>CEILING(G12,1)</f>
        <v>-1</v>
      </c>
      <c r="I12" s="3"/>
    </row>
    <row r="13" spans="1:9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" customHeight="1" x14ac:dyDescent="0.25">
      <c r="A14" s="2" t="s">
        <v>33</v>
      </c>
      <c r="B14" s="3"/>
      <c r="C14" s="4">
        <f>B12+1</f>
        <v>-1</v>
      </c>
      <c r="D14" s="3"/>
      <c r="E14" s="8" t="s">
        <v>32</v>
      </c>
      <c r="F14" s="9"/>
      <c r="G14" s="9"/>
      <c r="H14" s="9"/>
      <c r="I14" s="9"/>
    </row>
    <row r="15" spans="1:9" ht="15" customHeight="1" x14ac:dyDescent="0.25">
      <c r="A15" s="3"/>
      <c r="B15" s="3"/>
      <c r="C15" s="3"/>
      <c r="D15" s="3"/>
      <c r="E15" s="9"/>
      <c r="F15" s="9"/>
      <c r="G15" s="9"/>
      <c r="H15" s="9"/>
      <c r="I15" s="9"/>
    </row>
    <row r="16" spans="1:9" ht="15" customHeight="1" x14ac:dyDescent="0.25">
      <c r="A16" s="3"/>
      <c r="B16" s="3"/>
      <c r="C16" s="3"/>
      <c r="D16" s="3"/>
      <c r="E16" s="9"/>
      <c r="F16" s="9"/>
      <c r="G16" s="9"/>
      <c r="H16" s="9"/>
      <c r="I16" s="9"/>
    </row>
    <row r="17" spans="1:9" ht="15" customHeight="1" x14ac:dyDescent="0.25">
      <c r="A17" s="3"/>
      <c r="B17" s="3"/>
      <c r="C17" s="3"/>
      <c r="D17" s="3"/>
      <c r="E17" s="9"/>
      <c r="F17" s="9"/>
      <c r="G17" s="9"/>
      <c r="H17" s="9"/>
      <c r="I17" s="9"/>
    </row>
    <row r="18" spans="1:9" ht="15" customHeight="1" x14ac:dyDescent="0.25">
      <c r="A18" s="3"/>
      <c r="B18" s="3"/>
      <c r="C18" s="3"/>
      <c r="D18" s="3"/>
      <c r="E18" s="9"/>
      <c r="F18" s="9"/>
      <c r="G18" s="9"/>
      <c r="H18" s="9"/>
      <c r="I18" s="9"/>
    </row>
    <row r="19" spans="1:9" ht="15" customHeight="1" x14ac:dyDescent="0.25">
      <c r="A19" s="3"/>
      <c r="B19" s="3"/>
      <c r="C19" s="3"/>
      <c r="D19" s="3"/>
      <c r="E19" s="9"/>
      <c r="F19" s="9"/>
      <c r="G19" s="9"/>
      <c r="H19" s="9"/>
      <c r="I19" s="9"/>
    </row>
    <row r="20" spans="1: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6.65" customHeight="1" x14ac:dyDescent="0.25">
      <c r="A21" s="2" t="s">
        <v>12</v>
      </c>
      <c r="B21" s="6" t="s">
        <v>13</v>
      </c>
      <c r="C21" s="2" t="s">
        <v>14</v>
      </c>
      <c r="D21" s="2" t="s">
        <v>15</v>
      </c>
      <c r="E21" s="2" t="s">
        <v>16</v>
      </c>
      <c r="F21" s="2" t="s">
        <v>3</v>
      </c>
      <c r="G21" s="2" t="s">
        <v>34</v>
      </c>
      <c r="H21" s="2" t="s">
        <v>48</v>
      </c>
      <c r="I21" s="2" t="s">
        <v>49</v>
      </c>
    </row>
    <row r="22" spans="1:9" ht="15" customHeight="1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f>INT(C5-(D5/2))</f>
        <v>2135048500</v>
      </c>
      <c r="G22" s="4">
        <f t="shared" ref="G22:G35" si="0">($C$5*A22+$D$5*A22*A22/2)/(2^31)</f>
        <v>0</v>
      </c>
      <c r="H22" s="3"/>
      <c r="I22" s="4">
        <v>0</v>
      </c>
    </row>
    <row r="23" spans="1:9" ht="15" customHeight="1" x14ac:dyDescent="0.25">
      <c r="A23" s="4">
        <v>1</v>
      </c>
      <c r="B23" s="4">
        <v>40</v>
      </c>
      <c r="C23" s="4">
        <f t="shared" ref="C23:C35" si="1">IF(D23&lt;0,C22+1,IF(D23&gt;2147483647,C22+1,C22))</f>
        <v>0</v>
      </c>
      <c r="D23" s="4">
        <f t="shared" ref="D23:D35" si="2">E22+F23</f>
        <v>1784981500</v>
      </c>
      <c r="E23" s="4">
        <f t="shared" ref="E23:E35" si="3">IF(D23&lt;0,D23+2147483648,IF(D23&gt;2147483647,D23-2147483648,D23))</f>
        <v>1784981500</v>
      </c>
      <c r="F23" s="4">
        <f t="shared" ref="F23:F35" si="4">F22+$D$5</f>
        <v>1784981500</v>
      </c>
      <c r="G23" s="4">
        <f t="shared" si="0"/>
        <v>0.83119678311049938</v>
      </c>
      <c r="H23" s="3"/>
      <c r="I23" s="4">
        <v>0</v>
      </c>
    </row>
    <row r="24" spans="1:9" ht="15" customHeight="1" x14ac:dyDescent="0.25">
      <c r="A24" s="4">
        <v>2</v>
      </c>
      <c r="B24" s="4">
        <v>80</v>
      </c>
      <c r="C24" s="4">
        <f t="shared" si="1"/>
        <v>1</v>
      </c>
      <c r="D24" s="4">
        <f t="shared" si="2"/>
        <v>3219896000</v>
      </c>
      <c r="E24" s="4">
        <f t="shared" si="3"/>
        <v>1072412352</v>
      </c>
      <c r="F24" s="4">
        <f t="shared" si="4"/>
        <v>1434914500</v>
      </c>
      <c r="G24" s="4">
        <f t="shared" si="0"/>
        <v>1.4993809163570404</v>
      </c>
      <c r="H24" s="4">
        <v>1</v>
      </c>
      <c r="I24" s="4">
        <v>1</v>
      </c>
    </row>
    <row r="25" spans="1:9" ht="15" customHeight="1" x14ac:dyDescent="0.25">
      <c r="A25" s="4">
        <v>3</v>
      </c>
      <c r="B25" s="4">
        <v>120</v>
      </c>
      <c r="C25" s="4">
        <f t="shared" si="1"/>
        <v>2</v>
      </c>
      <c r="D25" s="4">
        <f t="shared" si="2"/>
        <v>2157259852</v>
      </c>
      <c r="E25" s="4">
        <f t="shared" si="3"/>
        <v>9776204</v>
      </c>
      <c r="F25" s="4">
        <f t="shared" si="4"/>
        <v>1084847500</v>
      </c>
      <c r="G25" s="4">
        <f t="shared" si="0"/>
        <v>2.0045523997396231</v>
      </c>
      <c r="H25" s="4">
        <v>2</v>
      </c>
      <c r="I25" s="4">
        <v>2</v>
      </c>
    </row>
    <row r="26" spans="1:9" ht="15" customHeight="1" x14ac:dyDescent="0.25">
      <c r="A26" s="4">
        <v>4</v>
      </c>
      <c r="B26" s="4">
        <v>160</v>
      </c>
      <c r="C26" s="4">
        <f t="shared" si="1"/>
        <v>2</v>
      </c>
      <c r="D26" s="4">
        <f t="shared" si="2"/>
        <v>744556704</v>
      </c>
      <c r="E26" s="4">
        <f t="shared" si="3"/>
        <v>744556704</v>
      </c>
      <c r="F26" s="4">
        <f t="shared" si="4"/>
        <v>734780500</v>
      </c>
      <c r="G26" s="4">
        <f t="shared" si="0"/>
        <v>2.3467112332582474</v>
      </c>
      <c r="H26" s="3"/>
      <c r="I26" s="4">
        <v>2</v>
      </c>
    </row>
    <row r="27" spans="1:9" ht="15" customHeight="1" x14ac:dyDescent="0.25">
      <c r="A27" s="4">
        <v>5</v>
      </c>
      <c r="B27" s="4">
        <v>200</v>
      </c>
      <c r="C27" s="4">
        <f t="shared" si="1"/>
        <v>2</v>
      </c>
      <c r="D27" s="4">
        <f t="shared" si="2"/>
        <v>1129270204</v>
      </c>
      <c r="E27" s="4">
        <f t="shared" si="3"/>
        <v>1129270204</v>
      </c>
      <c r="F27" s="4">
        <f t="shared" si="4"/>
        <v>384713500</v>
      </c>
      <c r="G27" s="4">
        <f t="shared" si="0"/>
        <v>2.5258574169129133</v>
      </c>
      <c r="H27" s="3"/>
      <c r="I27" s="4">
        <v>2</v>
      </c>
    </row>
    <row r="28" spans="1:9" ht="15" customHeight="1" x14ac:dyDescent="0.25">
      <c r="A28" s="4">
        <v>6</v>
      </c>
      <c r="B28" s="4">
        <v>240</v>
      </c>
      <c r="C28" s="4">
        <f t="shared" si="1"/>
        <v>2</v>
      </c>
      <c r="D28" s="4">
        <f t="shared" si="2"/>
        <v>1163916704</v>
      </c>
      <c r="E28" s="4">
        <f t="shared" si="3"/>
        <v>1163916704</v>
      </c>
      <c r="F28" s="4">
        <f t="shared" si="4"/>
        <v>34646500</v>
      </c>
      <c r="G28" s="4">
        <f t="shared" si="0"/>
        <v>2.5419909507036209</v>
      </c>
      <c r="H28" s="3"/>
      <c r="I28" s="4">
        <v>2</v>
      </c>
    </row>
    <row r="29" spans="1:9" ht="15" customHeight="1" x14ac:dyDescent="0.25">
      <c r="A29" s="4">
        <v>7</v>
      </c>
      <c r="B29" s="4">
        <v>280</v>
      </c>
      <c r="C29" s="4">
        <f t="shared" si="1"/>
        <v>2</v>
      </c>
      <c r="D29" s="4">
        <f t="shared" si="2"/>
        <v>848496204</v>
      </c>
      <c r="E29" s="4">
        <f t="shared" si="3"/>
        <v>848496204</v>
      </c>
      <c r="F29" s="4">
        <f t="shared" si="4"/>
        <v>-315420500</v>
      </c>
      <c r="G29" s="4">
        <f t="shared" si="0"/>
        <v>2.3951118346303701</v>
      </c>
      <c r="H29" s="3"/>
      <c r="I29" s="4">
        <v>2</v>
      </c>
    </row>
    <row r="30" spans="1:9" ht="15" customHeight="1" x14ac:dyDescent="0.25">
      <c r="A30" s="4">
        <v>8</v>
      </c>
      <c r="B30" s="4">
        <v>320</v>
      </c>
      <c r="C30" s="4">
        <f t="shared" si="1"/>
        <v>2</v>
      </c>
      <c r="D30" s="4">
        <f t="shared" si="2"/>
        <v>183008704</v>
      </c>
      <c r="E30" s="4">
        <f t="shared" si="3"/>
        <v>183008704</v>
      </c>
      <c r="F30" s="4">
        <f t="shared" si="4"/>
        <v>-665487500</v>
      </c>
      <c r="G30" s="4">
        <f t="shared" si="0"/>
        <v>2.085220068693161</v>
      </c>
      <c r="H30" s="3"/>
      <c r="I30" s="4">
        <v>2</v>
      </c>
    </row>
    <row r="31" spans="1:9" ht="15" customHeight="1" x14ac:dyDescent="0.25">
      <c r="A31" s="4">
        <v>9</v>
      </c>
      <c r="B31" s="4">
        <v>360</v>
      </c>
      <c r="C31" s="4">
        <f t="shared" si="1"/>
        <v>3</v>
      </c>
      <c r="D31" s="4">
        <f t="shared" si="2"/>
        <v>-832545796</v>
      </c>
      <c r="E31" s="4">
        <f t="shared" si="3"/>
        <v>1314937852</v>
      </c>
      <c r="F31" s="4">
        <f t="shared" si="4"/>
        <v>-1015554500</v>
      </c>
      <c r="G31" s="4">
        <f t="shared" si="0"/>
        <v>1.6123156528919935</v>
      </c>
      <c r="H31" s="4">
        <v>3</v>
      </c>
      <c r="I31" s="4">
        <v>1</v>
      </c>
    </row>
    <row r="32" spans="1:9" ht="15" customHeight="1" x14ac:dyDescent="0.25">
      <c r="A32" s="4">
        <v>10</v>
      </c>
      <c r="B32" s="4">
        <v>400</v>
      </c>
      <c r="C32" s="4">
        <f t="shared" si="1"/>
        <v>4</v>
      </c>
      <c r="D32" s="4">
        <f t="shared" si="2"/>
        <v>-50683648</v>
      </c>
      <c r="E32" s="4">
        <f t="shared" si="3"/>
        <v>2096800000</v>
      </c>
      <c r="F32" s="4">
        <f t="shared" si="4"/>
        <v>-1365621500</v>
      </c>
      <c r="G32" s="4">
        <f t="shared" si="0"/>
        <v>0.97639858722686768</v>
      </c>
      <c r="H32" s="4">
        <v>4</v>
      </c>
      <c r="I32" s="4">
        <v>0</v>
      </c>
    </row>
    <row r="33" spans="1:9" ht="15" customHeight="1" x14ac:dyDescent="0.25">
      <c r="A33" s="4">
        <v>11</v>
      </c>
      <c r="B33" s="4">
        <v>440</v>
      </c>
      <c r="C33" s="4">
        <f t="shared" si="1"/>
        <v>4</v>
      </c>
      <c r="D33" s="4">
        <f t="shared" si="2"/>
        <v>381111500</v>
      </c>
      <c r="E33" s="4">
        <f t="shared" si="3"/>
        <v>381111500</v>
      </c>
      <c r="F33" s="4">
        <f t="shared" si="4"/>
        <v>-1715688500</v>
      </c>
      <c r="G33" s="4">
        <f t="shared" si="0"/>
        <v>0.17746887169778347</v>
      </c>
      <c r="H33" s="3"/>
      <c r="I33" s="4">
        <v>0</v>
      </c>
    </row>
    <row r="34" spans="1:9" ht="15" customHeight="1" x14ac:dyDescent="0.25">
      <c r="A34" s="4">
        <v>12</v>
      </c>
      <c r="B34" s="4">
        <v>480</v>
      </c>
      <c r="C34" s="4">
        <f t="shared" si="1"/>
        <v>5</v>
      </c>
      <c r="D34" s="4">
        <f t="shared" si="2"/>
        <v>-1684644000</v>
      </c>
      <c r="E34" s="4">
        <f t="shared" si="3"/>
        <v>462839648</v>
      </c>
      <c r="F34" s="4">
        <f t="shared" si="4"/>
        <v>-2065755500</v>
      </c>
      <c r="G34" s="4">
        <f t="shared" si="0"/>
        <v>-0.78447349369525909</v>
      </c>
      <c r="H34" s="4">
        <v>5</v>
      </c>
      <c r="I34" s="4">
        <v>-1</v>
      </c>
    </row>
    <row r="35" spans="1:9" ht="15" customHeight="1" x14ac:dyDescent="0.25">
      <c r="A35" s="4">
        <v>13</v>
      </c>
      <c r="B35" s="4">
        <v>520</v>
      </c>
      <c r="C35" s="4">
        <f t="shared" si="1"/>
        <v>6</v>
      </c>
      <c r="D35" s="4">
        <f t="shared" si="2"/>
        <v>-1952982852</v>
      </c>
      <c r="E35" s="4">
        <f t="shared" si="3"/>
        <v>194500796</v>
      </c>
      <c r="F35" s="4">
        <f t="shared" si="4"/>
        <v>-2415822500</v>
      </c>
      <c r="G35" s="4">
        <f t="shared" si="0"/>
        <v>-1.90942850895226</v>
      </c>
      <c r="H35" s="4">
        <v>6</v>
      </c>
      <c r="I35" s="4">
        <v>-2</v>
      </c>
    </row>
  </sheetData>
  <mergeCells count="6">
    <mergeCell ref="E14:I19"/>
    <mergeCell ref="A7:E7"/>
    <mergeCell ref="C3:E3"/>
    <mergeCell ref="A9:E9"/>
    <mergeCell ref="A11:E11"/>
    <mergeCell ref="A1:I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Accel</vt:lpstr>
      <vt:lpstr>Sheet1</vt:lpstr>
      <vt:lpstr>Decel-partial</vt:lpstr>
      <vt:lpstr>Decel-A1</vt:lpstr>
      <vt:lpstr>Decel-A2</vt:lpstr>
      <vt:lpstr>Decel-A3</vt:lpstr>
      <vt:lpstr>Decel-B1</vt:lpstr>
      <vt:lpstr>Decel-B2</vt:lpstr>
      <vt:lpstr>Decel-C1</vt:lpstr>
      <vt:lpstr>Decel-C2</vt:lpstr>
      <vt:lpstr>Decel-D1</vt:lpstr>
      <vt:lpstr>Decel-D2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Schmalz</cp:lastModifiedBy>
  <dcterms:modified xsi:type="dcterms:W3CDTF">2023-04-13T01:11:58Z</dcterms:modified>
</cp:coreProperties>
</file>