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go-http-benchmark\results\"/>
    </mc:Choice>
  </mc:AlternateContent>
  <xr:revisionPtr revIDLastSave="0" documentId="13_ncr:1_{C5E1BC9E-C624-447E-80B3-708848D9CB2E}" xr6:coauthVersionLast="47" xr6:coauthVersionMax="47" xr10:uidLastSave="{00000000-0000-0000-0000-000000000000}"/>
  <bookViews>
    <workbookView xWindow="1950" yWindow="1950" windowWidth="18000" windowHeight="9030" xr2:uid="{B0033764-9FD5-44E5-A2E9-57FBAEB5B8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15" i="1" l="1"/>
  <c r="AB15" i="1"/>
  <c r="AC15" i="1"/>
  <c r="AD15" i="1"/>
  <c r="AE15" i="1"/>
  <c r="AA16" i="1"/>
  <c r="AB16" i="1"/>
  <c r="AC16" i="1"/>
  <c r="AD16" i="1"/>
  <c r="AE16" i="1"/>
  <c r="AA17" i="1"/>
  <c r="AB17" i="1"/>
  <c r="AC17" i="1"/>
  <c r="AD17" i="1"/>
  <c r="AE17" i="1"/>
  <c r="AA18" i="1"/>
  <c r="AB18" i="1"/>
  <c r="AC18" i="1"/>
  <c r="AD18" i="1"/>
  <c r="AE18" i="1"/>
  <c r="AA19" i="1"/>
  <c r="AB19" i="1"/>
  <c r="AC19" i="1"/>
  <c r="AD19" i="1"/>
  <c r="AE19" i="1"/>
  <c r="AA20" i="1"/>
  <c r="AB20" i="1"/>
  <c r="AC20" i="1"/>
  <c r="AD20" i="1"/>
  <c r="AE20" i="1"/>
  <c r="AA21" i="1"/>
  <c r="AB21" i="1"/>
  <c r="AC21" i="1"/>
  <c r="AD21" i="1"/>
  <c r="AE21" i="1"/>
  <c r="AA22" i="1"/>
  <c r="AB22" i="1"/>
  <c r="AC22" i="1"/>
  <c r="AD22" i="1"/>
  <c r="AE22" i="1"/>
  <c r="AA23" i="1"/>
  <c r="AB23" i="1"/>
  <c r="AC23" i="1"/>
  <c r="AD23" i="1"/>
  <c r="AE23" i="1"/>
  <c r="AA24" i="1"/>
  <c r="AB24" i="1"/>
  <c r="AC24" i="1"/>
  <c r="AD24" i="1"/>
  <c r="AE24" i="1"/>
  <c r="AA25" i="1"/>
  <c r="AB25" i="1"/>
  <c r="AC25" i="1"/>
  <c r="AD25" i="1"/>
  <c r="AE25" i="1"/>
  <c r="AA26" i="1"/>
  <c r="AB26" i="1"/>
  <c r="AC26" i="1"/>
  <c r="AD26" i="1"/>
  <c r="AE26" i="1"/>
  <c r="AA27" i="1"/>
  <c r="AB27" i="1"/>
  <c r="AC27" i="1"/>
  <c r="AD27" i="1"/>
  <c r="AE27" i="1"/>
  <c r="AA28" i="1"/>
  <c r="AB28" i="1"/>
  <c r="AC28" i="1"/>
  <c r="AD28" i="1"/>
  <c r="AE28" i="1"/>
  <c r="AA29" i="1"/>
  <c r="AB29" i="1"/>
  <c r="AC29" i="1"/>
  <c r="AD29" i="1"/>
  <c r="AE29" i="1"/>
  <c r="AA30" i="1"/>
  <c r="AB30" i="1"/>
  <c r="AC30" i="1"/>
  <c r="AD30" i="1"/>
  <c r="AE30" i="1"/>
  <c r="AA31" i="1"/>
  <c r="AB31" i="1"/>
  <c r="AC31" i="1"/>
  <c r="AD31" i="1"/>
  <c r="AE31" i="1"/>
  <c r="AA32" i="1"/>
  <c r="AB32" i="1"/>
  <c r="AC32" i="1"/>
  <c r="AD32" i="1"/>
  <c r="AE32" i="1"/>
  <c r="AA33" i="1"/>
  <c r="AB33" i="1"/>
  <c r="AC33" i="1"/>
  <c r="AD33" i="1"/>
  <c r="AE33" i="1"/>
  <c r="AA34" i="1"/>
  <c r="AB34" i="1"/>
  <c r="AC34" i="1"/>
  <c r="AD34" i="1"/>
  <c r="AE34" i="1"/>
  <c r="AA35" i="1"/>
  <c r="AB35" i="1"/>
  <c r="AC35" i="1"/>
  <c r="AD35" i="1"/>
  <c r="AE35" i="1"/>
  <c r="AA36" i="1"/>
  <c r="AB36" i="1"/>
  <c r="AC36" i="1"/>
  <c r="AD36" i="1"/>
  <c r="AE36" i="1"/>
  <c r="AA37" i="1"/>
  <c r="AB37" i="1"/>
  <c r="AC37" i="1"/>
  <c r="AD37" i="1"/>
  <c r="AE37" i="1"/>
  <c r="AA38" i="1"/>
  <c r="AB38" i="1"/>
  <c r="AC38" i="1"/>
  <c r="AD38" i="1"/>
  <c r="AE38" i="1"/>
  <c r="AA39" i="1"/>
  <c r="AB39" i="1"/>
  <c r="AC39" i="1"/>
  <c r="AD39" i="1"/>
  <c r="AE39" i="1"/>
  <c r="AA40" i="1"/>
  <c r="AB40" i="1"/>
  <c r="AC40" i="1"/>
  <c r="AD40" i="1"/>
  <c r="AE40" i="1"/>
  <c r="AA41" i="1"/>
  <c r="AB41" i="1"/>
  <c r="AC41" i="1"/>
  <c r="AD41" i="1"/>
  <c r="AE41" i="1"/>
  <c r="AA42" i="1"/>
  <c r="AB42" i="1"/>
  <c r="AC42" i="1"/>
  <c r="AD42" i="1"/>
  <c r="AE42" i="1"/>
  <c r="AA43" i="1"/>
  <c r="AB43" i="1"/>
  <c r="AC43" i="1"/>
  <c r="AD43" i="1"/>
  <c r="AE43" i="1"/>
  <c r="AA44" i="1"/>
  <c r="AB44" i="1"/>
  <c r="AC44" i="1"/>
  <c r="AD44" i="1"/>
  <c r="AE44" i="1"/>
  <c r="AA45" i="1"/>
  <c r="AB45" i="1"/>
  <c r="AC45" i="1"/>
  <c r="AD45" i="1"/>
  <c r="AE45" i="1"/>
  <c r="AA46" i="1"/>
  <c r="AB46" i="1"/>
  <c r="AC46" i="1"/>
  <c r="AD46" i="1"/>
  <c r="AE46" i="1"/>
  <c r="AA47" i="1"/>
  <c r="AB47" i="1"/>
  <c r="AC47" i="1"/>
  <c r="AD47" i="1"/>
  <c r="AE47" i="1"/>
  <c r="AA48" i="1"/>
  <c r="AB48" i="1"/>
  <c r="AC48" i="1"/>
  <c r="AD48" i="1"/>
  <c r="AE48" i="1"/>
  <c r="AA49" i="1"/>
  <c r="AB49" i="1"/>
  <c r="AC49" i="1"/>
  <c r="AD49" i="1"/>
  <c r="AE49" i="1"/>
  <c r="AA50" i="1"/>
  <c r="AB50" i="1"/>
  <c r="AC50" i="1"/>
  <c r="AD50" i="1"/>
  <c r="AE50" i="1"/>
  <c r="AA51" i="1"/>
  <c r="AB51" i="1"/>
  <c r="AC51" i="1"/>
  <c r="AD51" i="1"/>
  <c r="AE51" i="1"/>
  <c r="AA52" i="1"/>
  <c r="AB52" i="1"/>
  <c r="AC52" i="1"/>
  <c r="AD52" i="1"/>
  <c r="AE52" i="1"/>
  <c r="AA53" i="1"/>
  <c r="AB53" i="1"/>
  <c r="AC53" i="1"/>
  <c r="AD53" i="1"/>
  <c r="AE53" i="1"/>
  <c r="AE4" i="1"/>
  <c r="AE5" i="1"/>
  <c r="AE6" i="1"/>
  <c r="AE7" i="1"/>
  <c r="AE8" i="1"/>
  <c r="AE9" i="1"/>
  <c r="AE10" i="1"/>
  <c r="AE11" i="1"/>
  <c r="AE12" i="1"/>
  <c r="AE13" i="1"/>
  <c r="AE14" i="1"/>
  <c r="AE3" i="1"/>
  <c r="AD4" i="1"/>
  <c r="AD5" i="1"/>
  <c r="AD6" i="1"/>
  <c r="AD7" i="1"/>
  <c r="AD8" i="1"/>
  <c r="AD9" i="1"/>
  <c r="AD10" i="1"/>
  <c r="AD11" i="1"/>
  <c r="AD12" i="1"/>
  <c r="AD13" i="1"/>
  <c r="AD14" i="1"/>
  <c r="AD3" i="1"/>
  <c r="AC3" i="1"/>
  <c r="AC4" i="1"/>
  <c r="AC6" i="1"/>
  <c r="AC7" i="1"/>
  <c r="AC8" i="1"/>
  <c r="AC9" i="1"/>
  <c r="AC10" i="1"/>
  <c r="AC11" i="1"/>
  <c r="AC12" i="1"/>
  <c r="AC13" i="1"/>
  <c r="AC14" i="1"/>
  <c r="AC5" i="1"/>
  <c r="AA3" i="1"/>
  <c r="AA4" i="1"/>
  <c r="AA6" i="1"/>
  <c r="AA7" i="1"/>
  <c r="AA8" i="1"/>
  <c r="AA9" i="1"/>
  <c r="AA10" i="1"/>
  <c r="AA11" i="1"/>
  <c r="AA12" i="1"/>
  <c r="AA13" i="1"/>
  <c r="AA14" i="1"/>
  <c r="AA5" i="1"/>
  <c r="AB4" i="1"/>
  <c r="AB5" i="1"/>
  <c r="AB6" i="1"/>
  <c r="AB7" i="1"/>
  <c r="AB8" i="1"/>
  <c r="AB9" i="1"/>
  <c r="AB10" i="1"/>
  <c r="AB11" i="1"/>
  <c r="AB12" i="1"/>
  <c r="AB13" i="1"/>
  <c r="AB14" i="1"/>
  <c r="AB3" i="1"/>
</calcChain>
</file>

<file path=xl/sharedStrings.xml><?xml version="1.0" encoding="utf-8"?>
<sst xmlns="http://schemas.openxmlformats.org/spreadsheetml/2006/main" count="82" uniqueCount="31">
  <si>
    <t>Name</t>
  </si>
  <si>
    <t>Go-Wrk</t>
  </si>
  <si>
    <t>Vegeta</t>
  </si>
  <si>
    <t>Request Total</t>
  </si>
  <si>
    <t>Avg Req/sec</t>
  </si>
  <si>
    <t>Peak Req/sec</t>
  </si>
  <si>
    <t>Beego</t>
  </si>
  <si>
    <t>Hello-World Basic</t>
  </si>
  <si>
    <t>Profiles</t>
  </si>
  <si>
    <t>Success Rate</t>
  </si>
  <si>
    <t>Bom</t>
  </si>
  <si>
    <t>Bomb</t>
  </si>
  <si>
    <t>Hello-World High Traffics</t>
  </si>
  <si>
    <t>Large-Process Basic</t>
  </si>
  <si>
    <t>Large-Process High Traffics</t>
  </si>
  <si>
    <t>Structured-Responses Basic</t>
  </si>
  <si>
    <t>Structured-Responses High Traffics</t>
  </si>
  <si>
    <t>Responses</t>
  </si>
  <si>
    <t>Throughput (MB/s)</t>
  </si>
  <si>
    <t>Average Latency (ms)</t>
  </si>
  <si>
    <t>Durations (s)</t>
  </si>
  <si>
    <t>Summary</t>
  </si>
  <si>
    <t>Avg Req/Sec</t>
  </si>
  <si>
    <t>Peak Req/Sec</t>
  </si>
  <si>
    <t>Avg Throughput</t>
  </si>
  <si>
    <t>Avg Latency</t>
  </si>
  <si>
    <t>Echo</t>
  </si>
  <si>
    <t>Fiber</t>
  </si>
  <si>
    <t>Gin</t>
  </si>
  <si>
    <t>GoFr</t>
  </si>
  <si>
    <t>Net/Http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</si>
</sst>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thin">
        <color rgb="FF0070C0"/>
      </left>
      <right/>
      <top style="thin">
        <color rgb="FF0070C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/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/>
      <diagonal/>
    </border>
    <border>
      <left style="thin">
        <color rgb="FF0070C0"/>
      </left>
      <right style="thin">
        <color rgb="FF0070C0"/>
      </right>
      <top/>
      <bottom/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 style="thin">
        <color rgb="FF0070C0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9">
    <xf numFmtId="0" fontId="0" fillId="0" borderId="0" xfId="0"/>
    <xf numFmtId="165" fontId="0" fillId="0" borderId="0" xfId="1" applyNumberFormat="1" applyFont="1"/>
    <xf numFmtId="43" fontId="0" fillId="0" borderId="0" xfId="1" applyNumberFormat="1" applyFont="1"/>
    <xf numFmtId="165" fontId="0" fillId="0" borderId="0" xfId="1" applyNumberFormat="1" applyFont="1" applyBorder="1"/>
    <xf numFmtId="43" fontId="0" fillId="0" borderId="0" xfId="1" applyNumberFormat="1" applyFont="1" applyBorder="1"/>
    <xf numFmtId="0" fontId="0" fillId="0" borderId="0" xfId="0" applyBorder="1"/>
    <xf numFmtId="10" fontId="0" fillId="0" borderId="0" xfId="2" applyNumberFormat="1" applyFont="1" applyBorder="1"/>
    <xf numFmtId="9" fontId="0" fillId="0" borderId="0" xfId="2" applyFont="1" applyBorder="1"/>
    <xf numFmtId="165" fontId="0" fillId="0" borderId="4" xfId="1" applyNumberFormat="1" applyFont="1" applyBorder="1"/>
    <xf numFmtId="165" fontId="0" fillId="0" borderId="5" xfId="1" applyNumberFormat="1" applyFont="1" applyBorder="1"/>
    <xf numFmtId="43" fontId="0" fillId="0" borderId="4" xfId="1" applyNumberFormat="1" applyFont="1" applyBorder="1"/>
    <xf numFmtId="43" fontId="0" fillId="0" borderId="5" xfId="1" applyNumberFormat="1" applyFont="1" applyBorder="1"/>
    <xf numFmtId="0" fontId="0" fillId="0" borderId="4" xfId="0" applyBorder="1"/>
    <xf numFmtId="0" fontId="0" fillId="0" borderId="5" xfId="0" applyBorder="1"/>
    <xf numFmtId="10" fontId="0" fillId="0" borderId="4" xfId="2" applyNumberFormat="1" applyFont="1" applyBorder="1"/>
    <xf numFmtId="10" fontId="0" fillId="0" borderId="5" xfId="2" applyNumberFormat="1" applyFont="1" applyBorder="1"/>
    <xf numFmtId="9" fontId="0" fillId="0" borderId="4" xfId="2" applyFont="1" applyBorder="1"/>
    <xf numFmtId="9" fontId="0" fillId="0" borderId="5" xfId="2" applyFont="1" applyBorder="1"/>
    <xf numFmtId="43" fontId="0" fillId="0" borderId="7" xfId="1" applyNumberFormat="1" applyFont="1" applyBorder="1"/>
    <xf numFmtId="165" fontId="0" fillId="0" borderId="7" xfId="1" applyNumberFormat="1" applyFont="1" applyBorder="1"/>
    <xf numFmtId="0" fontId="0" fillId="0" borderId="7" xfId="0" applyBorder="1"/>
    <xf numFmtId="43" fontId="0" fillId="0" borderId="7" xfId="1" applyNumberFormat="1" applyFont="1" applyBorder="1" applyAlignment="1">
      <alignment horizontal="center" vertical="center"/>
    </xf>
    <xf numFmtId="2" fontId="0" fillId="0" borderId="4" xfId="2" applyNumberFormat="1" applyFont="1" applyBorder="1"/>
    <xf numFmtId="2" fontId="0" fillId="0" borderId="0" xfId="2" applyNumberFormat="1" applyFont="1" applyBorder="1"/>
    <xf numFmtId="2" fontId="0" fillId="0" borderId="5" xfId="2" applyNumberFormat="1" applyFont="1" applyBorder="1"/>
    <xf numFmtId="2" fontId="0" fillId="0" borderId="4" xfId="0" applyNumberFormat="1" applyBorder="1"/>
    <xf numFmtId="2" fontId="0" fillId="0" borderId="0" xfId="0" applyNumberFormat="1" applyBorder="1"/>
    <xf numFmtId="2" fontId="0" fillId="0" borderId="5" xfId="0" applyNumberFormat="1" applyBorder="1"/>
    <xf numFmtId="43" fontId="0" fillId="0" borderId="4" xfId="1" applyFont="1" applyBorder="1"/>
    <xf numFmtId="43" fontId="0" fillId="0" borderId="0" xfId="1" applyFont="1" applyBorder="1"/>
    <xf numFmtId="2" fontId="0" fillId="0" borderId="4" xfId="1" applyNumberFormat="1" applyFont="1" applyBorder="1"/>
    <xf numFmtId="2" fontId="0" fillId="0" borderId="0" xfId="1" applyNumberFormat="1" applyFont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3" fontId="0" fillId="0" borderId="6" xfId="1" applyNumberFormat="1" applyFont="1" applyBorder="1" applyAlignment="1">
      <alignment horizontal="center" vertical="center"/>
    </xf>
    <xf numFmtId="43" fontId="0" fillId="0" borderId="6" xfId="1" applyNumberFormat="1" applyFont="1" applyBorder="1"/>
    <xf numFmtId="165" fontId="0" fillId="0" borderId="1" xfId="1" applyNumberFormat="1" applyFont="1" applyBorder="1"/>
    <xf numFmtId="165" fontId="0" fillId="0" borderId="2" xfId="1" applyNumberFormat="1" applyFont="1" applyBorder="1"/>
    <xf numFmtId="43" fontId="0" fillId="0" borderId="1" xfId="1" applyNumberFormat="1" applyFont="1" applyBorder="1"/>
    <xf numFmtId="43" fontId="0" fillId="0" borderId="2" xfId="1" applyNumberFormat="1" applyFont="1" applyBorder="1"/>
    <xf numFmtId="10" fontId="0" fillId="0" borderId="1" xfId="2" applyNumberFormat="1" applyFont="1" applyBorder="1"/>
    <xf numFmtId="10" fontId="0" fillId="0" borderId="2" xfId="2" applyNumberFormat="1" applyFont="1" applyBorder="1"/>
    <xf numFmtId="10" fontId="0" fillId="0" borderId="3" xfId="2" applyNumberFormat="1" applyFont="1" applyBorder="1"/>
    <xf numFmtId="2" fontId="0" fillId="0" borderId="1" xfId="2" applyNumberFormat="1" applyFont="1" applyBorder="1"/>
    <xf numFmtId="2" fontId="0" fillId="0" borderId="2" xfId="2" applyNumberFormat="1" applyFont="1" applyBorder="1"/>
    <xf numFmtId="2" fontId="0" fillId="0" borderId="3" xfId="2" applyNumberFormat="1" applyFont="1" applyBorder="1"/>
    <xf numFmtId="165" fontId="0" fillId="0" borderId="3" xfId="1" applyNumberFormat="1" applyFont="1" applyBorder="1"/>
    <xf numFmtId="43" fontId="0" fillId="0" borderId="1" xfId="1" applyFont="1" applyBorder="1"/>
    <xf numFmtId="43" fontId="0" fillId="0" borderId="2" xfId="1" applyFont="1" applyBorder="1"/>
    <xf numFmtId="43" fontId="0" fillId="0" borderId="3" xfId="1" applyNumberFormat="1" applyFont="1" applyBorder="1"/>
    <xf numFmtId="43" fontId="0" fillId="0" borderId="8" xfId="1" applyNumberFormat="1" applyFont="1" applyBorder="1" applyAlignment="1">
      <alignment horizontal="center" vertical="center"/>
    </xf>
    <xf numFmtId="43" fontId="0" fillId="0" borderId="8" xfId="1" applyNumberFormat="1" applyFont="1" applyBorder="1"/>
    <xf numFmtId="165" fontId="0" fillId="0" borderId="9" xfId="1" applyNumberFormat="1" applyFont="1" applyBorder="1"/>
    <xf numFmtId="165" fontId="0" fillId="0" borderId="10" xfId="1" applyNumberFormat="1" applyFont="1" applyBorder="1"/>
    <xf numFmtId="43" fontId="0" fillId="0" borderId="9" xfId="1" applyNumberFormat="1" applyFont="1" applyBorder="1"/>
    <xf numFmtId="43" fontId="0" fillId="0" borderId="10" xfId="1" applyNumberFormat="1" applyFont="1" applyBorder="1"/>
    <xf numFmtId="10" fontId="0" fillId="0" borderId="9" xfId="2" applyNumberFormat="1" applyFont="1" applyBorder="1"/>
    <xf numFmtId="10" fontId="0" fillId="0" borderId="10" xfId="2" applyNumberFormat="1" applyFont="1" applyBorder="1"/>
    <xf numFmtId="10" fontId="0" fillId="0" borderId="11" xfId="2" applyNumberFormat="1" applyFont="1" applyBorder="1"/>
    <xf numFmtId="2" fontId="0" fillId="0" borderId="9" xfId="2" applyNumberFormat="1" applyFont="1" applyBorder="1"/>
    <xf numFmtId="2" fontId="0" fillId="0" borderId="10" xfId="2" applyNumberFormat="1" applyFont="1" applyBorder="1"/>
    <xf numFmtId="2" fontId="0" fillId="0" borderId="11" xfId="2" applyNumberFormat="1" applyFont="1" applyBorder="1"/>
    <xf numFmtId="165" fontId="0" fillId="0" borderId="11" xfId="1" applyNumberFormat="1" applyFont="1" applyBorder="1"/>
    <xf numFmtId="43" fontId="0" fillId="0" borderId="9" xfId="1" applyFont="1" applyBorder="1"/>
    <xf numFmtId="43" fontId="0" fillId="0" borderId="10" xfId="1" applyFont="1" applyBorder="1"/>
    <xf numFmtId="43" fontId="0" fillId="0" borderId="11" xfId="1" applyNumberFormat="1" applyFont="1" applyBorder="1"/>
    <xf numFmtId="0" fontId="0" fillId="0" borderId="2" xfId="0" applyBorder="1"/>
    <xf numFmtId="0" fontId="0" fillId="0" borderId="10" xfId="0" applyBorder="1"/>
    <xf numFmtId="2" fontId="0" fillId="0" borderId="1" xfId="1" applyNumberFormat="1" applyFont="1" applyBorder="1"/>
    <xf numFmtId="2" fontId="0" fillId="0" borderId="2" xfId="1" applyNumberFormat="1" applyFont="1" applyBorder="1"/>
    <xf numFmtId="2" fontId="0" fillId="0" borderId="9" xfId="1" applyNumberFormat="1" applyFont="1" applyBorder="1"/>
    <xf numFmtId="2" fontId="0" fillId="0" borderId="10" xfId="1" applyNumberFormat="1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BBBE5-846B-4BAB-80D3-EC80AECB3279}">
  <dimension ref="A1:AE59"/>
  <sheetViews>
    <sheetView tabSelected="1" zoomScale="60" zoomScaleNormal="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F44" sqref="F44"/>
    </sheetView>
  </sheetViews>
  <sheetFormatPr defaultRowHeight="15" x14ac:dyDescent="0.25"/>
  <cols>
    <col min="1" max="1" width="10.42578125" style="20" bestFit="1" customWidth="1"/>
    <col min="2" max="2" width="34" style="20" bestFit="1" customWidth="1"/>
    <col min="3" max="3" width="11.5703125" style="8" bestFit="1" customWidth="1"/>
    <col min="4" max="5" width="13.28515625" style="3" bestFit="1" customWidth="1"/>
    <col min="6" max="6" width="8.85546875" style="25" bestFit="1" customWidth="1"/>
    <col min="7" max="7" width="8.5703125" style="26" bestFit="1" customWidth="1"/>
    <col min="8" max="8" width="8.140625" style="26" bestFit="1" customWidth="1"/>
    <col min="9" max="9" width="12.85546875" style="12" bestFit="1" customWidth="1"/>
    <col min="10" max="10" width="15.42578125" style="5" bestFit="1" customWidth="1"/>
    <col min="11" max="11" width="12.42578125" style="5" bestFit="1" customWidth="1"/>
    <col min="12" max="12" width="13.140625" style="12" bestFit="1" customWidth="1"/>
    <col min="13" max="13" width="15.42578125" style="5" bestFit="1" customWidth="1"/>
    <col min="14" max="14" width="13.28515625" style="5" bestFit="1" customWidth="1"/>
    <col min="15" max="15" width="10.140625" style="12" bestFit="1" customWidth="1"/>
    <col min="16" max="16" width="9.140625" style="5" bestFit="1" customWidth="1"/>
    <col min="17" max="17" width="9.140625" style="13" bestFit="1" customWidth="1"/>
    <col min="18" max="18" width="9.5703125" style="25" bestFit="1" customWidth="1"/>
    <col min="19" max="19" width="9.5703125" style="26" bestFit="1" customWidth="1"/>
    <col min="20" max="20" width="8.5703125" style="27" bestFit="1" customWidth="1"/>
    <col min="21" max="21" width="9" style="8" bestFit="1" customWidth="1"/>
    <col min="22" max="22" width="12.42578125" style="3" bestFit="1" customWidth="1"/>
    <col min="23" max="23" width="12.42578125" style="9" bestFit="1" customWidth="1"/>
    <col min="24" max="24" width="8.140625" style="28" bestFit="1" customWidth="1"/>
    <col min="25" max="25" width="9.28515625" style="29" bestFit="1" customWidth="1"/>
    <col min="26" max="26" width="8.140625" style="29" bestFit="1" customWidth="1"/>
    <col min="27" max="27" width="14.5703125" style="28" bestFit="1" customWidth="1"/>
    <col min="28" max="28" width="15.42578125" style="29" bestFit="1" customWidth="1"/>
    <col min="29" max="29" width="13.140625" style="6" bestFit="1" customWidth="1"/>
    <col min="30" max="30" width="12.7109375" style="5" bestFit="1" customWidth="1"/>
    <col min="31" max="31" width="12.85546875" style="13" bestFit="1" customWidth="1"/>
    <col min="32" max="32" width="13.28515625" bestFit="1" customWidth="1"/>
    <col min="33" max="34" width="7" bestFit="1" customWidth="1"/>
    <col min="35" max="35" width="10.5703125" bestFit="1" customWidth="1"/>
  </cols>
  <sheetData>
    <row r="1" spans="1:31" s="36" customFormat="1" ht="15.75" x14ac:dyDescent="0.25">
      <c r="A1" s="32" t="s">
        <v>0</v>
      </c>
      <c r="B1" s="32" t="s">
        <v>8</v>
      </c>
      <c r="C1" s="33" t="s">
        <v>3</v>
      </c>
      <c r="D1" s="34"/>
      <c r="E1" s="35"/>
      <c r="F1" s="33" t="s">
        <v>20</v>
      </c>
      <c r="G1" s="34"/>
      <c r="H1" s="35"/>
      <c r="I1" s="33" t="s">
        <v>4</v>
      </c>
      <c r="J1" s="34"/>
      <c r="K1" s="35"/>
      <c r="L1" s="33" t="s">
        <v>5</v>
      </c>
      <c r="M1" s="34"/>
      <c r="N1" s="35"/>
      <c r="O1" s="33" t="s">
        <v>9</v>
      </c>
      <c r="P1" s="34"/>
      <c r="Q1" s="35"/>
      <c r="R1" s="33" t="s">
        <v>19</v>
      </c>
      <c r="S1" s="34"/>
      <c r="T1" s="35"/>
      <c r="U1" s="33" t="s">
        <v>17</v>
      </c>
      <c r="V1" s="34"/>
      <c r="W1" s="35"/>
      <c r="X1" s="33" t="s">
        <v>18</v>
      </c>
      <c r="Y1" s="34"/>
      <c r="Z1" s="35"/>
      <c r="AA1" s="33" t="s">
        <v>21</v>
      </c>
      <c r="AB1" s="34"/>
      <c r="AC1" s="34"/>
      <c r="AD1" s="34"/>
      <c r="AE1" s="35"/>
    </row>
    <row r="2" spans="1:31" s="36" customFormat="1" ht="31.5" x14ac:dyDescent="0.25">
      <c r="A2" s="37"/>
      <c r="B2" s="37"/>
      <c r="C2" s="38" t="s">
        <v>11</v>
      </c>
      <c r="D2" s="39" t="s">
        <v>1</v>
      </c>
      <c r="E2" s="39" t="s">
        <v>2</v>
      </c>
      <c r="F2" s="38" t="s">
        <v>10</v>
      </c>
      <c r="G2" s="39" t="s">
        <v>1</v>
      </c>
      <c r="H2" s="39" t="s">
        <v>2</v>
      </c>
      <c r="I2" s="38" t="s">
        <v>11</v>
      </c>
      <c r="J2" s="39" t="s">
        <v>1</v>
      </c>
      <c r="K2" s="39" t="s">
        <v>2</v>
      </c>
      <c r="L2" s="38" t="s">
        <v>11</v>
      </c>
      <c r="M2" s="39" t="s">
        <v>1</v>
      </c>
      <c r="N2" s="39" t="s">
        <v>2</v>
      </c>
      <c r="O2" s="38" t="s">
        <v>11</v>
      </c>
      <c r="P2" s="39" t="s">
        <v>1</v>
      </c>
      <c r="Q2" s="40" t="s">
        <v>2</v>
      </c>
      <c r="R2" s="38" t="s">
        <v>11</v>
      </c>
      <c r="S2" s="39" t="s">
        <v>1</v>
      </c>
      <c r="T2" s="40" t="s">
        <v>2</v>
      </c>
      <c r="U2" s="38" t="s">
        <v>11</v>
      </c>
      <c r="V2" s="39" t="s">
        <v>1</v>
      </c>
      <c r="W2" s="40" t="s">
        <v>2</v>
      </c>
      <c r="X2" s="38" t="s">
        <v>11</v>
      </c>
      <c r="Y2" s="39" t="s">
        <v>1</v>
      </c>
      <c r="Z2" s="39" t="s">
        <v>2</v>
      </c>
      <c r="AA2" s="38" t="s">
        <v>22</v>
      </c>
      <c r="AB2" s="39" t="s">
        <v>23</v>
      </c>
      <c r="AC2" s="39" t="s">
        <v>9</v>
      </c>
      <c r="AD2" s="39" t="s">
        <v>24</v>
      </c>
      <c r="AE2" s="40" t="s">
        <v>25</v>
      </c>
    </row>
    <row r="3" spans="1:31" s="46" customFormat="1" x14ac:dyDescent="0.25">
      <c r="A3" s="41" t="s">
        <v>6</v>
      </c>
      <c r="B3" s="42" t="s">
        <v>7</v>
      </c>
      <c r="C3" s="43">
        <v>10000</v>
      </c>
      <c r="D3" s="44">
        <v>780392</v>
      </c>
      <c r="E3" s="44">
        <v>274736</v>
      </c>
      <c r="F3" s="75">
        <v>0.19</v>
      </c>
      <c r="G3" s="76">
        <v>30</v>
      </c>
      <c r="H3" s="76">
        <v>30</v>
      </c>
      <c r="I3" s="45">
        <v>52545.78</v>
      </c>
      <c r="J3" s="46">
        <v>26041.759999999998</v>
      </c>
      <c r="K3" s="46">
        <v>9065.86</v>
      </c>
      <c r="L3" s="45">
        <v>66588.98</v>
      </c>
      <c r="M3" s="46">
        <v>25713.31</v>
      </c>
      <c r="N3" s="46">
        <v>8671.07</v>
      </c>
      <c r="O3" s="47">
        <v>1</v>
      </c>
      <c r="P3" s="48">
        <v>1</v>
      </c>
      <c r="Q3" s="49">
        <v>0.98460000000000003</v>
      </c>
      <c r="R3" s="50">
        <v>1.89</v>
      </c>
      <c r="S3" s="51">
        <v>3.839</v>
      </c>
      <c r="T3" s="52">
        <v>39.048999999999999</v>
      </c>
      <c r="U3" s="43">
        <v>10000</v>
      </c>
      <c r="V3" s="44">
        <v>780392</v>
      </c>
      <c r="W3" s="53">
        <v>270511</v>
      </c>
      <c r="X3" s="54">
        <v>9.86</v>
      </c>
      <c r="Y3" s="55">
        <v>2.81</v>
      </c>
      <c r="Z3" s="55">
        <v>0</v>
      </c>
      <c r="AA3" s="54">
        <f t="shared" ref="AA3:AA4" si="0">IF(COUNT(I3:K3)&gt;0, AVERAGEIF(I3:K3,"&gt;0"), "")</f>
        <v>29217.8</v>
      </c>
      <c r="AB3" s="55">
        <f>MAX(L3:N3)</f>
        <v>66588.98</v>
      </c>
      <c r="AC3" s="48">
        <f t="shared" ref="AC3:AC4" si="1">IF(COUNT(O3:Q3) &gt; 0, AVERAGEIF(O3:Q3, "&gt;0"), "")</f>
        <v>0.99486666666666668</v>
      </c>
      <c r="AD3" s="46">
        <f>IF(COUNT(X3:Z3)&gt;0, AVERAGEIF(X3:Z3, "&gt; 0"),"")</f>
        <v>6.335</v>
      </c>
      <c r="AE3" s="56">
        <f>IF(COUNT(R3:T3) &gt; 0, AVERAGEIF(R3:T3, "&gt;0"), "")</f>
        <v>14.926</v>
      </c>
    </row>
    <row r="4" spans="1:31" s="4" customFormat="1" x14ac:dyDescent="0.25">
      <c r="A4" s="21"/>
      <c r="B4" s="18" t="s">
        <v>12</v>
      </c>
      <c r="C4" s="8">
        <v>100000</v>
      </c>
      <c r="D4" s="3">
        <v>473908</v>
      </c>
      <c r="E4" s="3">
        <v>482880</v>
      </c>
      <c r="F4" s="30">
        <v>1.81</v>
      </c>
      <c r="G4" s="31">
        <v>4.71</v>
      </c>
      <c r="H4" s="31">
        <v>30.09</v>
      </c>
      <c r="I4" s="10">
        <v>64902.13</v>
      </c>
      <c r="J4" s="4">
        <v>100667.46</v>
      </c>
      <c r="K4" s="4">
        <v>16091.61</v>
      </c>
      <c r="L4" s="10">
        <v>80474.91</v>
      </c>
      <c r="M4" s="4">
        <v>100667.46</v>
      </c>
      <c r="N4" s="4">
        <v>16045.27</v>
      </c>
      <c r="O4" s="14">
        <v>0.74509999999999998</v>
      </c>
      <c r="P4" s="6">
        <v>0.76290000000000002</v>
      </c>
      <c r="Q4" s="15">
        <v>0.99990000000000001</v>
      </c>
      <c r="R4" s="22">
        <v>15.36</v>
      </c>
      <c r="S4" s="23">
        <v>9.9329999999999998</v>
      </c>
      <c r="T4" s="24">
        <v>24.132000000000001</v>
      </c>
      <c r="U4" s="8">
        <v>74510</v>
      </c>
      <c r="V4" s="3">
        <v>361492</v>
      </c>
      <c r="W4" s="9">
        <v>482839</v>
      </c>
      <c r="X4" s="28">
        <v>8.68</v>
      </c>
      <c r="Y4" s="29">
        <v>10.85</v>
      </c>
      <c r="Z4" s="29">
        <v>0</v>
      </c>
      <c r="AA4" s="28">
        <f t="shared" si="0"/>
        <v>60553.733333333337</v>
      </c>
      <c r="AB4" s="29">
        <f t="shared" ref="AB4:AB53" si="2">MAX(L4:N4)</f>
        <v>100667.46</v>
      </c>
      <c r="AC4" s="6">
        <f t="shared" si="1"/>
        <v>0.83596666666666675</v>
      </c>
      <c r="AD4" s="4">
        <f t="shared" ref="AD4:AD53" si="3">IF(COUNT(X4:Z4)&gt;0, AVERAGEIF(X4:Z4, "&gt; 0"),"")</f>
        <v>9.7650000000000006</v>
      </c>
      <c r="AE4" s="11">
        <f t="shared" ref="AE4:AE53" si="4">IF(COUNT(R4:T4) &gt; 0, AVERAGEIF(R4:T4, "&gt;0"), "")</f>
        <v>16.474999999999998</v>
      </c>
    </row>
    <row r="5" spans="1:31" s="4" customFormat="1" x14ac:dyDescent="0.25">
      <c r="A5" s="21"/>
      <c r="B5" s="18" t="s">
        <v>13</v>
      </c>
      <c r="C5" s="8">
        <v>10000</v>
      </c>
      <c r="D5" s="3">
        <v>492072</v>
      </c>
      <c r="E5" s="3">
        <v>245125</v>
      </c>
      <c r="F5" s="30">
        <v>0.6</v>
      </c>
      <c r="G5" s="31">
        <v>30.21</v>
      </c>
      <c r="H5" s="31">
        <v>30.19</v>
      </c>
      <c r="I5" s="10">
        <v>21276.58</v>
      </c>
      <c r="J5" s="4">
        <v>16289.62</v>
      </c>
      <c r="K5" s="4">
        <v>8165.07</v>
      </c>
      <c r="L5" s="10">
        <v>31760.13</v>
      </c>
      <c r="M5" s="4">
        <v>16038.48</v>
      </c>
      <c r="N5" s="4">
        <v>8074.56</v>
      </c>
      <c r="O5" s="14">
        <v>1</v>
      </c>
      <c r="P5" s="6">
        <v>1</v>
      </c>
      <c r="Q5" s="15">
        <v>0.99429999999999996</v>
      </c>
      <c r="R5" s="22">
        <v>4.63</v>
      </c>
      <c r="S5" s="23">
        <v>6.1379999999999999</v>
      </c>
      <c r="T5" s="24">
        <v>43.573</v>
      </c>
      <c r="U5" s="8">
        <v>10000</v>
      </c>
      <c r="V5" s="3">
        <v>492072</v>
      </c>
      <c r="W5" s="9">
        <v>243733</v>
      </c>
      <c r="X5" s="28">
        <v>6.51</v>
      </c>
      <c r="Y5" s="29">
        <v>2.67</v>
      </c>
      <c r="Z5" s="29">
        <v>0</v>
      </c>
      <c r="AA5" s="28">
        <f>IF(COUNT(I5:K5)&gt;0, AVERAGEIF(I5:K5,"&gt;0"), "")</f>
        <v>15243.756666666668</v>
      </c>
      <c r="AB5" s="29">
        <f t="shared" si="2"/>
        <v>31760.13</v>
      </c>
      <c r="AC5" s="6">
        <f>IF(COUNT(O5:Q5) &gt; 0, AVERAGEIF(O5:Q5, "&gt;0"), "")</f>
        <v>0.99809999999999999</v>
      </c>
      <c r="AD5" s="4">
        <f t="shared" si="3"/>
        <v>4.59</v>
      </c>
      <c r="AE5" s="11">
        <f t="shared" si="4"/>
        <v>18.113666666666667</v>
      </c>
    </row>
    <row r="6" spans="1:31" s="4" customFormat="1" x14ac:dyDescent="0.25">
      <c r="A6" s="21"/>
      <c r="B6" s="18" t="s">
        <v>14</v>
      </c>
      <c r="C6" s="8">
        <v>100000</v>
      </c>
      <c r="D6" s="3">
        <v>464948</v>
      </c>
      <c r="E6" s="3">
        <v>468394</v>
      </c>
      <c r="F6" s="30">
        <v>1.8</v>
      </c>
      <c r="G6" s="31">
        <v>17.73</v>
      </c>
      <c r="H6" s="31">
        <v>30.06</v>
      </c>
      <c r="I6" s="10">
        <v>55559.55</v>
      </c>
      <c r="J6" s="4">
        <v>26230.92</v>
      </c>
      <c r="K6" s="4">
        <v>15596.76</v>
      </c>
      <c r="L6" s="10">
        <v>84444.05</v>
      </c>
      <c r="M6" s="4">
        <v>26230.92</v>
      </c>
      <c r="N6" s="4">
        <v>15577.37</v>
      </c>
      <c r="O6" s="14">
        <v>0.69030000000000002</v>
      </c>
      <c r="P6" s="6">
        <v>0.75609999999999999</v>
      </c>
      <c r="Q6" s="15">
        <v>0.99980000000000002</v>
      </c>
      <c r="R6" s="22">
        <v>17.440000000000001</v>
      </c>
      <c r="S6" s="23">
        <v>38.122</v>
      </c>
      <c r="T6" s="24">
        <v>25.210999999999999</v>
      </c>
      <c r="U6" s="8">
        <v>69030</v>
      </c>
      <c r="V6" s="3">
        <v>351548</v>
      </c>
      <c r="W6" s="9">
        <v>468296</v>
      </c>
      <c r="X6" s="28">
        <v>11.78</v>
      </c>
      <c r="Y6" s="29">
        <v>4.3</v>
      </c>
      <c r="Z6" s="29">
        <v>0</v>
      </c>
      <c r="AA6" s="28">
        <f t="shared" ref="AA6:AA53" si="5">IF(COUNT(I6:K6)&gt;0, AVERAGEIF(I6:K6,"&gt;0"), "")</f>
        <v>32462.41</v>
      </c>
      <c r="AB6" s="29">
        <f t="shared" si="2"/>
        <v>84444.05</v>
      </c>
      <c r="AC6" s="6">
        <f t="shared" ref="AC6:AC53" si="6">IF(COUNT(O6:Q6) &gt; 0, AVERAGEIF(O6:Q6, "&gt;0"), "")</f>
        <v>0.81540000000000001</v>
      </c>
      <c r="AD6" s="4">
        <f t="shared" si="3"/>
        <v>8.0399999999999991</v>
      </c>
      <c r="AE6" s="11">
        <f t="shared" si="4"/>
        <v>26.924333333333333</v>
      </c>
    </row>
    <row r="7" spans="1:31" s="4" customFormat="1" x14ac:dyDescent="0.25">
      <c r="A7" s="21"/>
      <c r="B7" s="18" t="s">
        <v>15</v>
      </c>
      <c r="C7" s="8">
        <v>10000</v>
      </c>
      <c r="D7" s="3">
        <v>466431</v>
      </c>
      <c r="E7" s="3">
        <v>240097</v>
      </c>
      <c r="F7" s="30">
        <v>0.78</v>
      </c>
      <c r="G7" s="31">
        <v>30.08</v>
      </c>
      <c r="H7" s="31">
        <v>30.13</v>
      </c>
      <c r="I7" s="10">
        <v>12803.32</v>
      </c>
      <c r="J7" s="4">
        <v>15505.79</v>
      </c>
      <c r="K7" s="4">
        <v>7981.57</v>
      </c>
      <c r="L7" s="10">
        <v>25664.5</v>
      </c>
      <c r="M7" s="4">
        <v>15361.32</v>
      </c>
      <c r="N7" s="4">
        <v>7818.81</v>
      </c>
      <c r="O7" s="14">
        <v>1</v>
      </c>
      <c r="P7" s="6">
        <v>1</v>
      </c>
      <c r="Q7" s="15">
        <v>0.98109999999999997</v>
      </c>
      <c r="R7" s="22">
        <v>7.71</v>
      </c>
      <c r="S7" s="23">
        <v>6.4480000000000004</v>
      </c>
      <c r="T7" s="24">
        <v>41.375999999999998</v>
      </c>
      <c r="U7" s="8">
        <v>10000</v>
      </c>
      <c r="V7" s="3">
        <v>466431</v>
      </c>
      <c r="W7" s="9">
        <v>235548</v>
      </c>
      <c r="X7" s="28">
        <v>3.26</v>
      </c>
      <c r="Y7" s="29">
        <v>2.54</v>
      </c>
      <c r="Z7" s="29">
        <v>0</v>
      </c>
      <c r="AA7" s="28">
        <f t="shared" si="5"/>
        <v>12096.893333333333</v>
      </c>
      <c r="AB7" s="29">
        <f t="shared" si="2"/>
        <v>25664.5</v>
      </c>
      <c r="AC7" s="6">
        <f t="shared" si="6"/>
        <v>0.99370000000000003</v>
      </c>
      <c r="AD7" s="4">
        <f t="shared" si="3"/>
        <v>2.9</v>
      </c>
      <c r="AE7" s="11">
        <f t="shared" si="4"/>
        <v>18.511333333333333</v>
      </c>
    </row>
    <row r="8" spans="1:31" s="62" customFormat="1" x14ac:dyDescent="0.25">
      <c r="A8" s="57"/>
      <c r="B8" s="58" t="s">
        <v>16</v>
      </c>
      <c r="C8" s="59">
        <v>100000</v>
      </c>
      <c r="D8" s="60">
        <v>456715</v>
      </c>
      <c r="E8" s="60">
        <v>458690</v>
      </c>
      <c r="F8" s="77">
        <v>2</v>
      </c>
      <c r="G8" s="78">
        <v>29.8</v>
      </c>
      <c r="H8" s="78">
        <v>30.44</v>
      </c>
      <c r="I8" s="61">
        <v>49756</v>
      </c>
      <c r="J8" s="62">
        <v>12972.36</v>
      </c>
      <c r="K8" s="62">
        <v>15065.63</v>
      </c>
      <c r="L8" s="61">
        <v>53268.94</v>
      </c>
      <c r="M8" s="62">
        <v>15328</v>
      </c>
      <c r="N8" s="62">
        <v>15136.33</v>
      </c>
      <c r="O8" s="63">
        <v>0.74160000000000004</v>
      </c>
      <c r="P8" s="64">
        <v>0.97619999999999996</v>
      </c>
      <c r="Q8" s="65">
        <v>0.99970000000000003</v>
      </c>
      <c r="R8" s="66">
        <v>18.3</v>
      </c>
      <c r="S8" s="67">
        <v>65.239000000000004</v>
      </c>
      <c r="T8" s="68">
        <v>25.501999999999999</v>
      </c>
      <c r="U8" s="59">
        <v>74156</v>
      </c>
      <c r="V8" s="60">
        <v>445844</v>
      </c>
      <c r="W8" s="69">
        <v>458546</v>
      </c>
      <c r="X8" s="70">
        <v>10</v>
      </c>
      <c r="Y8" s="71">
        <v>2.13</v>
      </c>
      <c r="Z8" s="71">
        <v>0</v>
      </c>
      <c r="AA8" s="70">
        <f t="shared" si="5"/>
        <v>25931.33</v>
      </c>
      <c r="AB8" s="71">
        <f t="shared" si="2"/>
        <v>53268.94</v>
      </c>
      <c r="AC8" s="64">
        <f t="shared" si="6"/>
        <v>0.90583333333333338</v>
      </c>
      <c r="AD8" s="62">
        <f t="shared" si="3"/>
        <v>6.0649999999999995</v>
      </c>
      <c r="AE8" s="72">
        <f t="shared" si="4"/>
        <v>36.347000000000001</v>
      </c>
    </row>
    <row r="9" spans="1:31" s="46" customFormat="1" x14ac:dyDescent="0.25">
      <c r="A9" s="41" t="s">
        <v>26</v>
      </c>
      <c r="B9" s="42" t="s">
        <v>7</v>
      </c>
      <c r="C9" s="43">
        <v>10000</v>
      </c>
      <c r="D9" s="44">
        <v>2664933</v>
      </c>
      <c r="E9" s="44">
        <v>298016</v>
      </c>
      <c r="F9" s="75">
        <v>0.4</v>
      </c>
      <c r="G9" s="76">
        <v>29.91</v>
      </c>
      <c r="H9" s="76">
        <v>10.72</v>
      </c>
      <c r="I9" s="45">
        <v>24867</v>
      </c>
      <c r="J9" s="46">
        <v>88711.73</v>
      </c>
      <c r="K9" s="46">
        <v>27684.78</v>
      </c>
      <c r="L9" s="45">
        <v>38860.370000000003</v>
      </c>
      <c r="M9" s="46">
        <v>89089.85</v>
      </c>
      <c r="N9" s="46">
        <v>27880.16</v>
      </c>
      <c r="O9" s="47">
        <v>1</v>
      </c>
      <c r="P9" s="48">
        <v>1</v>
      </c>
      <c r="Q9" s="49">
        <v>0.99590000000000001</v>
      </c>
      <c r="R9" s="50">
        <v>2.5299999999999998</v>
      </c>
      <c r="S9" s="51">
        <v>1.1220000000000001</v>
      </c>
      <c r="T9" s="52">
        <v>9.9979999999999993</v>
      </c>
      <c r="U9" s="43">
        <v>10000</v>
      </c>
      <c r="V9" s="44">
        <v>2664933</v>
      </c>
      <c r="W9" s="53">
        <v>296808</v>
      </c>
      <c r="X9" s="54">
        <v>7.29</v>
      </c>
      <c r="Y9" s="55">
        <v>9.56</v>
      </c>
      <c r="Z9" s="55">
        <v>0</v>
      </c>
      <c r="AA9" s="54">
        <f t="shared" si="5"/>
        <v>47087.83666666667</v>
      </c>
      <c r="AB9" s="55">
        <f t="shared" si="2"/>
        <v>89089.85</v>
      </c>
      <c r="AC9" s="48">
        <f t="shared" si="6"/>
        <v>0.99863333333333326</v>
      </c>
      <c r="AD9" s="46">
        <f t="shared" si="3"/>
        <v>8.4250000000000007</v>
      </c>
      <c r="AE9" s="56">
        <f t="shared" si="4"/>
        <v>4.55</v>
      </c>
    </row>
    <row r="10" spans="1:31" s="4" customFormat="1" x14ac:dyDescent="0.25">
      <c r="A10" s="21"/>
      <c r="B10" s="18" t="s">
        <v>12</v>
      </c>
      <c r="C10" s="8">
        <v>100000</v>
      </c>
      <c r="D10" s="3">
        <v>2374644</v>
      </c>
      <c r="E10" s="3">
        <v>2038944</v>
      </c>
      <c r="F10" s="30">
        <v>1.4</v>
      </c>
      <c r="G10" s="31">
        <v>4.67</v>
      </c>
      <c r="H10" s="31">
        <v>30.01</v>
      </c>
      <c r="I10" s="10">
        <v>70976</v>
      </c>
      <c r="J10" s="4">
        <v>78538.17</v>
      </c>
      <c r="K10" s="4">
        <v>67948.759999999995</v>
      </c>
      <c r="L10" s="10">
        <v>83246.710000000006</v>
      </c>
      <c r="M10" s="4">
        <v>508991.3</v>
      </c>
      <c r="N10" s="4">
        <v>67965.55</v>
      </c>
      <c r="O10" s="14">
        <v>0.94210000000000005</v>
      </c>
      <c r="P10" s="6">
        <v>0.9546</v>
      </c>
      <c r="Q10" s="15">
        <v>1</v>
      </c>
      <c r="R10" s="22">
        <v>11.71</v>
      </c>
      <c r="S10" s="23">
        <v>1.964</v>
      </c>
      <c r="T10" s="24">
        <v>4.5190000000000001</v>
      </c>
      <c r="U10" s="8">
        <v>94209</v>
      </c>
      <c r="V10" s="3">
        <v>2266910</v>
      </c>
      <c r="W10" s="9">
        <v>2038849</v>
      </c>
      <c r="X10" s="28">
        <v>14.73</v>
      </c>
      <c r="Y10" s="29">
        <v>8.4600000000000009</v>
      </c>
      <c r="Z10" s="29">
        <v>0</v>
      </c>
      <c r="AA10" s="28">
        <f t="shared" si="5"/>
        <v>72487.643333333326</v>
      </c>
      <c r="AB10" s="29">
        <f t="shared" si="2"/>
        <v>508991.3</v>
      </c>
      <c r="AC10" s="6">
        <f t="shared" si="6"/>
        <v>0.96556666666666668</v>
      </c>
      <c r="AD10" s="4">
        <f t="shared" si="3"/>
        <v>11.595000000000001</v>
      </c>
      <c r="AE10" s="11">
        <f t="shared" si="4"/>
        <v>6.0643333333333338</v>
      </c>
    </row>
    <row r="11" spans="1:31" s="4" customFormat="1" x14ac:dyDescent="0.25">
      <c r="A11" s="21"/>
      <c r="B11" s="18" t="s">
        <v>13</v>
      </c>
      <c r="C11" s="8">
        <v>10000</v>
      </c>
      <c r="D11" s="3">
        <v>492072</v>
      </c>
      <c r="E11" s="3">
        <v>245125</v>
      </c>
      <c r="F11" s="30">
        <v>0.6</v>
      </c>
      <c r="G11" s="31">
        <v>30.21</v>
      </c>
      <c r="H11" s="31">
        <v>30.19</v>
      </c>
      <c r="I11" s="10">
        <v>21276.58</v>
      </c>
      <c r="J11" s="4">
        <v>16289.62</v>
      </c>
      <c r="K11" s="4">
        <v>8165.07</v>
      </c>
      <c r="L11" s="10">
        <v>31760.13</v>
      </c>
      <c r="M11" s="4">
        <v>16038.48</v>
      </c>
      <c r="N11" s="4">
        <v>8074.56</v>
      </c>
      <c r="O11" s="14">
        <v>1</v>
      </c>
      <c r="P11" s="6">
        <v>1</v>
      </c>
      <c r="Q11" s="15">
        <v>0.99429999999999996</v>
      </c>
      <c r="R11" s="22">
        <v>4.63</v>
      </c>
      <c r="S11" s="23">
        <v>6.1379999999999999</v>
      </c>
      <c r="T11" s="24">
        <v>43.573</v>
      </c>
      <c r="U11" s="8">
        <v>10000</v>
      </c>
      <c r="V11" s="3">
        <v>492072</v>
      </c>
      <c r="W11" s="9">
        <v>243733</v>
      </c>
      <c r="X11" s="28">
        <v>6.51</v>
      </c>
      <c r="Y11" s="29">
        <v>2.67</v>
      </c>
      <c r="Z11" s="29">
        <v>0</v>
      </c>
      <c r="AA11" s="28">
        <f t="shared" si="5"/>
        <v>15243.756666666668</v>
      </c>
      <c r="AB11" s="29">
        <f t="shared" si="2"/>
        <v>31760.13</v>
      </c>
      <c r="AC11" s="6">
        <f t="shared" si="6"/>
        <v>0.99809999999999999</v>
      </c>
      <c r="AD11" s="4">
        <f t="shared" si="3"/>
        <v>4.59</v>
      </c>
      <c r="AE11" s="11">
        <f t="shared" si="4"/>
        <v>18.113666666666667</v>
      </c>
    </row>
    <row r="12" spans="1:31" s="4" customFormat="1" x14ac:dyDescent="0.25">
      <c r="A12" s="21"/>
      <c r="B12" s="18" t="s">
        <v>14</v>
      </c>
      <c r="C12" s="8">
        <v>100000</v>
      </c>
      <c r="D12" s="3">
        <v>464948</v>
      </c>
      <c r="E12" s="3">
        <v>468394</v>
      </c>
      <c r="F12" s="30">
        <v>1.8</v>
      </c>
      <c r="G12" s="31">
        <v>17.73</v>
      </c>
      <c r="H12" s="31">
        <v>30.06</v>
      </c>
      <c r="I12" s="10">
        <v>55559.55</v>
      </c>
      <c r="J12" s="4">
        <v>26230.92</v>
      </c>
      <c r="K12" s="4">
        <v>15596.76</v>
      </c>
      <c r="L12" s="10">
        <v>84444.05</v>
      </c>
      <c r="M12" s="4">
        <v>26230.92</v>
      </c>
      <c r="N12" s="4">
        <v>15577.37</v>
      </c>
      <c r="O12" s="14">
        <v>0.69030000000000002</v>
      </c>
      <c r="P12" s="6">
        <v>0.75609999999999999</v>
      </c>
      <c r="Q12" s="15">
        <v>0.99980000000000002</v>
      </c>
      <c r="R12" s="22">
        <v>17.440000000000001</v>
      </c>
      <c r="S12" s="23">
        <v>38.122</v>
      </c>
      <c r="T12" s="24">
        <v>25.210999999999999</v>
      </c>
      <c r="U12" s="8">
        <v>69030</v>
      </c>
      <c r="V12" s="3">
        <v>351548</v>
      </c>
      <c r="W12" s="9">
        <v>468296</v>
      </c>
      <c r="X12" s="28">
        <v>11.78</v>
      </c>
      <c r="Y12" s="29">
        <v>4.3</v>
      </c>
      <c r="Z12" s="29">
        <v>0</v>
      </c>
      <c r="AA12" s="28">
        <f t="shared" si="5"/>
        <v>32462.41</v>
      </c>
      <c r="AB12" s="29">
        <f t="shared" si="2"/>
        <v>84444.05</v>
      </c>
      <c r="AC12" s="6">
        <f t="shared" si="6"/>
        <v>0.81540000000000001</v>
      </c>
      <c r="AD12" s="4">
        <f t="shared" si="3"/>
        <v>8.0399999999999991</v>
      </c>
      <c r="AE12" s="11">
        <f t="shared" si="4"/>
        <v>26.924333333333333</v>
      </c>
    </row>
    <row r="13" spans="1:31" s="4" customFormat="1" x14ac:dyDescent="0.25">
      <c r="A13" s="21"/>
      <c r="B13" s="18" t="s">
        <v>15</v>
      </c>
      <c r="C13" s="8">
        <v>10000</v>
      </c>
      <c r="D13" s="3">
        <v>2292212</v>
      </c>
      <c r="E13" s="3">
        <v>738667</v>
      </c>
      <c r="F13" s="30">
        <v>0.2</v>
      </c>
      <c r="G13" s="31">
        <v>29.92</v>
      </c>
      <c r="H13" s="31">
        <v>30.06</v>
      </c>
      <c r="I13" s="10">
        <v>62240.87</v>
      </c>
      <c r="J13" s="4">
        <v>76618.37</v>
      </c>
      <c r="K13" s="4">
        <v>24622.68</v>
      </c>
      <c r="L13" s="10">
        <v>81901.58</v>
      </c>
      <c r="M13" s="4">
        <v>0</v>
      </c>
      <c r="N13" s="4">
        <v>0</v>
      </c>
      <c r="O13" s="14">
        <v>1</v>
      </c>
      <c r="P13" s="6">
        <v>1</v>
      </c>
      <c r="Q13" s="15">
        <v>0.99539999999999995</v>
      </c>
      <c r="R13" s="22">
        <v>1.57</v>
      </c>
      <c r="S13" s="23">
        <v>1.304</v>
      </c>
      <c r="T13" s="24">
        <v>13.57</v>
      </c>
      <c r="U13" s="8">
        <v>10000</v>
      </c>
      <c r="V13" s="3">
        <v>2292212</v>
      </c>
      <c r="W13" s="9">
        <v>735257</v>
      </c>
      <c r="X13" s="28">
        <v>14.83</v>
      </c>
      <c r="Y13" s="29">
        <v>11.54</v>
      </c>
      <c r="Z13" s="29">
        <v>0</v>
      </c>
      <c r="AA13" s="28">
        <f t="shared" si="5"/>
        <v>54493.973333333328</v>
      </c>
      <c r="AB13" s="29">
        <f t="shared" si="2"/>
        <v>81901.58</v>
      </c>
      <c r="AC13" s="6">
        <f t="shared" si="6"/>
        <v>0.99846666666666672</v>
      </c>
      <c r="AD13" s="4">
        <f t="shared" si="3"/>
        <v>13.184999999999999</v>
      </c>
      <c r="AE13" s="11">
        <f t="shared" si="4"/>
        <v>5.4813333333333327</v>
      </c>
    </row>
    <row r="14" spans="1:31" s="62" customFormat="1" x14ac:dyDescent="0.25">
      <c r="A14" s="57"/>
      <c r="B14" s="58" t="s">
        <v>16</v>
      </c>
      <c r="C14" s="59">
        <v>100000</v>
      </c>
      <c r="D14" s="60">
        <v>20584</v>
      </c>
      <c r="E14" s="60">
        <v>28830</v>
      </c>
      <c r="F14" s="77">
        <v>7</v>
      </c>
      <c r="G14" s="78">
        <v>23.42</v>
      </c>
      <c r="H14" s="78">
        <v>30</v>
      </c>
      <c r="I14" s="61">
        <v>13752.33</v>
      </c>
      <c r="J14" s="62">
        <v>878.76</v>
      </c>
      <c r="K14" s="62">
        <v>961.05</v>
      </c>
      <c r="L14" s="61">
        <v>37048.32</v>
      </c>
      <c r="M14" s="62">
        <v>0</v>
      </c>
      <c r="N14" s="62">
        <v>0</v>
      </c>
      <c r="O14" s="63">
        <v>1.09E-2</v>
      </c>
      <c r="P14" s="64">
        <v>8.1600000000000006E-2</v>
      </c>
      <c r="Q14" s="65">
        <v>0.5151</v>
      </c>
      <c r="R14" s="66">
        <v>65.5</v>
      </c>
      <c r="S14" s="67">
        <v>1.1379999999999999</v>
      </c>
      <c r="T14" s="68">
        <v>525.053</v>
      </c>
      <c r="U14" s="59">
        <v>1094</v>
      </c>
      <c r="V14" s="60">
        <v>18864</v>
      </c>
      <c r="W14" s="69">
        <v>14851</v>
      </c>
      <c r="X14" s="70">
        <v>48.64</v>
      </c>
      <c r="Y14" s="71">
        <v>154.47</v>
      </c>
      <c r="Z14" s="71">
        <v>0</v>
      </c>
      <c r="AA14" s="70">
        <f t="shared" si="5"/>
        <v>5197.38</v>
      </c>
      <c r="AB14" s="71">
        <f t="shared" si="2"/>
        <v>37048.32</v>
      </c>
      <c r="AC14" s="64">
        <f t="shared" si="6"/>
        <v>0.20253333333333334</v>
      </c>
      <c r="AD14" s="62">
        <f t="shared" si="3"/>
        <v>101.55500000000001</v>
      </c>
      <c r="AE14" s="72">
        <f t="shared" si="4"/>
        <v>197.23033333333333</v>
      </c>
    </row>
    <row r="15" spans="1:31" s="46" customFormat="1" x14ac:dyDescent="0.25">
      <c r="A15" s="41" t="s">
        <v>27</v>
      </c>
      <c r="B15" s="42" t="s">
        <v>7</v>
      </c>
      <c r="C15" s="44">
        <v>10000</v>
      </c>
      <c r="D15" s="44">
        <v>3652992</v>
      </c>
      <c r="E15" s="44">
        <v>1138604</v>
      </c>
      <c r="F15" s="75">
        <v>0</v>
      </c>
      <c r="G15" s="76">
        <v>29.893541064000001</v>
      </c>
      <c r="H15" s="76">
        <v>30.02</v>
      </c>
      <c r="I15" s="45">
        <v>103301.88</v>
      </c>
      <c r="J15" s="46">
        <v>122200.04</v>
      </c>
      <c r="K15" s="46">
        <v>37948.94</v>
      </c>
      <c r="L15" s="73">
        <v>135489.73000000001</v>
      </c>
      <c r="M15" s="46">
        <v>122200.04</v>
      </c>
      <c r="N15" s="46">
        <v>37880.68</v>
      </c>
      <c r="O15" s="47">
        <v>1</v>
      </c>
      <c r="P15" s="48">
        <v>1</v>
      </c>
      <c r="Q15" s="49">
        <v>0.99880000000000002</v>
      </c>
      <c r="R15" s="50">
        <v>0.94</v>
      </c>
      <c r="S15" s="51">
        <v>0.81699999999999995</v>
      </c>
      <c r="T15" s="52">
        <v>7.9180000000000001</v>
      </c>
      <c r="U15" s="43">
        <v>10000</v>
      </c>
      <c r="V15" s="44">
        <v>3652992</v>
      </c>
      <c r="W15" s="53">
        <v>1137191</v>
      </c>
      <c r="X15" s="54">
        <v>19.09</v>
      </c>
      <c r="Y15" s="55">
        <v>13.17</v>
      </c>
      <c r="Z15" s="55">
        <v>0</v>
      </c>
      <c r="AA15" s="54">
        <f t="shared" ref="AA15:AA53" si="7">IF(COUNT(I15:K15)&gt;0, AVERAGEIF(I15:K15,"&gt;0"), "")</f>
        <v>87816.953333333324</v>
      </c>
      <c r="AB15" s="55">
        <f t="shared" ref="AB15:AB53" si="8">MAX(L15:N15)</f>
        <v>135489.73000000001</v>
      </c>
      <c r="AC15" s="48">
        <f t="shared" ref="AC15:AC53" si="9">IF(COUNT(O15:Q15) &gt; 0, AVERAGEIF(O15:Q15, "&gt;0"), "")</f>
        <v>0.99960000000000004</v>
      </c>
      <c r="AD15" s="46">
        <f t="shared" ref="AD15:AD53" si="10">IF(COUNT(X15:Z15)&gt;0, AVERAGEIF(X15:Z15, "&gt; 0"),"")</f>
        <v>16.13</v>
      </c>
      <c r="AE15" s="56">
        <f t="shared" ref="AE15:AE53" si="11">IF(COUNT(R15:T15) &gt; 0, AVERAGEIF(R15:T15, "&gt;0"), "")</f>
        <v>3.2250000000000001</v>
      </c>
    </row>
    <row r="16" spans="1:31" s="4" customFormat="1" x14ac:dyDescent="0.25">
      <c r="A16" s="21"/>
      <c r="B16" s="18" t="s">
        <v>12</v>
      </c>
      <c r="C16" s="8">
        <v>100000</v>
      </c>
      <c r="D16" s="3">
        <v>2036456</v>
      </c>
      <c r="E16" s="3">
        <v>2144900</v>
      </c>
      <c r="F16" s="30">
        <v>1</v>
      </c>
      <c r="G16" s="31">
        <v>0.61833548100000002</v>
      </c>
      <c r="H16" s="31">
        <v>30.001000000000001</v>
      </c>
      <c r="I16" s="10">
        <v>75968.86</v>
      </c>
      <c r="J16" s="4">
        <v>3293448.4</v>
      </c>
      <c r="K16" s="4">
        <v>71495.11</v>
      </c>
      <c r="L16" s="10">
        <v>105221.17</v>
      </c>
      <c r="M16" s="4">
        <v>3293448.4</v>
      </c>
      <c r="N16" s="4">
        <v>71493.84</v>
      </c>
      <c r="O16" s="14">
        <v>0.96118999999999999</v>
      </c>
      <c r="P16" s="6">
        <v>0.91469999999999996</v>
      </c>
      <c r="Q16" s="15">
        <v>1</v>
      </c>
      <c r="R16" s="22">
        <v>12.11</v>
      </c>
      <c r="S16" s="23">
        <v>0.30299999999999999</v>
      </c>
      <c r="T16" s="24">
        <v>3.7410000000000001</v>
      </c>
      <c r="U16" s="8">
        <v>96119</v>
      </c>
      <c r="V16" s="3">
        <v>2036456</v>
      </c>
      <c r="W16" s="9">
        <v>2144900</v>
      </c>
      <c r="X16" s="28">
        <v>13.79</v>
      </c>
      <c r="Y16" s="29">
        <v>354.92</v>
      </c>
      <c r="Z16" s="29">
        <v>0</v>
      </c>
      <c r="AA16" s="28">
        <f t="shared" si="7"/>
        <v>1146970.7899999998</v>
      </c>
      <c r="AB16" s="29">
        <f t="shared" si="8"/>
        <v>3293448.4</v>
      </c>
      <c r="AC16" s="6">
        <f t="shared" si="9"/>
        <v>0.95862999999999998</v>
      </c>
      <c r="AD16" s="4">
        <f t="shared" si="10"/>
        <v>184.35500000000002</v>
      </c>
      <c r="AE16" s="11">
        <f t="shared" si="11"/>
        <v>5.3846666666666669</v>
      </c>
    </row>
    <row r="17" spans="1:31" s="4" customFormat="1" x14ac:dyDescent="0.25">
      <c r="A17" s="21"/>
      <c r="B17" s="18" t="s">
        <v>13</v>
      </c>
      <c r="C17" s="8">
        <v>10000</v>
      </c>
      <c r="D17" s="3">
        <v>3000</v>
      </c>
      <c r="E17" s="3">
        <v>19758</v>
      </c>
      <c r="F17" s="30">
        <v>100</v>
      </c>
      <c r="G17" s="31">
        <v>30.043268563000002</v>
      </c>
      <c r="H17" s="31">
        <v>31.044</v>
      </c>
      <c r="I17" s="10">
        <v>101.24</v>
      </c>
      <c r="J17" s="4">
        <v>99.86</v>
      </c>
      <c r="K17" s="4">
        <v>657.67</v>
      </c>
      <c r="L17" s="10">
        <v>7705.66</v>
      </c>
      <c r="M17" s="4">
        <v>99.86</v>
      </c>
      <c r="N17" s="4">
        <v>483.22</v>
      </c>
      <c r="O17" s="14">
        <v>1</v>
      </c>
      <c r="P17" s="6">
        <v>1</v>
      </c>
      <c r="Q17" s="15">
        <v>0.75919999999999999</v>
      </c>
      <c r="R17" s="22">
        <v>1000</v>
      </c>
      <c r="S17" s="23">
        <v>1001.442</v>
      </c>
      <c r="T17" s="24">
        <v>763.22699999999998</v>
      </c>
      <c r="U17" s="8">
        <v>10000</v>
      </c>
      <c r="V17" s="3">
        <v>3000</v>
      </c>
      <c r="W17" s="9">
        <v>15001</v>
      </c>
      <c r="X17" s="28">
        <v>3.2280000000000003E-2</v>
      </c>
      <c r="Y17" s="29">
        <v>1.746E-2</v>
      </c>
      <c r="Z17" s="29">
        <v>0</v>
      </c>
      <c r="AA17" s="28">
        <f t="shared" si="7"/>
        <v>286.25666666666666</v>
      </c>
      <c r="AB17" s="29">
        <f t="shared" si="8"/>
        <v>7705.66</v>
      </c>
      <c r="AC17" s="6">
        <f t="shared" si="9"/>
        <v>0.91973333333333329</v>
      </c>
      <c r="AD17" s="4">
        <f t="shared" si="10"/>
        <v>2.4870000000000003E-2</v>
      </c>
      <c r="AE17" s="11">
        <f t="shared" si="11"/>
        <v>921.55633333333333</v>
      </c>
    </row>
    <row r="18" spans="1:31" s="4" customFormat="1" x14ac:dyDescent="0.25">
      <c r="A18" s="21"/>
      <c r="B18" s="18" t="s">
        <v>14</v>
      </c>
      <c r="C18" s="8">
        <v>100000</v>
      </c>
      <c r="D18" s="3">
        <v>20325</v>
      </c>
      <c r="E18" s="3">
        <v>17251</v>
      </c>
      <c r="F18" s="30">
        <v>6</v>
      </c>
      <c r="G18" s="31">
        <v>23.137568446</v>
      </c>
      <c r="H18" s="31">
        <v>31.044</v>
      </c>
      <c r="I18" s="10">
        <v>15699.53</v>
      </c>
      <c r="J18" s="4">
        <v>878.44</v>
      </c>
      <c r="K18" s="4">
        <v>574.22</v>
      </c>
      <c r="L18" s="10">
        <v>36344.239999999998</v>
      </c>
      <c r="M18" s="4">
        <v>878.44</v>
      </c>
      <c r="N18" s="4">
        <v>574.22</v>
      </c>
      <c r="O18" s="14">
        <v>1.1900000000000001E-2</v>
      </c>
      <c r="P18" s="6">
        <v>0</v>
      </c>
      <c r="Q18" s="15">
        <v>0.86960000000000004</v>
      </c>
      <c r="R18" s="22">
        <v>56.54</v>
      </c>
      <c r="S18" s="23">
        <v>1138.3800000000001</v>
      </c>
      <c r="T18" s="24">
        <v>872.38900000000001</v>
      </c>
      <c r="U18" s="8">
        <v>1190</v>
      </c>
      <c r="V18" s="3">
        <v>0</v>
      </c>
      <c r="W18" s="9">
        <v>15001</v>
      </c>
      <c r="X18" s="28">
        <v>5.9880000000000003E-2</v>
      </c>
      <c r="Y18" s="29">
        <v>0.15356</v>
      </c>
      <c r="Z18" s="29">
        <v>0</v>
      </c>
      <c r="AA18" s="28">
        <f t="shared" si="7"/>
        <v>5717.3966666666674</v>
      </c>
      <c r="AB18" s="29">
        <f t="shared" si="8"/>
        <v>36344.239999999998</v>
      </c>
      <c r="AC18" s="6">
        <f t="shared" si="9"/>
        <v>0.44075000000000003</v>
      </c>
      <c r="AD18" s="4">
        <f t="shared" si="10"/>
        <v>0.10672000000000001</v>
      </c>
      <c r="AE18" s="11">
        <f t="shared" si="11"/>
        <v>689.10300000000007</v>
      </c>
    </row>
    <row r="19" spans="1:31" s="4" customFormat="1" x14ac:dyDescent="0.25">
      <c r="A19" s="21"/>
      <c r="B19" s="18" t="s">
        <v>15</v>
      </c>
      <c r="C19" s="8">
        <v>10000</v>
      </c>
      <c r="D19" s="3">
        <v>2623991</v>
      </c>
      <c r="E19" s="3">
        <v>262748</v>
      </c>
      <c r="F19" s="30">
        <v>0</v>
      </c>
      <c r="G19" s="31">
        <v>29.909326529000001</v>
      </c>
      <c r="H19" s="31">
        <v>8.6950000000000003</v>
      </c>
      <c r="I19" s="10">
        <v>97002.41</v>
      </c>
      <c r="J19" s="4">
        <v>87731.53</v>
      </c>
      <c r="K19" s="4">
        <v>30280.32</v>
      </c>
      <c r="L19" s="10">
        <v>125589.41</v>
      </c>
      <c r="M19" s="4">
        <v>87731.53</v>
      </c>
      <c r="N19" s="4">
        <v>30280.32</v>
      </c>
      <c r="O19" s="14">
        <v>1</v>
      </c>
      <c r="P19" s="6">
        <v>1</v>
      </c>
      <c r="Q19" s="15">
        <v>0.99629999999999996</v>
      </c>
      <c r="R19" s="22">
        <v>1.02</v>
      </c>
      <c r="S19" s="23">
        <v>1.139</v>
      </c>
      <c r="T19" s="24">
        <v>8.8930000000000007</v>
      </c>
      <c r="U19" s="8">
        <v>10000</v>
      </c>
      <c r="V19" s="3">
        <v>0</v>
      </c>
      <c r="W19" s="9">
        <v>261788</v>
      </c>
      <c r="X19" s="28">
        <v>21.51</v>
      </c>
      <c r="Y19" s="29">
        <v>13.14</v>
      </c>
      <c r="Z19" s="29">
        <v>0</v>
      </c>
      <c r="AA19" s="28">
        <f t="shared" si="7"/>
        <v>71671.42</v>
      </c>
      <c r="AB19" s="29">
        <f t="shared" si="8"/>
        <v>125589.41</v>
      </c>
      <c r="AC19" s="6">
        <f t="shared" si="9"/>
        <v>0.99876666666666658</v>
      </c>
      <c r="AD19" s="4">
        <f t="shared" si="10"/>
        <v>17.325000000000003</v>
      </c>
      <c r="AE19" s="11">
        <f t="shared" si="11"/>
        <v>3.6839999999999997</v>
      </c>
    </row>
    <row r="20" spans="1:31" s="62" customFormat="1" x14ac:dyDescent="0.25">
      <c r="A20" s="57"/>
      <c r="B20" s="58" t="s">
        <v>16</v>
      </c>
      <c r="C20" s="74">
        <v>100000</v>
      </c>
      <c r="D20" s="60">
        <v>2462471</v>
      </c>
      <c r="E20" s="60">
        <v>1930488</v>
      </c>
      <c r="F20" s="77">
        <v>1</v>
      </c>
      <c r="G20" s="78">
        <v>6.7998217199999997</v>
      </c>
      <c r="H20" s="78">
        <v>30</v>
      </c>
      <c r="I20" s="61">
        <v>116635.77</v>
      </c>
      <c r="J20" s="62">
        <v>362137.58</v>
      </c>
      <c r="K20" s="62">
        <v>64350.2</v>
      </c>
      <c r="L20" s="61">
        <v>144556.99</v>
      </c>
      <c r="M20" s="62">
        <v>362137.58</v>
      </c>
      <c r="N20" s="62">
        <v>64350.2</v>
      </c>
      <c r="O20" s="63">
        <v>0.95923000000000003</v>
      </c>
      <c r="P20" s="64">
        <v>0</v>
      </c>
      <c r="Q20" s="65">
        <v>1</v>
      </c>
      <c r="R20" s="66">
        <v>8.94</v>
      </c>
      <c r="S20" s="67">
        <v>2.7610000000000001</v>
      </c>
      <c r="T20" s="68">
        <v>4.5549999999999997</v>
      </c>
      <c r="U20" s="59">
        <v>95923</v>
      </c>
      <c r="V20" s="60">
        <v>0</v>
      </c>
      <c r="W20" s="69">
        <v>1930488</v>
      </c>
      <c r="X20" s="70">
        <v>24.67</v>
      </c>
      <c r="Y20" s="71">
        <v>54.22</v>
      </c>
      <c r="Z20" s="71">
        <v>0</v>
      </c>
      <c r="AA20" s="70">
        <f t="shared" si="7"/>
        <v>181041.18333333335</v>
      </c>
      <c r="AB20" s="71">
        <f t="shared" si="8"/>
        <v>362137.58</v>
      </c>
      <c r="AC20" s="64">
        <f t="shared" si="9"/>
        <v>0.97961500000000001</v>
      </c>
      <c r="AD20" s="62">
        <f t="shared" si="10"/>
        <v>39.445</v>
      </c>
      <c r="AE20" s="72">
        <f t="shared" si="11"/>
        <v>5.4186666666666667</v>
      </c>
    </row>
    <row r="21" spans="1:31" s="46" customFormat="1" x14ac:dyDescent="0.25">
      <c r="A21" s="41" t="s">
        <v>28</v>
      </c>
      <c r="B21" s="42" t="s">
        <v>7</v>
      </c>
      <c r="C21" s="43">
        <v>10000</v>
      </c>
      <c r="D21" s="44">
        <v>505387</v>
      </c>
      <c r="E21" s="44">
        <v>467201</v>
      </c>
      <c r="F21" s="75">
        <v>0</v>
      </c>
      <c r="G21" s="76">
        <v>29.984504877999999</v>
      </c>
      <c r="H21" s="76">
        <v>30.033000000000001</v>
      </c>
      <c r="I21" s="45">
        <v>16424.57</v>
      </c>
      <c r="J21" s="46">
        <v>16854.939999999999</v>
      </c>
      <c r="K21" s="46">
        <v>15573.7</v>
      </c>
      <c r="L21" s="45">
        <v>19543.53</v>
      </c>
      <c r="M21" s="46">
        <v>16854.939999999999</v>
      </c>
      <c r="N21" s="46">
        <v>15573.7</v>
      </c>
      <c r="O21" s="47">
        <v>1</v>
      </c>
      <c r="P21" s="48">
        <v>1</v>
      </c>
      <c r="Q21" s="49">
        <v>0.99650000000000005</v>
      </c>
      <c r="R21" s="50">
        <v>6.07</v>
      </c>
      <c r="S21" s="51">
        <v>5.9320000000000004</v>
      </c>
      <c r="T21" s="52">
        <v>32.049999999999997</v>
      </c>
      <c r="U21" s="43">
        <v>10000</v>
      </c>
      <c r="V21" s="44">
        <v>0</v>
      </c>
      <c r="W21" s="53">
        <v>465550</v>
      </c>
      <c r="X21" s="54">
        <v>3.14</v>
      </c>
      <c r="Y21" s="55">
        <v>1.82</v>
      </c>
      <c r="Z21" s="55">
        <v>0</v>
      </c>
      <c r="AA21" s="54">
        <f t="shared" si="7"/>
        <v>16284.40333333333</v>
      </c>
      <c r="AB21" s="55">
        <f t="shared" si="8"/>
        <v>19543.53</v>
      </c>
      <c r="AC21" s="48">
        <f t="shared" si="9"/>
        <v>0.99883333333333335</v>
      </c>
      <c r="AD21" s="46">
        <f t="shared" si="10"/>
        <v>2.48</v>
      </c>
      <c r="AE21" s="56">
        <f t="shared" si="11"/>
        <v>14.683999999999999</v>
      </c>
    </row>
    <row r="22" spans="1:31" s="4" customFormat="1" x14ac:dyDescent="0.25">
      <c r="A22" s="21"/>
      <c r="B22" s="18" t="s">
        <v>12</v>
      </c>
      <c r="C22" s="8">
        <v>100000</v>
      </c>
      <c r="D22" s="3">
        <v>364123</v>
      </c>
      <c r="E22" s="3">
        <v>467257</v>
      </c>
      <c r="F22" s="30">
        <v>3</v>
      </c>
      <c r="G22" s="31">
        <v>6.8964870769999997</v>
      </c>
      <c r="H22" s="31">
        <v>30.027999999999999</v>
      </c>
      <c r="I22" s="10">
        <v>30587.48</v>
      </c>
      <c r="J22" s="4">
        <v>52798.33</v>
      </c>
      <c r="K22" s="4">
        <v>15575.31</v>
      </c>
      <c r="L22" s="10">
        <v>44863.12</v>
      </c>
      <c r="M22" s="4">
        <v>52798.33</v>
      </c>
      <c r="N22" s="4">
        <v>15575.31</v>
      </c>
      <c r="O22" s="14">
        <v>0.42586000000000002</v>
      </c>
      <c r="P22" s="6">
        <v>0</v>
      </c>
      <c r="Q22" s="15">
        <v>0.99839999999999995</v>
      </c>
      <c r="R22" s="22">
        <v>32.799999999999997</v>
      </c>
      <c r="S22" s="23">
        <v>18.939</v>
      </c>
      <c r="T22" s="24">
        <v>32.066000000000003</v>
      </c>
      <c r="U22" s="8">
        <v>42586</v>
      </c>
      <c r="V22" s="3">
        <v>0</v>
      </c>
      <c r="W22" s="9">
        <v>466519</v>
      </c>
      <c r="X22" s="28">
        <v>2.4700000000000002</v>
      </c>
      <c r="Y22" s="29">
        <v>5.69</v>
      </c>
      <c r="Z22" s="29">
        <v>0</v>
      </c>
      <c r="AA22" s="28">
        <f t="shared" si="7"/>
        <v>32987.040000000001</v>
      </c>
      <c r="AB22" s="29">
        <f t="shared" si="8"/>
        <v>52798.33</v>
      </c>
      <c r="AC22" s="6">
        <f t="shared" si="9"/>
        <v>0.71212999999999993</v>
      </c>
      <c r="AD22" s="4">
        <f t="shared" si="10"/>
        <v>4.08</v>
      </c>
      <c r="AE22" s="11">
        <f t="shared" si="11"/>
        <v>27.935000000000002</v>
      </c>
    </row>
    <row r="23" spans="1:31" s="4" customFormat="1" x14ac:dyDescent="0.25">
      <c r="A23" s="21"/>
      <c r="B23" s="18" t="s">
        <v>13</v>
      </c>
      <c r="C23" s="8">
        <v>10000</v>
      </c>
      <c r="D23" s="3">
        <v>3000</v>
      </c>
      <c r="E23" s="3">
        <v>19796</v>
      </c>
      <c r="F23" s="30">
        <v>100</v>
      </c>
      <c r="G23" s="31">
        <v>30.05</v>
      </c>
      <c r="H23" s="31">
        <v>30.052</v>
      </c>
      <c r="I23" s="10">
        <v>101.81</v>
      </c>
      <c r="J23" s="4">
        <v>99.83</v>
      </c>
      <c r="K23" s="4">
        <v>658.72</v>
      </c>
      <c r="L23" s="10">
        <v>7351.93</v>
      </c>
      <c r="M23" s="4">
        <v>99.5</v>
      </c>
      <c r="N23" s="4">
        <v>482.97</v>
      </c>
      <c r="O23" s="14">
        <v>1</v>
      </c>
      <c r="P23" s="6">
        <v>1</v>
      </c>
      <c r="Q23" s="15">
        <v>0.75780000000000003</v>
      </c>
      <c r="R23" s="22">
        <v>1000</v>
      </c>
      <c r="S23" s="23">
        <v>1001.724</v>
      </c>
      <c r="T23" s="24">
        <v>762.69600000000003</v>
      </c>
      <c r="U23" s="8">
        <v>10000</v>
      </c>
      <c r="V23" s="3">
        <v>3000</v>
      </c>
      <c r="W23" s="9">
        <v>15001</v>
      </c>
      <c r="X23" s="28">
        <v>3.2889999999999999E-5</v>
      </c>
      <c r="Y23" s="29">
        <v>1.891E-2</v>
      </c>
      <c r="Z23" s="29">
        <v>0</v>
      </c>
      <c r="AA23" s="28">
        <f t="shared" si="7"/>
        <v>286.78666666666669</v>
      </c>
      <c r="AB23" s="29">
        <f t="shared" si="8"/>
        <v>7351.93</v>
      </c>
      <c r="AC23" s="6">
        <f t="shared" si="9"/>
        <v>0.91926666666666668</v>
      </c>
      <c r="AD23" s="4">
        <f t="shared" si="10"/>
        <v>9.4714450000000002E-3</v>
      </c>
      <c r="AE23" s="11">
        <f t="shared" si="11"/>
        <v>921.47333333333336</v>
      </c>
    </row>
    <row r="24" spans="1:31" s="4" customFormat="1" x14ac:dyDescent="0.25">
      <c r="A24" s="21"/>
      <c r="B24" s="18" t="s">
        <v>14</v>
      </c>
      <c r="C24" s="8">
        <v>100000</v>
      </c>
      <c r="D24" s="3">
        <v>24760</v>
      </c>
      <c r="E24" s="3">
        <v>17706</v>
      </c>
      <c r="F24" s="30">
        <v>6</v>
      </c>
      <c r="G24" s="31">
        <v>26.566547878000002</v>
      </c>
      <c r="H24" s="31">
        <v>30.042999999999999</v>
      </c>
      <c r="I24" s="10">
        <v>16001.82</v>
      </c>
      <c r="J24" s="4">
        <v>932</v>
      </c>
      <c r="K24" s="4">
        <v>589.36</v>
      </c>
      <c r="L24" s="10">
        <v>24208.14</v>
      </c>
      <c r="M24" s="4">
        <v>791.06</v>
      </c>
      <c r="N24" s="4">
        <v>483.22</v>
      </c>
      <c r="O24" s="14">
        <v>1.094E-2</v>
      </c>
      <c r="P24" s="6">
        <v>0</v>
      </c>
      <c r="Q24" s="15">
        <v>0.84719999999999995</v>
      </c>
      <c r="R24" s="22">
        <v>55.47</v>
      </c>
      <c r="S24" s="23">
        <v>1072.962</v>
      </c>
      <c r="T24" s="24">
        <v>850.697</v>
      </c>
      <c r="U24" s="8">
        <v>1094</v>
      </c>
      <c r="V24" s="3">
        <v>24760</v>
      </c>
      <c r="W24" s="9">
        <v>15001</v>
      </c>
      <c r="X24" s="28">
        <v>5.7108999999999998E-5</v>
      </c>
      <c r="Y24" s="29">
        <v>1.728E-4</v>
      </c>
      <c r="Z24" s="29">
        <v>0</v>
      </c>
      <c r="AA24" s="28">
        <f t="shared" si="7"/>
        <v>5841.06</v>
      </c>
      <c r="AB24" s="29">
        <f t="shared" si="8"/>
        <v>24208.14</v>
      </c>
      <c r="AC24" s="6">
        <f t="shared" si="9"/>
        <v>0.42906999999999995</v>
      </c>
      <c r="AD24" s="4">
        <f t="shared" si="10"/>
        <v>1.1495449999999999E-4</v>
      </c>
      <c r="AE24" s="11">
        <f t="shared" si="11"/>
        <v>659.70966666666664</v>
      </c>
    </row>
    <row r="25" spans="1:31" s="4" customFormat="1" x14ac:dyDescent="0.25">
      <c r="A25" s="21"/>
      <c r="B25" s="18" t="s">
        <v>15</v>
      </c>
      <c r="C25" s="8">
        <v>10000</v>
      </c>
      <c r="D25" s="3">
        <v>491778</v>
      </c>
      <c r="E25" s="3">
        <v>440456</v>
      </c>
      <c r="F25" s="30">
        <v>0</v>
      </c>
      <c r="G25" s="31">
        <v>29.983073700999999</v>
      </c>
      <c r="H25" s="31">
        <v>29.998999999999999</v>
      </c>
      <c r="I25" s="10">
        <v>16493.04</v>
      </c>
      <c r="J25" s="4">
        <v>16401.849999999999</v>
      </c>
      <c r="K25" s="4">
        <v>14682.5</v>
      </c>
      <c r="L25" s="10">
        <v>19537.11</v>
      </c>
      <c r="M25" s="4">
        <v>16375.23</v>
      </c>
      <c r="N25" s="4">
        <v>14650.53</v>
      </c>
      <c r="O25" s="14">
        <v>1</v>
      </c>
      <c r="P25" s="6">
        <v>1</v>
      </c>
      <c r="Q25" s="15">
        <v>0.99880000000000002</v>
      </c>
      <c r="R25" s="22">
        <v>6.04</v>
      </c>
      <c r="S25" s="23">
        <v>6.0960000000000001</v>
      </c>
      <c r="T25" s="24">
        <v>34.023000000000003</v>
      </c>
      <c r="U25" s="8">
        <v>10000</v>
      </c>
      <c r="V25" s="3">
        <v>491778</v>
      </c>
      <c r="W25" s="9">
        <v>439912</v>
      </c>
      <c r="X25" s="28">
        <v>4.2</v>
      </c>
      <c r="Y25" s="29">
        <v>2.69</v>
      </c>
      <c r="Z25" s="29">
        <v>0</v>
      </c>
      <c r="AA25" s="28">
        <f t="shared" si="7"/>
        <v>15859.13</v>
      </c>
      <c r="AB25" s="29">
        <f t="shared" si="8"/>
        <v>19537.11</v>
      </c>
      <c r="AC25" s="6">
        <f t="shared" si="9"/>
        <v>0.99960000000000004</v>
      </c>
      <c r="AD25" s="4">
        <f t="shared" si="10"/>
        <v>3.4450000000000003</v>
      </c>
      <c r="AE25" s="11">
        <f t="shared" si="11"/>
        <v>15.386333333333335</v>
      </c>
    </row>
    <row r="26" spans="1:31" s="62" customFormat="1" x14ac:dyDescent="0.25">
      <c r="A26" s="57"/>
      <c r="B26" s="58" t="s">
        <v>16</v>
      </c>
      <c r="C26" s="59">
        <v>100000</v>
      </c>
      <c r="D26" s="60">
        <v>297033</v>
      </c>
      <c r="E26" s="60">
        <v>428425</v>
      </c>
      <c r="F26" s="77">
        <v>4</v>
      </c>
      <c r="G26" s="78">
        <v>6.3358880790000001</v>
      </c>
      <c r="H26" s="78">
        <v>29.998999999999999</v>
      </c>
      <c r="I26" s="61">
        <v>23766.11</v>
      </c>
      <c r="J26" s="62">
        <v>46881.04</v>
      </c>
      <c r="K26" s="62">
        <v>14281.3</v>
      </c>
      <c r="L26" s="61">
        <v>38976.639999999999</v>
      </c>
      <c r="M26" s="62">
        <v>9819.73</v>
      </c>
      <c r="N26" s="62">
        <v>14212.33</v>
      </c>
      <c r="O26" s="63">
        <v>0.46204000000000001</v>
      </c>
      <c r="P26" s="64">
        <v>0</v>
      </c>
      <c r="Q26" s="65">
        <v>0.99609999999999999</v>
      </c>
      <c r="R26" s="66">
        <v>41.73</v>
      </c>
      <c r="S26" s="67">
        <v>21.33</v>
      </c>
      <c r="T26" s="68">
        <v>34.963999999999999</v>
      </c>
      <c r="U26" s="59">
        <v>46204</v>
      </c>
      <c r="V26" s="60">
        <v>297033</v>
      </c>
      <c r="W26" s="69">
        <v>426753</v>
      </c>
      <c r="X26" s="70">
        <v>2.81</v>
      </c>
      <c r="Y26" s="71">
        <v>7.69</v>
      </c>
      <c r="Z26" s="71">
        <v>0</v>
      </c>
      <c r="AA26" s="70">
        <f t="shared" si="7"/>
        <v>28309.483333333334</v>
      </c>
      <c r="AB26" s="71">
        <f t="shared" si="8"/>
        <v>38976.639999999999</v>
      </c>
      <c r="AC26" s="64">
        <f t="shared" si="9"/>
        <v>0.72907</v>
      </c>
      <c r="AD26" s="62">
        <f t="shared" si="10"/>
        <v>5.25</v>
      </c>
      <c r="AE26" s="72">
        <f t="shared" si="11"/>
        <v>32.674666666666667</v>
      </c>
    </row>
    <row r="27" spans="1:31" s="46" customFormat="1" x14ac:dyDescent="0.25">
      <c r="A27" s="41" t="s">
        <v>29</v>
      </c>
      <c r="B27" s="42" t="s">
        <v>7</v>
      </c>
      <c r="C27" s="43">
        <v>10000</v>
      </c>
      <c r="D27" s="44">
        <v>217202</v>
      </c>
      <c r="E27" s="44">
        <v>210603</v>
      </c>
      <c r="F27" s="75">
        <v>1</v>
      </c>
      <c r="G27" s="76">
        <v>29.996191154000002</v>
      </c>
      <c r="H27" s="76">
        <v>30.067</v>
      </c>
      <c r="I27" s="45">
        <v>6841.85</v>
      </c>
      <c r="J27" s="46">
        <v>7240.99</v>
      </c>
      <c r="K27" s="46">
        <v>7020.2</v>
      </c>
      <c r="L27" s="45">
        <v>9325.65</v>
      </c>
      <c r="M27" s="46">
        <v>7232.15</v>
      </c>
      <c r="N27" s="46">
        <v>6949.94</v>
      </c>
      <c r="O27" s="47">
        <v>1</v>
      </c>
      <c r="P27" s="48">
        <v>1</v>
      </c>
      <c r="Q27" s="49">
        <v>0.99219999999999997</v>
      </c>
      <c r="R27" s="50">
        <v>14.62</v>
      </c>
      <c r="S27" s="51">
        <v>13.808999999999999</v>
      </c>
      <c r="T27" s="52">
        <v>71.203999999999994</v>
      </c>
      <c r="U27" s="43">
        <v>10000</v>
      </c>
      <c r="V27" s="44">
        <v>217202</v>
      </c>
      <c r="W27" s="53">
        <v>208962</v>
      </c>
      <c r="X27" s="54">
        <v>2.97</v>
      </c>
      <c r="Y27" s="55">
        <v>2.5499999999999998</v>
      </c>
      <c r="Z27" s="55">
        <v>0</v>
      </c>
      <c r="AA27" s="54">
        <f t="shared" si="7"/>
        <v>7034.3466666666673</v>
      </c>
      <c r="AB27" s="55">
        <f t="shared" si="8"/>
        <v>9325.65</v>
      </c>
      <c r="AC27" s="48">
        <f t="shared" si="9"/>
        <v>0.99739999999999995</v>
      </c>
      <c r="AD27" s="46">
        <f t="shared" si="10"/>
        <v>2.76</v>
      </c>
      <c r="AE27" s="56">
        <f t="shared" si="11"/>
        <v>33.210999999999999</v>
      </c>
    </row>
    <row r="28" spans="1:31" s="4" customFormat="1" x14ac:dyDescent="0.25">
      <c r="A28" s="21"/>
      <c r="B28" s="18" t="s">
        <v>12</v>
      </c>
      <c r="C28" s="8">
        <v>100000</v>
      </c>
      <c r="D28" s="3">
        <v>142428</v>
      </c>
      <c r="E28" s="3">
        <v>211622</v>
      </c>
      <c r="F28" s="30">
        <v>4</v>
      </c>
      <c r="G28" s="31">
        <v>8.7789186959999999</v>
      </c>
      <c r="H28" s="31">
        <v>30.061</v>
      </c>
      <c r="I28" s="10">
        <v>22639.78</v>
      </c>
      <c r="J28" s="4">
        <v>16223.87</v>
      </c>
      <c r="K28" s="4">
        <v>7054.37</v>
      </c>
      <c r="L28" s="10">
        <v>48576.29</v>
      </c>
      <c r="M28" s="4">
        <v>16223.87</v>
      </c>
      <c r="N28" s="4">
        <v>6755.23</v>
      </c>
      <c r="O28" s="14">
        <v>0.22502</v>
      </c>
      <c r="P28" s="6">
        <v>0.23687</v>
      </c>
      <c r="Q28" s="15">
        <v>0.95960000000000001</v>
      </c>
      <c r="R28" s="22">
        <v>43.63</v>
      </c>
      <c r="S28" s="23">
        <v>61.637</v>
      </c>
      <c r="T28" s="24">
        <v>70.808999999999997</v>
      </c>
      <c r="U28" s="8">
        <v>22502</v>
      </c>
      <c r="V28" s="3">
        <v>142428</v>
      </c>
      <c r="W28" s="9">
        <v>203072</v>
      </c>
      <c r="X28" s="28">
        <v>2.2200000000000002</v>
      </c>
      <c r="Y28" s="29">
        <v>5.71</v>
      </c>
      <c r="Z28" s="29">
        <v>0</v>
      </c>
      <c r="AA28" s="28">
        <f t="shared" si="7"/>
        <v>15306.006666666668</v>
      </c>
      <c r="AB28" s="29">
        <f t="shared" si="8"/>
        <v>48576.29</v>
      </c>
      <c r="AC28" s="6">
        <f t="shared" si="9"/>
        <v>0.47382999999999997</v>
      </c>
      <c r="AD28" s="4">
        <f t="shared" si="10"/>
        <v>3.9649999999999999</v>
      </c>
      <c r="AE28" s="11">
        <f t="shared" si="11"/>
        <v>58.692</v>
      </c>
    </row>
    <row r="29" spans="1:31" s="4" customFormat="1" x14ac:dyDescent="0.25">
      <c r="A29" s="21"/>
      <c r="B29" s="18" t="s">
        <v>13</v>
      </c>
      <c r="C29" s="8">
        <v>10000</v>
      </c>
      <c r="D29" s="3">
        <v>3000</v>
      </c>
      <c r="E29" s="3">
        <v>19525</v>
      </c>
      <c r="F29" s="30">
        <v>100</v>
      </c>
      <c r="G29" s="31">
        <v>30.099726584999999</v>
      </c>
      <c r="H29" s="31">
        <v>31.074000000000002</v>
      </c>
      <c r="I29" s="10">
        <v>99.94</v>
      </c>
      <c r="J29" s="4">
        <v>99.67</v>
      </c>
      <c r="K29" s="4">
        <v>649.28</v>
      </c>
      <c r="L29" s="10">
        <v>1890.81</v>
      </c>
      <c r="M29" s="4">
        <v>99.67</v>
      </c>
      <c r="N29" s="4">
        <v>482.75</v>
      </c>
      <c r="O29" s="14">
        <v>1</v>
      </c>
      <c r="P29" s="6">
        <v>1</v>
      </c>
      <c r="Q29" s="15">
        <v>0.76829999999999998</v>
      </c>
      <c r="R29" s="22">
        <v>1000</v>
      </c>
      <c r="S29" s="23">
        <v>1003.324</v>
      </c>
      <c r="T29" s="24">
        <v>774.77700000000004</v>
      </c>
      <c r="U29" s="8">
        <v>10000</v>
      </c>
      <c r="V29" s="3">
        <v>3000</v>
      </c>
      <c r="W29" s="9">
        <v>15001</v>
      </c>
      <c r="X29" s="28">
        <v>5.8340000000000003E-2</v>
      </c>
      <c r="Y29" s="29">
        <v>4.3020000000000003E-2</v>
      </c>
      <c r="Z29" s="29">
        <v>0</v>
      </c>
      <c r="AA29" s="28">
        <f t="shared" si="7"/>
        <v>282.96333333333331</v>
      </c>
      <c r="AB29" s="29">
        <f t="shared" si="8"/>
        <v>1890.81</v>
      </c>
      <c r="AC29" s="6">
        <f t="shared" si="9"/>
        <v>0.92276666666666662</v>
      </c>
      <c r="AD29" s="4">
        <f t="shared" si="10"/>
        <v>5.0680000000000003E-2</v>
      </c>
      <c r="AE29" s="11">
        <f t="shared" si="11"/>
        <v>926.0336666666667</v>
      </c>
    </row>
    <row r="30" spans="1:31" s="4" customFormat="1" x14ac:dyDescent="0.25">
      <c r="A30" s="21"/>
      <c r="B30" s="18" t="s">
        <v>14</v>
      </c>
      <c r="C30" s="8">
        <v>100000</v>
      </c>
      <c r="D30" s="3">
        <v>21402</v>
      </c>
      <c r="E30" s="3">
        <v>19223</v>
      </c>
      <c r="F30" s="30">
        <v>8</v>
      </c>
      <c r="G30" s="31">
        <v>24.266061659999998</v>
      </c>
      <c r="H30" s="31">
        <v>31.073</v>
      </c>
      <c r="I30" s="10">
        <v>11733.38</v>
      </c>
      <c r="J30" s="4">
        <v>881.97</v>
      </c>
      <c r="K30" s="4">
        <v>639.27</v>
      </c>
      <c r="L30" s="10">
        <v>29504</v>
      </c>
      <c r="M30" s="4">
        <v>881.97</v>
      </c>
      <c r="N30" s="4">
        <v>482.77</v>
      </c>
      <c r="O30" s="14">
        <v>1.529E-2</v>
      </c>
      <c r="P30" s="6">
        <v>9.9849999999999994E-2</v>
      </c>
      <c r="Q30" s="15">
        <v>0.78039999999999998</v>
      </c>
      <c r="R30" s="22">
        <v>76.900000000000006</v>
      </c>
      <c r="S30" s="23">
        <v>1133.8219999999999</v>
      </c>
      <c r="T30" s="24">
        <v>786.56799999999998</v>
      </c>
      <c r="U30" s="8">
        <v>1529</v>
      </c>
      <c r="V30" s="3">
        <v>21402</v>
      </c>
      <c r="W30" s="9">
        <v>15001</v>
      </c>
      <c r="X30" s="28">
        <v>0.10495</v>
      </c>
      <c r="Y30" s="29">
        <v>0.38069999999999998</v>
      </c>
      <c r="Z30" s="29">
        <v>0</v>
      </c>
      <c r="AA30" s="28">
        <f t="shared" si="7"/>
        <v>4418.206666666666</v>
      </c>
      <c r="AB30" s="29">
        <f t="shared" si="8"/>
        <v>29504</v>
      </c>
      <c r="AC30" s="6">
        <f t="shared" si="9"/>
        <v>0.29851333333333335</v>
      </c>
      <c r="AD30" s="4">
        <f t="shared" si="10"/>
        <v>0.24282499999999999</v>
      </c>
      <c r="AE30" s="11">
        <f t="shared" si="11"/>
        <v>665.76333333333332</v>
      </c>
    </row>
    <row r="31" spans="1:31" s="4" customFormat="1" x14ac:dyDescent="0.25">
      <c r="A31" s="21"/>
      <c r="B31" s="18" t="s">
        <v>15</v>
      </c>
      <c r="C31" s="8">
        <v>10000</v>
      </c>
      <c r="D31" s="3">
        <v>215259</v>
      </c>
      <c r="E31" s="3">
        <v>209817</v>
      </c>
      <c r="F31" s="30">
        <v>1</v>
      </c>
      <c r="G31" s="31">
        <v>29.994897996999999</v>
      </c>
      <c r="H31" s="31">
        <v>30.076000000000001</v>
      </c>
      <c r="I31" s="10">
        <v>6862.94</v>
      </c>
      <c r="J31" s="4">
        <v>7176.52</v>
      </c>
      <c r="K31" s="4">
        <v>6993.93</v>
      </c>
      <c r="L31" s="10">
        <v>8798.7199999999993</v>
      </c>
      <c r="M31" s="4">
        <v>7176.52</v>
      </c>
      <c r="N31" s="4">
        <v>6903.24</v>
      </c>
      <c r="O31" s="14">
        <v>1</v>
      </c>
      <c r="P31" s="6">
        <v>1</v>
      </c>
      <c r="Q31" s="15">
        <v>0.98950000000000005</v>
      </c>
      <c r="R31" s="22">
        <v>14.52</v>
      </c>
      <c r="S31" s="23">
        <v>13.933</v>
      </c>
      <c r="T31" s="24">
        <v>71.433999999999997</v>
      </c>
      <c r="U31" s="8">
        <v>10000</v>
      </c>
      <c r="V31" s="3">
        <v>215259</v>
      </c>
      <c r="W31" s="9">
        <v>207622</v>
      </c>
      <c r="X31" s="28">
        <v>3.38</v>
      </c>
      <c r="Y31" s="29">
        <v>2.87</v>
      </c>
      <c r="Z31" s="29">
        <v>0</v>
      </c>
      <c r="AA31" s="28">
        <f t="shared" si="7"/>
        <v>7011.13</v>
      </c>
      <c r="AB31" s="29">
        <f t="shared" si="8"/>
        <v>8798.7199999999993</v>
      </c>
      <c r="AC31" s="6">
        <f t="shared" si="9"/>
        <v>0.99650000000000005</v>
      </c>
      <c r="AD31" s="4">
        <f t="shared" si="10"/>
        <v>3.125</v>
      </c>
      <c r="AE31" s="11">
        <f t="shared" si="11"/>
        <v>33.295666666666669</v>
      </c>
    </row>
    <row r="32" spans="1:31" s="62" customFormat="1" x14ac:dyDescent="0.25">
      <c r="A32" s="57"/>
      <c r="B32" s="58" t="s">
        <v>16</v>
      </c>
      <c r="C32" s="59">
        <v>100000</v>
      </c>
      <c r="D32" s="60">
        <v>118544</v>
      </c>
      <c r="E32" s="60">
        <v>154839</v>
      </c>
      <c r="F32" s="77">
        <v>5</v>
      </c>
      <c r="G32" s="78">
        <v>5.0000789240000003</v>
      </c>
      <c r="H32" s="78">
        <v>30.138000000000002</v>
      </c>
      <c r="I32" s="61">
        <v>18034.330000000002</v>
      </c>
      <c r="J32" s="62">
        <v>23708.43</v>
      </c>
      <c r="K32" s="62">
        <v>5161.32</v>
      </c>
      <c r="L32" s="61">
        <v>30023.91</v>
      </c>
      <c r="M32" s="62">
        <v>23708.43</v>
      </c>
      <c r="N32" s="62">
        <v>5078.97</v>
      </c>
      <c r="O32" s="63">
        <v>0.24177000000000001</v>
      </c>
      <c r="P32" s="64">
        <v>0.22216</v>
      </c>
      <c r="Q32" s="65">
        <v>0.98860000000000003</v>
      </c>
      <c r="R32" s="66">
        <v>54.69</v>
      </c>
      <c r="S32" s="67">
        <v>42.177999999999997</v>
      </c>
      <c r="T32" s="68">
        <v>96.962999999999994</v>
      </c>
      <c r="U32" s="59">
        <v>24177</v>
      </c>
      <c r="V32" s="60">
        <v>118544</v>
      </c>
      <c r="W32" s="69">
        <v>153072</v>
      </c>
      <c r="X32" s="70">
        <v>2.13</v>
      </c>
      <c r="Y32" s="71">
        <v>9.5</v>
      </c>
      <c r="Z32" s="71">
        <v>0</v>
      </c>
      <c r="AA32" s="70">
        <f t="shared" si="7"/>
        <v>15634.693333333335</v>
      </c>
      <c r="AB32" s="71">
        <f t="shared" si="8"/>
        <v>30023.91</v>
      </c>
      <c r="AC32" s="64">
        <f t="shared" si="9"/>
        <v>0.4841766666666667</v>
      </c>
      <c r="AD32" s="62">
        <f t="shared" si="10"/>
        <v>5.8149999999999995</v>
      </c>
      <c r="AE32" s="72">
        <f t="shared" si="11"/>
        <v>64.61033333333333</v>
      </c>
    </row>
    <row r="33" spans="1:31" s="46" customFormat="1" x14ac:dyDescent="0.25">
      <c r="A33" s="41" t="s">
        <v>30</v>
      </c>
      <c r="B33" s="42" t="s">
        <v>7</v>
      </c>
      <c r="C33" s="43">
        <v>10000</v>
      </c>
      <c r="D33" s="44">
        <v>3064415</v>
      </c>
      <c r="E33" s="44">
        <v>306117</v>
      </c>
      <c r="F33" s="75">
        <v>0</v>
      </c>
      <c r="G33" s="76">
        <v>29.910259861</v>
      </c>
      <c r="H33" s="76">
        <v>10.401999999999999</v>
      </c>
      <c r="I33" s="45">
        <v>77165.98</v>
      </c>
      <c r="J33" s="46">
        <v>102453.64</v>
      </c>
      <c r="K33" s="46">
        <v>29505.56</v>
      </c>
      <c r="L33" s="45">
        <v>115101.03</v>
      </c>
      <c r="M33" s="46">
        <v>102453.64</v>
      </c>
      <c r="N33" s="46">
        <v>29251.64</v>
      </c>
      <c r="O33" s="47">
        <v>1</v>
      </c>
      <c r="P33" s="48">
        <v>1</v>
      </c>
      <c r="Q33" s="49">
        <v>0.99399999999999999</v>
      </c>
      <c r="R33" s="50">
        <v>1.32</v>
      </c>
      <c r="S33" s="51">
        <v>0.97499999999999998</v>
      </c>
      <c r="T33" s="52">
        <v>9.5869999999999997</v>
      </c>
      <c r="U33" s="43">
        <v>10000</v>
      </c>
      <c r="V33" s="44">
        <v>3064415</v>
      </c>
      <c r="W33" s="53">
        <v>304265</v>
      </c>
      <c r="X33" s="54">
        <v>13.58</v>
      </c>
      <c r="Y33" s="55">
        <v>11.04</v>
      </c>
      <c r="Z33" s="55">
        <v>0</v>
      </c>
      <c r="AA33" s="54">
        <f t="shared" si="7"/>
        <v>69708.393333333326</v>
      </c>
      <c r="AB33" s="55">
        <f t="shared" si="8"/>
        <v>115101.03</v>
      </c>
      <c r="AC33" s="48">
        <f t="shared" si="9"/>
        <v>0.99799999999999989</v>
      </c>
      <c r="AD33" s="46">
        <f t="shared" si="10"/>
        <v>12.309999999999999</v>
      </c>
      <c r="AE33" s="56">
        <f t="shared" si="11"/>
        <v>3.9606666666666666</v>
      </c>
    </row>
    <row r="34" spans="1:31" s="4" customFormat="1" x14ac:dyDescent="0.25">
      <c r="A34" s="21"/>
      <c r="B34" s="18" t="s">
        <v>12</v>
      </c>
      <c r="C34" s="8">
        <v>100000</v>
      </c>
      <c r="D34" s="3">
        <v>2192194</v>
      </c>
      <c r="E34" s="3">
        <v>0</v>
      </c>
      <c r="F34" s="30">
        <v>1</v>
      </c>
      <c r="G34" s="31">
        <v>5.5400445329999997</v>
      </c>
      <c r="H34" s="31">
        <v>0</v>
      </c>
      <c r="I34" s="10">
        <v>88442.34</v>
      </c>
      <c r="J34" s="4">
        <v>395699.71</v>
      </c>
      <c r="K34" s="4">
        <v>0</v>
      </c>
      <c r="L34" s="10">
        <v>131316.94</v>
      </c>
      <c r="M34" s="4">
        <v>395699.71</v>
      </c>
      <c r="N34" s="4">
        <v>0</v>
      </c>
      <c r="O34" s="14">
        <v>0.92166000000000003</v>
      </c>
      <c r="P34" s="6">
        <v>0.96342000000000005</v>
      </c>
      <c r="Q34" s="15">
        <v>0</v>
      </c>
      <c r="R34" s="22">
        <v>10.99</v>
      </c>
      <c r="S34" s="23">
        <v>2.5259999999999998</v>
      </c>
      <c r="T34" s="24">
        <v>0</v>
      </c>
      <c r="U34" s="8">
        <v>92166</v>
      </c>
      <c r="V34" s="3">
        <v>2192194</v>
      </c>
      <c r="W34" s="9">
        <v>0</v>
      </c>
      <c r="X34" s="28">
        <v>15.28</v>
      </c>
      <c r="Y34" s="29">
        <v>42.64</v>
      </c>
      <c r="Z34" s="29">
        <v>0</v>
      </c>
      <c r="AA34" s="28">
        <f t="shared" si="7"/>
        <v>242071.02500000002</v>
      </c>
      <c r="AB34" s="29">
        <f t="shared" si="8"/>
        <v>395699.71</v>
      </c>
      <c r="AC34" s="6">
        <f t="shared" si="9"/>
        <v>0.94254000000000004</v>
      </c>
      <c r="AD34" s="4">
        <f t="shared" si="10"/>
        <v>28.96</v>
      </c>
      <c r="AE34" s="11">
        <f t="shared" si="11"/>
        <v>6.758</v>
      </c>
    </row>
    <row r="35" spans="1:31" s="4" customFormat="1" x14ac:dyDescent="0.25">
      <c r="A35" s="21"/>
      <c r="B35" s="18" t="s">
        <v>13</v>
      </c>
      <c r="C35" s="8">
        <v>10000</v>
      </c>
      <c r="D35" s="3">
        <v>3000</v>
      </c>
      <c r="E35" s="3">
        <v>25796</v>
      </c>
      <c r="F35" s="30">
        <v>100</v>
      </c>
      <c r="G35" s="31">
        <v>30.033261878000001</v>
      </c>
      <c r="H35" s="31">
        <v>31.030999999999999</v>
      </c>
      <c r="I35" s="10">
        <v>102.66</v>
      </c>
      <c r="J35" s="4">
        <v>99.89</v>
      </c>
      <c r="K35" s="4">
        <v>859</v>
      </c>
      <c r="L35" s="10">
        <v>14221.07</v>
      </c>
      <c r="M35" s="4">
        <v>99.89</v>
      </c>
      <c r="N35" s="4">
        <v>483.42</v>
      </c>
      <c r="O35" s="14">
        <v>1</v>
      </c>
      <c r="P35" s="6">
        <v>1</v>
      </c>
      <c r="Q35" s="15">
        <v>0.58150000000000002</v>
      </c>
      <c r="R35" s="22">
        <v>1000</v>
      </c>
      <c r="S35" s="23">
        <v>1001.1079999999999</v>
      </c>
      <c r="T35" s="24">
        <v>590.59100000000001</v>
      </c>
      <c r="U35" s="8">
        <v>10000</v>
      </c>
      <c r="V35" s="3">
        <v>3000</v>
      </c>
      <c r="W35" s="9">
        <v>15001</v>
      </c>
      <c r="X35" s="28">
        <v>3.2379999999999999E-2</v>
      </c>
      <c r="Y35" s="29">
        <v>1.7559999999999999E-2</v>
      </c>
      <c r="Z35" s="29">
        <v>0</v>
      </c>
      <c r="AA35" s="28">
        <f t="shared" si="7"/>
        <v>353.84999999999997</v>
      </c>
      <c r="AB35" s="29">
        <f t="shared" si="8"/>
        <v>14221.07</v>
      </c>
      <c r="AC35" s="6">
        <f t="shared" si="9"/>
        <v>0.86050000000000004</v>
      </c>
      <c r="AD35" s="4">
        <f t="shared" si="10"/>
        <v>2.4969999999999999E-2</v>
      </c>
      <c r="AE35" s="11">
        <f t="shared" si="11"/>
        <v>863.89966666666669</v>
      </c>
    </row>
    <row r="36" spans="1:31" s="4" customFormat="1" x14ac:dyDescent="0.25">
      <c r="A36" s="21"/>
      <c r="B36" s="18" t="s">
        <v>14</v>
      </c>
      <c r="C36" s="8">
        <v>100000</v>
      </c>
      <c r="D36" s="3">
        <v>19132</v>
      </c>
      <c r="E36" s="3">
        <v>19190</v>
      </c>
      <c r="F36" s="30">
        <v>7</v>
      </c>
      <c r="G36" s="31">
        <v>22.497055330999999</v>
      </c>
      <c r="H36" s="31">
        <v>31.035</v>
      </c>
      <c r="I36" s="10">
        <v>14461.57</v>
      </c>
      <c r="J36" s="4">
        <v>850.42</v>
      </c>
      <c r="K36" s="4">
        <v>638.95000000000005</v>
      </c>
      <c r="L36" s="10">
        <v>39986.99</v>
      </c>
      <c r="M36" s="4">
        <v>850.42</v>
      </c>
      <c r="N36" s="4">
        <v>483.36</v>
      </c>
      <c r="O36" s="14">
        <v>1.0460000000000001E-2</v>
      </c>
      <c r="P36" s="6">
        <v>9.1300000000000006E-2</v>
      </c>
      <c r="Q36" s="15">
        <v>0.78169999999999995</v>
      </c>
      <c r="R36" s="22">
        <v>61.03</v>
      </c>
      <c r="S36" s="23">
        <v>1175.886</v>
      </c>
      <c r="T36" s="24">
        <v>785.899</v>
      </c>
      <c r="U36" s="8">
        <v>1046</v>
      </c>
      <c r="V36" s="3">
        <v>19132</v>
      </c>
      <c r="W36" s="9">
        <v>15001</v>
      </c>
      <c r="X36" s="28">
        <v>4.8919999999999998E-2</v>
      </c>
      <c r="Y36" s="29">
        <v>0.14949000000000001</v>
      </c>
      <c r="Z36" s="29">
        <v>0</v>
      </c>
      <c r="AA36" s="28">
        <f t="shared" si="7"/>
        <v>5316.9800000000005</v>
      </c>
      <c r="AB36" s="29">
        <f t="shared" si="8"/>
        <v>39986.99</v>
      </c>
      <c r="AC36" s="6">
        <f t="shared" si="9"/>
        <v>0.29448666666666662</v>
      </c>
      <c r="AD36" s="4">
        <f t="shared" si="10"/>
        <v>9.9205000000000002E-2</v>
      </c>
      <c r="AE36" s="11">
        <f t="shared" si="11"/>
        <v>674.27166666666665</v>
      </c>
    </row>
    <row r="37" spans="1:31" s="4" customFormat="1" x14ac:dyDescent="0.25">
      <c r="A37" s="21"/>
      <c r="B37" s="18" t="s">
        <v>15</v>
      </c>
      <c r="C37" s="8">
        <v>10000</v>
      </c>
      <c r="D37" s="3">
        <v>2135695</v>
      </c>
      <c r="E37" s="3">
        <v>622672</v>
      </c>
      <c r="F37" s="30">
        <v>0</v>
      </c>
      <c r="G37" s="31">
        <v>29.921651440000002</v>
      </c>
      <c r="H37" s="31">
        <v>30.120999999999999</v>
      </c>
      <c r="I37" s="10">
        <v>69181.27</v>
      </c>
      <c r="J37" s="4">
        <v>71376.240000000005</v>
      </c>
      <c r="K37" s="4">
        <v>20743.060000000001</v>
      </c>
      <c r="L37" s="10">
        <v>100460.55</v>
      </c>
      <c r="M37" s="4">
        <v>71376.240000000005</v>
      </c>
      <c r="N37" s="4">
        <v>20510.86</v>
      </c>
      <c r="O37" s="14">
        <v>1</v>
      </c>
      <c r="P37" s="6">
        <v>1</v>
      </c>
      <c r="Q37" s="15">
        <v>0.99219999999999997</v>
      </c>
      <c r="R37" s="22">
        <v>1.4</v>
      </c>
      <c r="S37" s="23">
        <v>1.4</v>
      </c>
      <c r="T37" s="24">
        <v>16.030999999999999</v>
      </c>
      <c r="U37" s="8">
        <v>10000</v>
      </c>
      <c r="V37" s="3">
        <v>2135695</v>
      </c>
      <c r="W37" s="9">
        <v>617802</v>
      </c>
      <c r="X37" s="28">
        <v>15.99</v>
      </c>
      <c r="Y37" s="29">
        <v>10.76</v>
      </c>
      <c r="Z37" s="29">
        <v>0</v>
      </c>
      <c r="AA37" s="28">
        <f t="shared" si="7"/>
        <v>53766.856666666667</v>
      </c>
      <c r="AB37" s="29">
        <f t="shared" si="8"/>
        <v>100460.55</v>
      </c>
      <c r="AC37" s="6">
        <f t="shared" si="9"/>
        <v>0.99739999999999995</v>
      </c>
      <c r="AD37" s="4">
        <f t="shared" si="10"/>
        <v>13.375</v>
      </c>
      <c r="AE37" s="11">
        <f t="shared" si="11"/>
        <v>6.2770000000000001</v>
      </c>
    </row>
    <row r="38" spans="1:31" s="62" customFormat="1" x14ac:dyDescent="0.25">
      <c r="A38" s="57"/>
      <c r="B38" s="58" t="s">
        <v>16</v>
      </c>
      <c r="C38" s="59">
        <v>100000</v>
      </c>
      <c r="D38" s="60">
        <v>1954812</v>
      </c>
      <c r="E38" s="60">
        <v>1772267</v>
      </c>
      <c r="F38" s="77">
        <v>1</v>
      </c>
      <c r="G38" s="78">
        <v>4.6443211020000001</v>
      </c>
      <c r="H38" s="78">
        <v>30.001999999999999</v>
      </c>
      <c r="I38" s="61">
        <v>72284.05</v>
      </c>
      <c r="J38" s="62">
        <v>420903.71</v>
      </c>
      <c r="K38" s="62">
        <v>59076.93</v>
      </c>
      <c r="L38" s="61">
        <v>92502.36</v>
      </c>
      <c r="M38" s="62">
        <v>420903.71</v>
      </c>
      <c r="N38" s="62">
        <v>59070.34</v>
      </c>
      <c r="O38" s="63">
        <v>0.89427000000000001</v>
      </c>
      <c r="P38" s="64">
        <v>0.9556</v>
      </c>
      <c r="Q38" s="65">
        <v>1</v>
      </c>
      <c r="R38" s="66">
        <v>13.51</v>
      </c>
      <c r="S38" s="67">
        <v>2.375</v>
      </c>
      <c r="T38" s="68">
        <v>5.3789999999999996</v>
      </c>
      <c r="U38" s="59">
        <v>89427</v>
      </c>
      <c r="V38" s="60">
        <v>1954812</v>
      </c>
      <c r="W38" s="69">
        <v>1772257</v>
      </c>
      <c r="X38" s="70">
        <v>14.96</v>
      </c>
      <c r="Y38" s="71">
        <v>63.42</v>
      </c>
      <c r="Z38" s="71">
        <v>0</v>
      </c>
      <c r="AA38" s="70">
        <f t="shared" si="7"/>
        <v>184088.23</v>
      </c>
      <c r="AB38" s="71">
        <f t="shared" si="8"/>
        <v>420903.71</v>
      </c>
      <c r="AC38" s="64">
        <f t="shared" si="9"/>
        <v>0.94995666666666667</v>
      </c>
      <c r="AD38" s="62">
        <f t="shared" si="10"/>
        <v>39.19</v>
      </c>
      <c r="AE38" s="72">
        <f t="shared" si="11"/>
        <v>7.0880000000000001</v>
      </c>
    </row>
    <row r="39" spans="1:31" s="2" customFormat="1" x14ac:dyDescent="0.25">
      <c r="A39" s="18"/>
      <c r="B39" s="18"/>
      <c r="C39" s="8"/>
      <c r="D39" s="3"/>
      <c r="E39" s="3"/>
      <c r="F39" s="30"/>
      <c r="G39" s="31"/>
      <c r="H39" s="31"/>
      <c r="I39" s="10"/>
      <c r="J39" s="4"/>
      <c r="K39" s="4"/>
      <c r="L39" s="10"/>
      <c r="M39" s="4"/>
      <c r="N39" s="4"/>
      <c r="O39" s="14"/>
      <c r="P39" s="6"/>
      <c r="Q39" s="15"/>
      <c r="R39" s="22"/>
      <c r="S39" s="23"/>
      <c r="T39" s="24"/>
      <c r="U39" s="8"/>
      <c r="V39" s="3"/>
      <c r="W39" s="9"/>
      <c r="X39" s="28"/>
      <c r="Y39" s="29"/>
      <c r="Z39" s="29"/>
      <c r="AA39" s="28" t="str">
        <f t="shared" si="7"/>
        <v/>
      </c>
      <c r="AB39" s="29">
        <f t="shared" si="8"/>
        <v>0</v>
      </c>
      <c r="AC39" s="6" t="str">
        <f t="shared" si="9"/>
        <v/>
      </c>
      <c r="AD39" s="4" t="str">
        <f t="shared" si="10"/>
        <v/>
      </c>
      <c r="AE39" s="11" t="str">
        <f t="shared" si="11"/>
        <v/>
      </c>
    </row>
    <row r="40" spans="1:31" s="2" customFormat="1" x14ac:dyDescent="0.25">
      <c r="A40" s="18"/>
      <c r="B40" s="18"/>
      <c r="C40" s="8"/>
      <c r="D40" s="3"/>
      <c r="E40" s="3"/>
      <c r="F40" s="30"/>
      <c r="G40" s="31"/>
      <c r="H40" s="31"/>
      <c r="I40" s="10"/>
      <c r="J40" s="4"/>
      <c r="K40" s="4"/>
      <c r="L40" s="10"/>
      <c r="M40" s="4"/>
      <c r="N40" s="4"/>
      <c r="O40" s="14"/>
      <c r="P40" s="6"/>
      <c r="Q40" s="15"/>
      <c r="R40" s="22"/>
      <c r="S40" s="23"/>
      <c r="T40" s="24"/>
      <c r="U40" s="8"/>
      <c r="V40" s="3"/>
      <c r="W40" s="9"/>
      <c r="X40" s="28"/>
      <c r="Y40" s="29"/>
      <c r="Z40" s="29"/>
      <c r="AA40" s="28" t="str">
        <f t="shared" si="7"/>
        <v/>
      </c>
      <c r="AB40" s="29">
        <f t="shared" si="8"/>
        <v>0</v>
      </c>
      <c r="AC40" s="6" t="str">
        <f t="shared" si="9"/>
        <v/>
      </c>
      <c r="AD40" s="4" t="str">
        <f t="shared" si="10"/>
        <v/>
      </c>
      <c r="AE40" s="11" t="str">
        <f t="shared" si="11"/>
        <v/>
      </c>
    </row>
    <row r="41" spans="1:31" s="2" customFormat="1" x14ac:dyDescent="0.25">
      <c r="A41" s="18"/>
      <c r="B41" s="18"/>
      <c r="C41" s="8"/>
      <c r="D41" s="3"/>
      <c r="E41" s="3"/>
      <c r="F41" s="30"/>
      <c r="G41" s="31"/>
      <c r="H41" s="31"/>
      <c r="I41" s="10"/>
      <c r="J41" s="4"/>
      <c r="K41" s="4"/>
      <c r="L41" s="10"/>
      <c r="M41" s="4"/>
      <c r="N41" s="4"/>
      <c r="O41" s="14"/>
      <c r="P41" s="6"/>
      <c r="Q41" s="15"/>
      <c r="R41" s="22"/>
      <c r="S41" s="23"/>
      <c r="T41" s="24"/>
      <c r="U41" s="8"/>
      <c r="V41" s="3"/>
      <c r="W41" s="9"/>
      <c r="X41" s="28"/>
      <c r="Y41" s="29"/>
      <c r="Z41" s="29"/>
      <c r="AA41" s="28" t="str">
        <f t="shared" si="7"/>
        <v/>
      </c>
      <c r="AB41" s="29">
        <f t="shared" si="8"/>
        <v>0</v>
      </c>
      <c r="AC41" s="6" t="str">
        <f t="shared" si="9"/>
        <v/>
      </c>
      <c r="AD41" s="4" t="str">
        <f t="shared" si="10"/>
        <v/>
      </c>
      <c r="AE41" s="11" t="str">
        <f t="shared" si="11"/>
        <v/>
      </c>
    </row>
    <row r="42" spans="1:31" s="2" customFormat="1" x14ac:dyDescent="0.25">
      <c r="A42" s="18"/>
      <c r="B42" s="18"/>
      <c r="C42" s="8"/>
      <c r="D42" s="3"/>
      <c r="E42" s="3"/>
      <c r="F42" s="30"/>
      <c r="G42" s="31"/>
      <c r="H42" s="31"/>
      <c r="I42" s="10"/>
      <c r="J42" s="4"/>
      <c r="K42" s="4"/>
      <c r="L42" s="10"/>
      <c r="M42" s="4"/>
      <c r="N42" s="4"/>
      <c r="O42" s="14"/>
      <c r="P42" s="6"/>
      <c r="Q42" s="15"/>
      <c r="R42" s="22"/>
      <c r="S42" s="23"/>
      <c r="T42" s="24"/>
      <c r="U42" s="8"/>
      <c r="V42" s="3"/>
      <c r="W42" s="9"/>
      <c r="X42" s="28"/>
      <c r="Y42" s="29"/>
      <c r="Z42" s="29"/>
      <c r="AA42" s="28" t="str">
        <f t="shared" si="7"/>
        <v/>
      </c>
      <c r="AB42" s="29">
        <f t="shared" si="8"/>
        <v>0</v>
      </c>
      <c r="AC42" s="6" t="str">
        <f t="shared" si="9"/>
        <v/>
      </c>
      <c r="AD42" s="4" t="str">
        <f t="shared" si="10"/>
        <v/>
      </c>
      <c r="AE42" s="11" t="str">
        <f t="shared" si="11"/>
        <v/>
      </c>
    </row>
    <row r="43" spans="1:31" s="2" customFormat="1" x14ac:dyDescent="0.25">
      <c r="A43" s="18"/>
      <c r="B43" s="18"/>
      <c r="C43" s="8"/>
      <c r="D43" s="3"/>
      <c r="E43" s="3"/>
      <c r="F43" s="30"/>
      <c r="G43" s="31"/>
      <c r="H43" s="31"/>
      <c r="I43" s="10"/>
      <c r="J43" s="4"/>
      <c r="K43" s="4"/>
      <c r="L43" s="10"/>
      <c r="M43" s="4"/>
      <c r="N43" s="4"/>
      <c r="O43" s="14"/>
      <c r="P43" s="6"/>
      <c r="Q43" s="15"/>
      <c r="R43" s="22"/>
      <c r="S43" s="23"/>
      <c r="T43" s="24"/>
      <c r="U43" s="8"/>
      <c r="V43" s="3"/>
      <c r="W43" s="9"/>
      <c r="X43" s="28"/>
      <c r="Y43" s="29"/>
      <c r="Z43" s="29"/>
      <c r="AA43" s="28" t="str">
        <f t="shared" si="7"/>
        <v/>
      </c>
      <c r="AB43" s="29">
        <f t="shared" si="8"/>
        <v>0</v>
      </c>
      <c r="AC43" s="6" t="str">
        <f t="shared" si="9"/>
        <v/>
      </c>
      <c r="AD43" s="4" t="str">
        <f t="shared" si="10"/>
        <v/>
      </c>
      <c r="AE43" s="11" t="str">
        <f t="shared" si="11"/>
        <v/>
      </c>
    </row>
    <row r="44" spans="1:31" s="2" customFormat="1" x14ac:dyDescent="0.25">
      <c r="A44" s="18"/>
      <c r="B44" s="18"/>
      <c r="C44" s="8"/>
      <c r="D44" s="3"/>
      <c r="E44" s="3"/>
      <c r="F44" s="30"/>
      <c r="G44" s="31"/>
      <c r="H44" s="31"/>
      <c r="I44" s="10"/>
      <c r="J44" s="4"/>
      <c r="K44" s="4"/>
      <c r="L44" s="10"/>
      <c r="M44" s="4"/>
      <c r="N44" s="4"/>
      <c r="O44" s="14"/>
      <c r="P44" s="6"/>
      <c r="Q44" s="15"/>
      <c r="R44" s="22"/>
      <c r="S44" s="23"/>
      <c r="T44" s="24"/>
      <c r="U44" s="8"/>
      <c r="V44" s="3"/>
      <c r="W44" s="9"/>
      <c r="X44" s="28"/>
      <c r="Y44" s="29"/>
      <c r="Z44" s="29"/>
      <c r="AA44" s="28" t="str">
        <f t="shared" si="7"/>
        <v/>
      </c>
      <c r="AB44" s="29">
        <f t="shared" si="8"/>
        <v>0</v>
      </c>
      <c r="AC44" s="6" t="str">
        <f t="shared" si="9"/>
        <v/>
      </c>
      <c r="AD44" s="4" t="str">
        <f t="shared" si="10"/>
        <v/>
      </c>
      <c r="AE44" s="11" t="str">
        <f t="shared" si="11"/>
        <v/>
      </c>
    </row>
    <row r="45" spans="1:31" s="2" customFormat="1" x14ac:dyDescent="0.25">
      <c r="A45" s="18"/>
      <c r="B45" s="18"/>
      <c r="C45" s="8"/>
      <c r="D45" s="3"/>
      <c r="E45" s="3"/>
      <c r="F45" s="30"/>
      <c r="G45" s="31"/>
      <c r="H45" s="31"/>
      <c r="I45" s="10"/>
      <c r="J45" s="4"/>
      <c r="K45" s="4"/>
      <c r="L45" s="10"/>
      <c r="M45" s="4"/>
      <c r="N45" s="4"/>
      <c r="O45" s="14"/>
      <c r="P45" s="6"/>
      <c r="Q45" s="15"/>
      <c r="R45" s="22"/>
      <c r="S45" s="23"/>
      <c r="T45" s="24"/>
      <c r="U45" s="8"/>
      <c r="V45" s="3"/>
      <c r="W45" s="9"/>
      <c r="X45" s="28"/>
      <c r="Y45" s="29"/>
      <c r="Z45" s="29"/>
      <c r="AA45" s="28" t="str">
        <f t="shared" si="7"/>
        <v/>
      </c>
      <c r="AB45" s="29">
        <f t="shared" si="8"/>
        <v>0</v>
      </c>
      <c r="AC45" s="6" t="str">
        <f t="shared" si="9"/>
        <v/>
      </c>
      <c r="AD45" s="4" t="str">
        <f t="shared" si="10"/>
        <v/>
      </c>
      <c r="AE45" s="11" t="str">
        <f t="shared" si="11"/>
        <v/>
      </c>
    </row>
    <row r="46" spans="1:31" s="2" customFormat="1" x14ac:dyDescent="0.25">
      <c r="A46" s="18"/>
      <c r="B46" s="18"/>
      <c r="C46" s="8"/>
      <c r="D46" s="3"/>
      <c r="E46" s="3"/>
      <c r="F46" s="30"/>
      <c r="G46" s="31"/>
      <c r="H46" s="31"/>
      <c r="I46" s="10"/>
      <c r="J46" s="4"/>
      <c r="K46" s="4"/>
      <c r="L46" s="10"/>
      <c r="M46" s="4"/>
      <c r="N46" s="4"/>
      <c r="O46" s="14"/>
      <c r="P46" s="6"/>
      <c r="Q46" s="15"/>
      <c r="R46" s="22"/>
      <c r="S46" s="23"/>
      <c r="T46" s="24"/>
      <c r="U46" s="8"/>
      <c r="V46" s="3"/>
      <c r="W46" s="9"/>
      <c r="X46" s="28"/>
      <c r="Y46" s="29"/>
      <c r="Z46" s="29"/>
      <c r="AA46" s="28" t="str">
        <f t="shared" si="7"/>
        <v/>
      </c>
      <c r="AB46" s="29">
        <f t="shared" si="8"/>
        <v>0</v>
      </c>
      <c r="AC46" s="6" t="str">
        <f t="shared" si="9"/>
        <v/>
      </c>
      <c r="AD46" s="4" t="str">
        <f t="shared" si="10"/>
        <v/>
      </c>
      <c r="AE46" s="11" t="str">
        <f t="shared" si="11"/>
        <v/>
      </c>
    </row>
    <row r="47" spans="1:31" s="2" customFormat="1" x14ac:dyDescent="0.25">
      <c r="A47" s="18"/>
      <c r="B47" s="18"/>
      <c r="C47" s="8"/>
      <c r="D47" s="3"/>
      <c r="E47" s="3"/>
      <c r="F47" s="30"/>
      <c r="G47" s="31"/>
      <c r="H47" s="31"/>
      <c r="I47" s="10"/>
      <c r="J47" s="4"/>
      <c r="K47" s="4"/>
      <c r="L47" s="10"/>
      <c r="M47" s="4"/>
      <c r="N47" s="4"/>
      <c r="O47" s="14"/>
      <c r="P47" s="6"/>
      <c r="Q47" s="15"/>
      <c r="R47" s="22"/>
      <c r="S47" s="23"/>
      <c r="T47" s="24"/>
      <c r="U47" s="8"/>
      <c r="V47" s="3"/>
      <c r="W47" s="9"/>
      <c r="X47" s="28"/>
      <c r="Y47" s="29"/>
      <c r="Z47" s="29"/>
      <c r="AA47" s="28" t="str">
        <f t="shared" si="7"/>
        <v/>
      </c>
      <c r="AB47" s="29">
        <f t="shared" si="8"/>
        <v>0</v>
      </c>
      <c r="AC47" s="6" t="str">
        <f t="shared" si="9"/>
        <v/>
      </c>
      <c r="AD47" s="4" t="str">
        <f t="shared" si="10"/>
        <v/>
      </c>
      <c r="AE47" s="11" t="str">
        <f t="shared" si="11"/>
        <v/>
      </c>
    </row>
    <row r="48" spans="1:31" s="2" customFormat="1" x14ac:dyDescent="0.25">
      <c r="A48" s="18"/>
      <c r="B48" s="18"/>
      <c r="C48" s="8"/>
      <c r="D48" s="3"/>
      <c r="E48" s="3"/>
      <c r="F48" s="30"/>
      <c r="G48" s="31"/>
      <c r="H48" s="31"/>
      <c r="I48" s="10"/>
      <c r="J48" s="4"/>
      <c r="K48" s="4"/>
      <c r="L48" s="10"/>
      <c r="M48" s="4"/>
      <c r="N48" s="4"/>
      <c r="O48" s="14"/>
      <c r="P48" s="6"/>
      <c r="Q48" s="15"/>
      <c r="R48" s="22"/>
      <c r="S48" s="23"/>
      <c r="T48" s="24"/>
      <c r="U48" s="8"/>
      <c r="V48" s="3"/>
      <c r="W48" s="9"/>
      <c r="X48" s="28"/>
      <c r="Y48" s="29"/>
      <c r="Z48" s="29"/>
      <c r="AA48" s="28" t="str">
        <f t="shared" si="7"/>
        <v/>
      </c>
      <c r="AB48" s="29">
        <f t="shared" si="8"/>
        <v>0</v>
      </c>
      <c r="AC48" s="6" t="str">
        <f t="shared" si="9"/>
        <v/>
      </c>
      <c r="AD48" s="4" t="str">
        <f t="shared" si="10"/>
        <v/>
      </c>
      <c r="AE48" s="11" t="str">
        <f t="shared" si="11"/>
        <v/>
      </c>
    </row>
    <row r="49" spans="1:31" s="2" customFormat="1" x14ac:dyDescent="0.25">
      <c r="A49" s="18"/>
      <c r="B49" s="18"/>
      <c r="C49" s="8"/>
      <c r="D49" s="3"/>
      <c r="E49" s="3"/>
      <c r="F49" s="30"/>
      <c r="G49" s="31"/>
      <c r="H49" s="31"/>
      <c r="I49" s="10"/>
      <c r="J49" s="4"/>
      <c r="K49" s="4"/>
      <c r="L49" s="10"/>
      <c r="M49" s="4"/>
      <c r="N49" s="4"/>
      <c r="O49" s="14"/>
      <c r="P49" s="6"/>
      <c r="Q49" s="15"/>
      <c r="R49" s="22"/>
      <c r="S49" s="23"/>
      <c r="T49" s="24"/>
      <c r="U49" s="8"/>
      <c r="V49" s="3"/>
      <c r="W49" s="9"/>
      <c r="X49" s="28"/>
      <c r="Y49" s="29"/>
      <c r="Z49" s="29"/>
      <c r="AA49" s="28" t="str">
        <f t="shared" si="7"/>
        <v/>
      </c>
      <c r="AB49" s="29">
        <f t="shared" si="8"/>
        <v>0</v>
      </c>
      <c r="AC49" s="6" t="str">
        <f t="shared" si="9"/>
        <v/>
      </c>
      <c r="AD49" s="4" t="str">
        <f t="shared" si="10"/>
        <v/>
      </c>
      <c r="AE49" s="11" t="str">
        <f t="shared" si="11"/>
        <v/>
      </c>
    </row>
    <row r="50" spans="1:31" s="2" customFormat="1" x14ac:dyDescent="0.25">
      <c r="A50" s="18"/>
      <c r="B50" s="18"/>
      <c r="C50" s="8"/>
      <c r="D50" s="3"/>
      <c r="E50" s="3"/>
      <c r="F50" s="30"/>
      <c r="G50" s="31"/>
      <c r="H50" s="31"/>
      <c r="I50" s="10"/>
      <c r="J50" s="4"/>
      <c r="K50" s="4"/>
      <c r="L50" s="10"/>
      <c r="M50" s="4"/>
      <c r="N50" s="4"/>
      <c r="O50" s="14"/>
      <c r="P50" s="6"/>
      <c r="Q50" s="15"/>
      <c r="R50" s="22"/>
      <c r="S50" s="23"/>
      <c r="T50" s="24"/>
      <c r="U50" s="8"/>
      <c r="V50" s="3"/>
      <c r="W50" s="9"/>
      <c r="X50" s="28"/>
      <c r="Y50" s="29"/>
      <c r="Z50" s="29"/>
      <c r="AA50" s="28" t="str">
        <f t="shared" si="7"/>
        <v/>
      </c>
      <c r="AB50" s="29">
        <f t="shared" si="8"/>
        <v>0</v>
      </c>
      <c r="AC50" s="6" t="str">
        <f t="shared" si="9"/>
        <v/>
      </c>
      <c r="AD50" s="4" t="str">
        <f t="shared" si="10"/>
        <v/>
      </c>
      <c r="AE50" s="11" t="str">
        <f t="shared" si="11"/>
        <v/>
      </c>
    </row>
    <row r="51" spans="1:31" s="2" customFormat="1" x14ac:dyDescent="0.25">
      <c r="A51" s="18"/>
      <c r="B51" s="18"/>
      <c r="C51" s="8"/>
      <c r="D51" s="3"/>
      <c r="E51" s="3"/>
      <c r="F51" s="30"/>
      <c r="G51" s="31"/>
      <c r="H51" s="31"/>
      <c r="I51" s="10"/>
      <c r="J51" s="4"/>
      <c r="K51" s="4"/>
      <c r="L51" s="10"/>
      <c r="M51" s="4"/>
      <c r="N51" s="4"/>
      <c r="O51" s="14"/>
      <c r="P51" s="6"/>
      <c r="Q51" s="15"/>
      <c r="R51" s="22"/>
      <c r="S51" s="23"/>
      <c r="T51" s="24"/>
      <c r="U51" s="8"/>
      <c r="V51" s="3"/>
      <c r="W51" s="9"/>
      <c r="X51" s="28"/>
      <c r="Y51" s="29"/>
      <c r="Z51" s="29"/>
      <c r="AA51" s="28" t="str">
        <f t="shared" si="7"/>
        <v/>
      </c>
      <c r="AB51" s="29">
        <f t="shared" si="8"/>
        <v>0</v>
      </c>
      <c r="AC51" s="6" t="str">
        <f t="shared" si="9"/>
        <v/>
      </c>
      <c r="AD51" s="4" t="str">
        <f t="shared" si="10"/>
        <v/>
      </c>
      <c r="AE51" s="11" t="str">
        <f t="shared" si="11"/>
        <v/>
      </c>
    </row>
    <row r="52" spans="1:31" s="2" customFormat="1" x14ac:dyDescent="0.25">
      <c r="A52" s="18"/>
      <c r="B52" s="18"/>
      <c r="C52" s="8"/>
      <c r="D52" s="3"/>
      <c r="E52" s="3"/>
      <c r="F52" s="30"/>
      <c r="G52" s="31"/>
      <c r="H52" s="31"/>
      <c r="I52" s="10"/>
      <c r="J52" s="4"/>
      <c r="K52" s="4"/>
      <c r="L52" s="10"/>
      <c r="M52" s="4"/>
      <c r="N52" s="4"/>
      <c r="O52" s="14"/>
      <c r="P52" s="6"/>
      <c r="Q52" s="15"/>
      <c r="R52" s="22"/>
      <c r="S52" s="23"/>
      <c r="T52" s="24"/>
      <c r="U52" s="8"/>
      <c r="V52" s="3"/>
      <c r="W52" s="9"/>
      <c r="X52" s="28"/>
      <c r="Y52" s="29"/>
      <c r="Z52" s="29"/>
      <c r="AA52" s="28" t="str">
        <f t="shared" si="7"/>
        <v/>
      </c>
      <c r="AB52" s="29">
        <f t="shared" si="8"/>
        <v>0</v>
      </c>
      <c r="AC52" s="6" t="str">
        <f t="shared" si="9"/>
        <v/>
      </c>
      <c r="AD52" s="4" t="str">
        <f t="shared" si="10"/>
        <v/>
      </c>
      <c r="AE52" s="11" t="str">
        <f t="shared" si="11"/>
        <v/>
      </c>
    </row>
    <row r="53" spans="1:31" s="2" customFormat="1" x14ac:dyDescent="0.25">
      <c r="A53" s="18"/>
      <c r="B53" s="18"/>
      <c r="C53" s="8"/>
      <c r="D53" s="3"/>
      <c r="E53" s="3"/>
      <c r="F53" s="30"/>
      <c r="G53" s="31"/>
      <c r="H53" s="31"/>
      <c r="I53" s="10"/>
      <c r="J53" s="4"/>
      <c r="K53" s="4"/>
      <c r="L53" s="10"/>
      <c r="M53" s="4"/>
      <c r="N53" s="4"/>
      <c r="O53" s="14"/>
      <c r="P53" s="6"/>
      <c r="Q53" s="15"/>
      <c r="R53" s="22"/>
      <c r="S53" s="23"/>
      <c r="T53" s="24"/>
      <c r="U53" s="8"/>
      <c r="V53" s="3"/>
      <c r="W53" s="9"/>
      <c r="X53" s="28"/>
      <c r="Y53" s="29"/>
      <c r="Z53" s="29"/>
      <c r="AA53" s="28" t="str">
        <f t="shared" si="7"/>
        <v/>
      </c>
      <c r="AB53" s="29">
        <f t="shared" si="8"/>
        <v>0</v>
      </c>
      <c r="AC53" s="6" t="str">
        <f t="shared" si="9"/>
        <v/>
      </c>
      <c r="AD53" s="4" t="str">
        <f t="shared" si="10"/>
        <v/>
      </c>
      <c r="AE53" s="11" t="str">
        <f t="shared" si="11"/>
        <v/>
      </c>
    </row>
    <row r="54" spans="1:31" s="2" customFormat="1" x14ac:dyDescent="0.25">
      <c r="A54" s="18"/>
      <c r="B54" s="18"/>
      <c r="C54" s="8"/>
      <c r="D54" s="3"/>
      <c r="E54" s="3"/>
      <c r="F54" s="30"/>
      <c r="G54" s="31"/>
      <c r="H54" s="31"/>
      <c r="I54" s="10"/>
      <c r="J54" s="4"/>
      <c r="K54" s="4"/>
      <c r="L54" s="10"/>
      <c r="M54" s="4"/>
      <c r="N54" s="4"/>
      <c r="O54" s="14"/>
      <c r="P54" s="6"/>
      <c r="Q54" s="15"/>
      <c r="R54" s="22"/>
      <c r="S54" s="23"/>
      <c r="T54" s="24"/>
      <c r="U54" s="8"/>
      <c r="V54" s="3"/>
      <c r="W54" s="9"/>
      <c r="X54" s="28"/>
      <c r="Y54" s="29"/>
      <c r="Z54" s="29"/>
      <c r="AA54" s="28"/>
      <c r="AB54" s="29"/>
      <c r="AC54" s="6"/>
      <c r="AD54" s="4"/>
      <c r="AE54" s="11"/>
    </row>
    <row r="55" spans="1:31" s="2" customFormat="1" x14ac:dyDescent="0.25">
      <c r="A55" s="18"/>
      <c r="B55" s="18"/>
      <c r="C55" s="8"/>
      <c r="D55" s="3"/>
      <c r="E55" s="3"/>
      <c r="F55" s="30"/>
      <c r="G55" s="31"/>
      <c r="H55" s="31"/>
      <c r="I55" s="10"/>
      <c r="J55" s="4"/>
      <c r="K55" s="4"/>
      <c r="L55" s="10"/>
      <c r="M55" s="4"/>
      <c r="N55" s="4"/>
      <c r="O55" s="14"/>
      <c r="P55" s="6"/>
      <c r="Q55" s="15"/>
      <c r="R55" s="22"/>
      <c r="S55" s="23"/>
      <c r="T55" s="24"/>
      <c r="U55" s="8"/>
      <c r="V55" s="3"/>
      <c r="W55" s="9"/>
      <c r="X55" s="28"/>
      <c r="Y55" s="29"/>
      <c r="Z55" s="29"/>
      <c r="AA55" s="28"/>
      <c r="AB55" s="29"/>
      <c r="AC55" s="6"/>
      <c r="AD55" s="4"/>
      <c r="AE55" s="11"/>
    </row>
    <row r="56" spans="1:31" s="2" customFormat="1" x14ac:dyDescent="0.25">
      <c r="A56" s="18"/>
      <c r="B56" s="18"/>
      <c r="C56" s="8"/>
      <c r="D56" s="3"/>
      <c r="E56" s="3"/>
      <c r="F56" s="30"/>
      <c r="G56" s="31"/>
      <c r="H56" s="31"/>
      <c r="I56" s="10"/>
      <c r="J56" s="4"/>
      <c r="K56" s="4"/>
      <c r="L56" s="10"/>
      <c r="M56" s="4"/>
      <c r="N56" s="4"/>
      <c r="O56" s="14"/>
      <c r="P56" s="6"/>
      <c r="Q56" s="15"/>
      <c r="R56" s="22"/>
      <c r="S56" s="23"/>
      <c r="T56" s="24"/>
      <c r="U56" s="8"/>
      <c r="V56" s="3"/>
      <c r="W56" s="9"/>
      <c r="X56" s="28"/>
      <c r="Y56" s="29"/>
      <c r="Z56" s="29"/>
      <c r="AA56" s="28"/>
      <c r="AB56" s="29"/>
      <c r="AC56" s="6"/>
      <c r="AD56" s="4"/>
      <c r="AE56" s="11"/>
    </row>
    <row r="57" spans="1:31" s="2" customFormat="1" x14ac:dyDescent="0.25">
      <c r="A57" s="18"/>
      <c r="B57" s="18"/>
      <c r="C57" s="8"/>
      <c r="D57" s="3"/>
      <c r="E57" s="3"/>
      <c r="F57" s="30"/>
      <c r="G57" s="31"/>
      <c r="H57" s="31"/>
      <c r="I57" s="10"/>
      <c r="J57" s="4"/>
      <c r="K57" s="4"/>
      <c r="L57" s="10"/>
      <c r="M57" s="4"/>
      <c r="N57" s="4"/>
      <c r="O57" s="16"/>
      <c r="P57" s="7"/>
      <c r="Q57" s="17"/>
      <c r="R57" s="22"/>
      <c r="S57" s="23"/>
      <c r="T57" s="24"/>
      <c r="U57" s="8"/>
      <c r="V57" s="3"/>
      <c r="W57" s="9"/>
      <c r="X57" s="28"/>
      <c r="Y57" s="29"/>
      <c r="Z57" s="29"/>
      <c r="AA57" s="28"/>
      <c r="AB57" s="29"/>
      <c r="AC57" s="6"/>
      <c r="AD57" s="4"/>
      <c r="AE57" s="11"/>
    </row>
    <row r="58" spans="1:31" s="1" customFormat="1" x14ac:dyDescent="0.25">
      <c r="A58" s="19"/>
      <c r="B58" s="19"/>
      <c r="C58" s="8"/>
      <c r="D58" s="3"/>
      <c r="E58" s="3"/>
      <c r="F58" s="30"/>
      <c r="G58" s="31"/>
      <c r="H58" s="31"/>
      <c r="I58" s="8"/>
      <c r="J58" s="3"/>
      <c r="K58" s="3"/>
      <c r="L58" s="8"/>
      <c r="M58" s="3"/>
      <c r="N58" s="3"/>
      <c r="O58" s="16"/>
      <c r="P58" s="7"/>
      <c r="Q58" s="17"/>
      <c r="R58" s="22"/>
      <c r="S58" s="23"/>
      <c r="T58" s="24"/>
      <c r="U58" s="8"/>
      <c r="V58" s="3"/>
      <c r="W58" s="9"/>
      <c r="X58" s="28"/>
      <c r="Y58" s="29"/>
      <c r="Z58" s="29"/>
      <c r="AA58" s="28"/>
      <c r="AB58" s="29"/>
      <c r="AC58" s="6"/>
      <c r="AD58" s="3"/>
      <c r="AE58" s="9"/>
    </row>
    <row r="59" spans="1:31" s="1" customFormat="1" x14ac:dyDescent="0.25">
      <c r="A59" s="19"/>
      <c r="B59" s="19"/>
      <c r="C59" s="8"/>
      <c r="D59" s="3"/>
      <c r="E59" s="3"/>
      <c r="F59" s="30"/>
      <c r="G59" s="31"/>
      <c r="H59" s="31"/>
      <c r="I59" s="8"/>
      <c r="J59" s="3"/>
      <c r="K59" s="3"/>
      <c r="L59" s="8"/>
      <c r="M59" s="3"/>
      <c r="N59" s="3"/>
      <c r="O59" s="16"/>
      <c r="P59" s="7"/>
      <c r="Q59" s="17"/>
      <c r="R59" s="22"/>
      <c r="S59" s="23"/>
      <c r="T59" s="24"/>
      <c r="U59" s="8"/>
      <c r="V59" s="3"/>
      <c r="W59" s="9"/>
      <c r="X59" s="28"/>
      <c r="Y59" s="29"/>
      <c r="Z59" s="29"/>
      <c r="AA59" s="28"/>
      <c r="AB59" s="29"/>
      <c r="AC59" s="6"/>
      <c r="AD59" s="3"/>
      <c r="AE59" s="9"/>
    </row>
  </sheetData>
  <mergeCells count="17">
    <mergeCell ref="A9:A14"/>
    <mergeCell ref="A15:A20"/>
    <mergeCell ref="A21:A26"/>
    <mergeCell ref="A27:A32"/>
    <mergeCell ref="A33:A38"/>
    <mergeCell ref="O1:Q1"/>
    <mergeCell ref="A3:A8"/>
    <mergeCell ref="R1:T1"/>
    <mergeCell ref="U1:W1"/>
    <mergeCell ref="X1:Z1"/>
    <mergeCell ref="AA1:AE1"/>
    <mergeCell ref="C1:E1"/>
    <mergeCell ref="F1:H1"/>
    <mergeCell ref="I1:K1"/>
    <mergeCell ref="L1:N1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Administrator_MIY</dc:creator>
  <cp:lastModifiedBy>Administrator_MIY</cp:lastModifiedBy>
  <dcterms:created xsi:type="dcterms:W3CDTF">2025-07-02T02:18:45Z</dcterms:created>
  <dcterms:modified xsi:type="dcterms:W3CDTF">2025-07-02T07:50:27Z</dcterms:modified>
</cp:coreProperties>
</file>