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<sst xmlns="http://schemas.openxmlformats.org/spreadsheetml/2006/main" count="50" uniqueCount="32">
  <si>
    <t>Product A</t>
  </si>
  <si>
    <t>Product B</t>
  </si>
  <si>
    <t>Product C</t>
  </si>
  <si>
    <t>Product D</t>
  </si>
  <si>
    <t>Product E</t>
  </si>
  <si>
    <t>Demand</t>
  </si>
  <si>
    <t>Order Lead Time</t>
  </si>
  <si>
    <t>Value</t>
  </si>
  <si>
    <t>Order Cost</t>
  </si>
  <si>
    <t>Inventory Carrying Cost</t>
  </si>
  <si>
    <t>Economic Order Quantity</t>
  </si>
  <si>
    <t>Order Quantity</t>
  </si>
  <si>
    <t>Receiving Cost</t>
  </si>
  <si>
    <t>Inventory Holding Cost</t>
  </si>
  <si>
    <t>Total Cost</t>
  </si>
  <si>
    <t>Question #</t>
  </si>
  <si>
    <t>Answers</t>
  </si>
  <si>
    <t>*1</t>
  </si>
  <si>
    <t>Product  A</t>
  </si>
  <si>
    <t>Average Demand</t>
  </si>
  <si>
    <t>Standard Deviation of Demand</t>
  </si>
  <si>
    <t>Average Lead Time</t>
  </si>
  <si>
    <t>*5</t>
  </si>
  <si>
    <t>Standard Deviation of Lead Time</t>
  </si>
  <si>
    <t>*6</t>
  </si>
  <si>
    <t>Combined Standard Deviation</t>
  </si>
  <si>
    <t>*7</t>
  </si>
  <si>
    <t>Service Level Percentage</t>
  </si>
  <si>
    <t>Service Level (k)</t>
  </si>
  <si>
    <t>*9</t>
  </si>
  <si>
    <t>Safety Stock</t>
  </si>
  <si>
    <t>*10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</si>
</sst>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Times New Roman"/>
    </font>
    <font>
      <b/>
      <sz val="8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1" numFmtId="10" xfId="0" applyAlignment="1" applyFont="1" applyNumberFormat="1">
      <alignment horizontal="right" readingOrder="0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2"/>
      <c r="L1" s="2"/>
    </row>
    <row r="2">
      <c r="A2" s="1" t="s">
        <v>5</v>
      </c>
      <c r="B2" s="1" t="s">
        <v>6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2"/>
      <c r="L2" s="2"/>
    </row>
    <row r="3">
      <c r="A3" s="3">
        <v>96.0</v>
      </c>
      <c r="B3" s="3">
        <v>3.0</v>
      </c>
      <c r="C3" s="3">
        <v>107.0</v>
      </c>
      <c r="D3" s="3">
        <v>4.0</v>
      </c>
      <c r="E3" s="3">
        <v>164.0</v>
      </c>
      <c r="F3" s="3">
        <v>7.0</v>
      </c>
      <c r="G3" s="3">
        <v>168.0</v>
      </c>
      <c r="H3" s="3">
        <v>8.0</v>
      </c>
      <c r="I3" s="3">
        <v>217.0</v>
      </c>
      <c r="J3" s="3">
        <v>11.0</v>
      </c>
      <c r="K3" s="2"/>
      <c r="L3" s="2"/>
    </row>
    <row r="4">
      <c r="A4" s="3">
        <v>98.0</v>
      </c>
      <c r="B4" s="2"/>
      <c r="C4" s="3">
        <v>94.0</v>
      </c>
      <c r="D4" s="2"/>
      <c r="E4" s="3">
        <v>156.0</v>
      </c>
      <c r="F4" s="2"/>
      <c r="G4" s="3">
        <v>200.0</v>
      </c>
      <c r="H4" s="2"/>
      <c r="I4" s="3">
        <v>190.0</v>
      </c>
      <c r="J4" s="2"/>
      <c r="K4" s="2"/>
      <c r="L4" s="2"/>
    </row>
    <row r="5">
      <c r="A5" s="3">
        <v>103.0</v>
      </c>
      <c r="B5" s="2"/>
      <c r="C5" s="3">
        <v>98.0</v>
      </c>
      <c r="D5" s="2"/>
      <c r="E5" s="3">
        <v>161.0</v>
      </c>
      <c r="F5" s="2"/>
      <c r="G5" s="3">
        <v>194.0</v>
      </c>
      <c r="H5" s="2"/>
      <c r="I5" s="3">
        <v>184.0</v>
      </c>
      <c r="J5" s="2"/>
      <c r="K5" s="2"/>
      <c r="L5" s="2"/>
    </row>
    <row r="6">
      <c r="A6" s="3">
        <v>97.0</v>
      </c>
      <c r="B6" s="2"/>
      <c r="C6" s="3">
        <v>100.0</v>
      </c>
      <c r="D6" s="2"/>
      <c r="E6" s="3">
        <v>155.0</v>
      </c>
      <c r="F6" s="2"/>
      <c r="G6" s="3">
        <v>177.0</v>
      </c>
      <c r="H6" s="2"/>
      <c r="I6" s="3">
        <v>196.0</v>
      </c>
      <c r="J6" s="2"/>
      <c r="K6" s="2"/>
      <c r="L6" s="2"/>
    </row>
    <row r="7">
      <c r="A7" s="3">
        <v>104.0</v>
      </c>
      <c r="B7" s="2"/>
      <c r="C7" s="3">
        <v>95.0</v>
      </c>
      <c r="D7" s="2"/>
      <c r="E7" s="3">
        <v>152.0</v>
      </c>
      <c r="F7" s="2"/>
      <c r="G7" s="3">
        <v>172.0</v>
      </c>
      <c r="H7" s="2"/>
      <c r="I7" s="3">
        <v>185.0</v>
      </c>
      <c r="J7" s="2"/>
      <c r="K7" s="2"/>
      <c r="L7" s="2"/>
    </row>
    <row r="8">
      <c r="A8" s="3">
        <v>96.0</v>
      </c>
      <c r="B8" s="3">
        <v>3.0</v>
      </c>
      <c r="C8" s="3">
        <v>106.0</v>
      </c>
      <c r="D8" s="3">
        <v>4.0</v>
      </c>
      <c r="E8" s="3">
        <v>155.0</v>
      </c>
      <c r="F8" s="3">
        <v>7.0</v>
      </c>
      <c r="G8" s="3">
        <v>195.0</v>
      </c>
      <c r="H8" s="3">
        <v>8.0</v>
      </c>
      <c r="I8" s="3">
        <v>208.0</v>
      </c>
      <c r="J8" s="3">
        <v>11.0</v>
      </c>
      <c r="K8" s="2"/>
      <c r="L8" s="2"/>
    </row>
    <row r="9">
      <c r="A9" s="3">
        <v>103.0</v>
      </c>
      <c r="B9" s="2"/>
      <c r="C9" s="3">
        <v>102.0</v>
      </c>
      <c r="D9" s="2"/>
      <c r="E9" s="3">
        <v>153.0</v>
      </c>
      <c r="F9" s="2"/>
      <c r="G9" s="3">
        <v>193.0</v>
      </c>
      <c r="H9" s="2"/>
      <c r="I9" s="3">
        <v>196.0</v>
      </c>
      <c r="J9" s="2"/>
      <c r="K9" s="2"/>
      <c r="L9" s="2"/>
    </row>
    <row r="10">
      <c r="A10" s="3">
        <v>103.0</v>
      </c>
      <c r="B10" s="2"/>
      <c r="C10" s="3">
        <v>104.0</v>
      </c>
      <c r="D10" s="2"/>
      <c r="E10" s="3">
        <v>150.0</v>
      </c>
      <c r="F10" s="2"/>
      <c r="G10" s="3">
        <v>191.0</v>
      </c>
      <c r="H10" s="2"/>
      <c r="I10" s="3">
        <v>199.0</v>
      </c>
      <c r="J10" s="2"/>
      <c r="K10" s="2"/>
      <c r="L10" s="2"/>
    </row>
    <row r="11">
      <c r="A11" s="3">
        <v>103.0</v>
      </c>
      <c r="B11" s="2"/>
      <c r="C11" s="3">
        <v>95.0</v>
      </c>
      <c r="D11" s="2"/>
      <c r="E11" s="3">
        <v>151.0</v>
      </c>
      <c r="F11" s="2"/>
      <c r="G11" s="3">
        <v>182.0</v>
      </c>
      <c r="H11" s="2"/>
      <c r="I11" s="3">
        <v>219.0</v>
      </c>
      <c r="J11" s="2"/>
      <c r="K11" s="2"/>
      <c r="L11" s="2"/>
    </row>
    <row r="12">
      <c r="A12" s="3">
        <v>103.0</v>
      </c>
      <c r="B12" s="2"/>
      <c r="C12" s="3">
        <v>90.0</v>
      </c>
      <c r="D12" s="2"/>
      <c r="E12" s="3">
        <v>158.0</v>
      </c>
      <c r="F12" s="2"/>
      <c r="G12" s="3">
        <v>181.0</v>
      </c>
      <c r="H12" s="2"/>
      <c r="I12" s="3">
        <v>204.0</v>
      </c>
      <c r="J12" s="2"/>
      <c r="K12" s="2"/>
      <c r="L12" s="2"/>
    </row>
    <row r="13">
      <c r="A13" s="3">
        <v>99.0</v>
      </c>
      <c r="B13" s="3">
        <v>3.0</v>
      </c>
      <c r="C13" s="3">
        <v>107.0</v>
      </c>
      <c r="D13" s="3">
        <v>4.0</v>
      </c>
      <c r="E13" s="3">
        <v>159.0</v>
      </c>
      <c r="F13" s="3">
        <v>7.0</v>
      </c>
      <c r="G13" s="3">
        <v>161.0</v>
      </c>
      <c r="H13" s="3">
        <v>10.0</v>
      </c>
      <c r="I13" s="3">
        <v>215.0</v>
      </c>
      <c r="J13" s="3">
        <v>11.0</v>
      </c>
      <c r="K13" s="2"/>
      <c r="L13" s="2"/>
    </row>
    <row r="14">
      <c r="A14" s="3">
        <v>103.0</v>
      </c>
      <c r="B14" s="2"/>
      <c r="C14" s="3">
        <v>103.0</v>
      </c>
      <c r="D14" s="2"/>
      <c r="E14" s="3">
        <v>154.0</v>
      </c>
      <c r="F14" s="2"/>
      <c r="G14" s="3">
        <v>189.0</v>
      </c>
      <c r="H14" s="2"/>
      <c r="I14" s="3">
        <v>182.0</v>
      </c>
      <c r="J14" s="2"/>
      <c r="K14" s="2"/>
      <c r="L14" s="2"/>
    </row>
    <row r="15">
      <c r="A15" s="3">
        <v>100.0</v>
      </c>
      <c r="B15" s="2"/>
      <c r="C15" s="3">
        <v>90.0</v>
      </c>
      <c r="D15" s="2"/>
      <c r="E15" s="3">
        <v>159.0</v>
      </c>
      <c r="F15" s="2"/>
      <c r="G15" s="3">
        <v>171.0</v>
      </c>
      <c r="H15" s="2"/>
      <c r="I15" s="3">
        <v>212.0</v>
      </c>
      <c r="J15" s="2"/>
      <c r="K15" s="2"/>
      <c r="L15" s="2"/>
    </row>
    <row r="16">
      <c r="A16" s="3">
        <v>105.0</v>
      </c>
      <c r="B16" s="2"/>
      <c r="C16" s="3">
        <v>104.0</v>
      </c>
      <c r="D16" s="2"/>
      <c r="E16" s="3">
        <v>155.0</v>
      </c>
      <c r="F16" s="2"/>
      <c r="G16" s="3">
        <v>174.0</v>
      </c>
      <c r="H16" s="2"/>
      <c r="I16" s="3">
        <v>196.0</v>
      </c>
      <c r="J16" s="2"/>
      <c r="K16" s="2"/>
      <c r="L16" s="2"/>
    </row>
    <row r="17">
      <c r="A17" s="3">
        <v>96.0</v>
      </c>
      <c r="B17" s="2"/>
      <c r="C17" s="3">
        <v>103.0</v>
      </c>
      <c r="D17" s="2"/>
      <c r="E17" s="3">
        <v>154.0</v>
      </c>
      <c r="F17" s="2"/>
      <c r="G17" s="3">
        <v>163.0</v>
      </c>
      <c r="H17" s="2"/>
      <c r="I17" s="3">
        <v>181.0</v>
      </c>
      <c r="J17" s="2"/>
      <c r="K17" s="2"/>
      <c r="L17" s="2"/>
    </row>
    <row r="18">
      <c r="A18" s="3">
        <v>97.0</v>
      </c>
      <c r="B18" s="3">
        <v>2.0</v>
      </c>
      <c r="C18" s="3">
        <v>103.0</v>
      </c>
      <c r="D18" s="3">
        <v>4.0</v>
      </c>
      <c r="E18" s="3">
        <v>162.0</v>
      </c>
      <c r="F18" s="3">
        <v>8.0</v>
      </c>
      <c r="G18" s="3">
        <v>195.0</v>
      </c>
      <c r="H18" s="3">
        <v>9.0</v>
      </c>
      <c r="I18" s="3">
        <v>200.0</v>
      </c>
      <c r="J18" s="3">
        <v>13.0</v>
      </c>
      <c r="K18" s="2"/>
      <c r="L18" s="2"/>
    </row>
    <row r="19">
      <c r="A19" s="3">
        <v>103.0</v>
      </c>
      <c r="B19" s="2"/>
      <c r="C19" s="3">
        <v>92.0</v>
      </c>
      <c r="D19" s="2"/>
      <c r="E19" s="3">
        <v>158.0</v>
      </c>
      <c r="F19" s="2"/>
      <c r="G19" s="3">
        <v>190.0</v>
      </c>
      <c r="H19" s="2"/>
      <c r="I19" s="3">
        <v>210.0</v>
      </c>
      <c r="J19" s="2"/>
      <c r="K19" s="2"/>
      <c r="L19" s="2"/>
    </row>
    <row r="20">
      <c r="A20" s="3">
        <v>100.0</v>
      </c>
      <c r="B20" s="2"/>
      <c r="C20" s="3">
        <v>94.0</v>
      </c>
      <c r="D20" s="2"/>
      <c r="E20" s="3">
        <v>164.0</v>
      </c>
      <c r="F20" s="2"/>
      <c r="G20" s="3">
        <v>178.0</v>
      </c>
      <c r="H20" s="2"/>
      <c r="I20" s="3">
        <v>213.0</v>
      </c>
      <c r="J20" s="2"/>
      <c r="K20" s="2"/>
      <c r="L20" s="2"/>
    </row>
    <row r="21">
      <c r="A21" s="3">
        <v>102.0</v>
      </c>
      <c r="B21" s="2"/>
      <c r="C21" s="3">
        <v>108.0</v>
      </c>
      <c r="D21" s="2"/>
      <c r="E21" s="3">
        <v>158.0</v>
      </c>
      <c r="F21" s="2"/>
      <c r="G21" s="3">
        <v>198.0</v>
      </c>
      <c r="H21" s="2"/>
      <c r="I21" s="3">
        <v>209.0</v>
      </c>
      <c r="J21" s="2"/>
      <c r="K21" s="2"/>
      <c r="L21" s="2"/>
    </row>
    <row r="22">
      <c r="A22" s="3">
        <v>100.0</v>
      </c>
      <c r="B22" s="2"/>
      <c r="C22" s="3">
        <v>104.0</v>
      </c>
      <c r="D22" s="2"/>
      <c r="E22" s="3">
        <v>154.0</v>
      </c>
      <c r="F22" s="2"/>
      <c r="G22" s="3">
        <v>166.0</v>
      </c>
      <c r="H22" s="2"/>
      <c r="I22" s="3">
        <v>208.0</v>
      </c>
      <c r="J22" s="2"/>
      <c r="K22" s="2"/>
      <c r="L22" s="2"/>
    </row>
    <row r="23">
      <c r="A23" s="3">
        <v>97.0</v>
      </c>
      <c r="B23" s="3">
        <v>2.0</v>
      </c>
      <c r="C23" s="3">
        <v>100.0</v>
      </c>
      <c r="D23" s="3">
        <v>5.0</v>
      </c>
      <c r="E23" s="3">
        <v>162.0</v>
      </c>
      <c r="F23" s="3">
        <v>6.0</v>
      </c>
      <c r="G23" s="3">
        <v>187.0</v>
      </c>
      <c r="H23" s="3">
        <v>8.0</v>
      </c>
      <c r="I23" s="3">
        <v>191.0</v>
      </c>
      <c r="J23" s="3">
        <v>10.0</v>
      </c>
      <c r="K23" s="2"/>
      <c r="L23" s="2"/>
    </row>
    <row r="24">
      <c r="A24" s="3">
        <v>99.0</v>
      </c>
      <c r="B24" s="2"/>
      <c r="C24" s="3">
        <v>94.0</v>
      </c>
      <c r="D24" s="2"/>
      <c r="E24" s="3">
        <v>159.0</v>
      </c>
      <c r="F24" s="2"/>
      <c r="G24" s="3">
        <v>166.0</v>
      </c>
      <c r="H24" s="2"/>
      <c r="I24" s="3">
        <v>216.0</v>
      </c>
      <c r="J24" s="2"/>
      <c r="K24" s="2"/>
      <c r="L24" s="2"/>
    </row>
    <row r="25">
      <c r="A25" s="3">
        <v>95.0</v>
      </c>
      <c r="B25" s="2"/>
      <c r="C25" s="3">
        <v>93.0</v>
      </c>
      <c r="D25" s="2"/>
      <c r="E25" s="3">
        <v>152.0</v>
      </c>
      <c r="F25" s="2"/>
      <c r="G25" s="3">
        <v>186.0</v>
      </c>
      <c r="H25" s="2"/>
      <c r="I25" s="3">
        <v>199.0</v>
      </c>
      <c r="J25" s="2"/>
      <c r="K25" s="2"/>
      <c r="L25" s="2"/>
    </row>
    <row r="26">
      <c r="A26" s="3">
        <v>99.0</v>
      </c>
      <c r="B26" s="2"/>
      <c r="C26" s="3">
        <v>106.0</v>
      </c>
      <c r="D26" s="2"/>
      <c r="E26" s="3">
        <v>163.0</v>
      </c>
      <c r="F26" s="2"/>
      <c r="G26" s="3">
        <v>167.0</v>
      </c>
      <c r="H26" s="2"/>
      <c r="I26" s="3">
        <v>188.0</v>
      </c>
      <c r="J26" s="2"/>
      <c r="K26" s="2"/>
      <c r="L26" s="2"/>
    </row>
    <row r="27">
      <c r="A27" s="3">
        <v>102.0</v>
      </c>
      <c r="B27" s="2"/>
      <c r="C27" s="3">
        <v>102.0</v>
      </c>
      <c r="D27" s="2"/>
      <c r="E27" s="3">
        <v>150.0</v>
      </c>
      <c r="F27" s="2"/>
      <c r="G27" s="3">
        <v>172.0</v>
      </c>
      <c r="H27" s="2"/>
      <c r="I27" s="3">
        <v>183.0</v>
      </c>
      <c r="J27" s="2"/>
      <c r="K27" s="2"/>
      <c r="L27" s="2"/>
    </row>
    <row r="28">
      <c r="A28" s="3">
        <v>105.0</v>
      </c>
      <c r="B28" s="3">
        <v>2.0</v>
      </c>
      <c r="C28" s="3">
        <v>102.0</v>
      </c>
      <c r="D28" s="3">
        <v>4.0</v>
      </c>
      <c r="E28" s="3">
        <v>153.0</v>
      </c>
      <c r="F28" s="3">
        <v>6.0</v>
      </c>
      <c r="G28" s="3">
        <v>182.0</v>
      </c>
      <c r="H28" s="3">
        <v>10.0</v>
      </c>
      <c r="I28" s="3">
        <v>219.0</v>
      </c>
      <c r="J28" s="3">
        <v>13.0</v>
      </c>
      <c r="K28" s="2"/>
      <c r="L28" s="2"/>
    </row>
    <row r="29">
      <c r="A29" s="3">
        <v>100.0</v>
      </c>
      <c r="B29" s="2"/>
      <c r="C29" s="3">
        <v>94.0</v>
      </c>
      <c r="D29" s="2"/>
      <c r="E29" s="3">
        <v>154.0</v>
      </c>
      <c r="F29" s="2"/>
      <c r="G29" s="3">
        <v>176.0</v>
      </c>
      <c r="H29" s="2"/>
      <c r="I29" s="3">
        <v>217.0</v>
      </c>
      <c r="J29" s="2"/>
      <c r="K29" s="2"/>
      <c r="L29" s="2"/>
    </row>
    <row r="30">
      <c r="A30" s="3">
        <v>96.0</v>
      </c>
      <c r="B30" s="2"/>
      <c r="C30" s="3">
        <v>93.0</v>
      </c>
      <c r="D30" s="2"/>
      <c r="E30" s="3">
        <v>153.0</v>
      </c>
      <c r="F30" s="2"/>
      <c r="G30" s="3">
        <v>169.0</v>
      </c>
      <c r="H30" s="2"/>
      <c r="I30" s="3">
        <v>205.0</v>
      </c>
      <c r="J30" s="2"/>
      <c r="K30" s="2"/>
      <c r="L30" s="2"/>
    </row>
    <row r="31">
      <c r="A31" s="3">
        <v>101.0</v>
      </c>
      <c r="B31" s="2"/>
      <c r="C31" s="3">
        <v>93.0</v>
      </c>
      <c r="D31" s="2"/>
      <c r="E31" s="3">
        <v>152.0</v>
      </c>
      <c r="F31" s="2"/>
      <c r="G31" s="3">
        <v>166.0</v>
      </c>
      <c r="H31" s="2"/>
      <c r="I31" s="3">
        <v>219.0</v>
      </c>
      <c r="J31" s="2"/>
      <c r="K31" s="2"/>
      <c r="L31" s="2"/>
    </row>
    <row r="32">
      <c r="A32" s="3">
        <v>98.0</v>
      </c>
      <c r="B32" s="2"/>
      <c r="C32" s="3">
        <v>97.0</v>
      </c>
      <c r="D32" s="2"/>
      <c r="E32" s="3">
        <v>150.0</v>
      </c>
      <c r="F32" s="2"/>
      <c r="G32" s="3">
        <v>187.0</v>
      </c>
      <c r="H32" s="2"/>
      <c r="I32" s="3">
        <v>202.0</v>
      </c>
      <c r="J32" s="2"/>
      <c r="K32" s="2"/>
      <c r="L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2"/>
      <c r="B34" s="2"/>
      <c r="C34" s="1" t="s">
        <v>0</v>
      </c>
      <c r="D34" s="1" t="s">
        <v>1</v>
      </c>
      <c r="E34" s="1" t="s">
        <v>2</v>
      </c>
      <c r="F34" s="1" t="s">
        <v>3</v>
      </c>
      <c r="G34" s="1" t="s">
        <v>4</v>
      </c>
      <c r="H34" s="2"/>
      <c r="I34" s="2"/>
      <c r="J34" s="2"/>
      <c r="K34" s="2"/>
      <c r="L34" s="2"/>
    </row>
    <row r="35">
      <c r="A35" s="1" t="s">
        <v>5</v>
      </c>
      <c r="B35" s="2"/>
      <c r="C35" s="4">
        <v>75000.0</v>
      </c>
      <c r="D35" s="3">
        <v>10000.0</v>
      </c>
      <c r="E35" s="3">
        <v>20000.0</v>
      </c>
      <c r="F35" s="3">
        <v>45000.0</v>
      </c>
      <c r="G35" s="3">
        <v>100000.0</v>
      </c>
      <c r="H35" s="2"/>
      <c r="I35" s="2"/>
      <c r="J35" s="2"/>
      <c r="K35" s="2"/>
      <c r="L35" s="2"/>
    </row>
    <row r="36">
      <c r="A36" s="1" t="s">
        <v>7</v>
      </c>
      <c r="B36" s="2"/>
      <c r="C36" s="5">
        <v>20.0</v>
      </c>
      <c r="D36" s="5">
        <v>50.0</v>
      </c>
      <c r="E36" s="5">
        <v>8000.0</v>
      </c>
      <c r="F36" s="5">
        <v>4.0</v>
      </c>
      <c r="G36" s="5">
        <v>62.5</v>
      </c>
      <c r="H36" s="2"/>
      <c r="I36" s="2"/>
      <c r="J36" s="2"/>
      <c r="K36" s="2"/>
      <c r="L36" s="2"/>
    </row>
    <row r="37">
      <c r="A37" s="1" t="s">
        <v>8</v>
      </c>
      <c r="B37" s="2"/>
      <c r="C37" s="5">
        <v>30.0</v>
      </c>
      <c r="D37" s="6">
        <v>80.0</v>
      </c>
      <c r="E37" s="5">
        <v>300.0</v>
      </c>
      <c r="F37" s="5">
        <v>40.0</v>
      </c>
      <c r="G37" s="5">
        <v>200.0</v>
      </c>
      <c r="H37" s="2"/>
      <c r="I37" s="2"/>
      <c r="J37" s="2"/>
      <c r="K37" s="2"/>
      <c r="L37" s="2"/>
    </row>
    <row r="38">
      <c r="A38" s="1" t="s">
        <v>9</v>
      </c>
      <c r="B38" s="2"/>
      <c r="C38" s="7">
        <v>0.225</v>
      </c>
      <c r="D38" s="7">
        <v>0.2</v>
      </c>
      <c r="E38" s="7">
        <v>0.15</v>
      </c>
      <c r="F38" s="7">
        <v>0.225</v>
      </c>
      <c r="G38" s="7">
        <v>0.25</v>
      </c>
      <c r="H38" s="2"/>
      <c r="I38" s="2"/>
      <c r="J38" s="2"/>
      <c r="K38" s="2"/>
      <c r="L38" s="2"/>
    </row>
    <row r="39">
      <c r="A39" s="8" t="s">
        <v>10</v>
      </c>
      <c r="B39" s="2"/>
      <c r="C39" s="2">
        <f t="shared" ref="C39:G39" si="1">SQRT((2*C37*C35)/(C36*C38))</f>
        <v>1000</v>
      </c>
      <c r="D39" s="2">
        <f t="shared" si="1"/>
        <v>400</v>
      </c>
      <c r="E39" s="2">
        <f t="shared" si="1"/>
        <v>100</v>
      </c>
      <c r="F39" s="2">
        <f t="shared" si="1"/>
        <v>2000</v>
      </c>
      <c r="G39" s="2">
        <f t="shared" si="1"/>
        <v>1600</v>
      </c>
      <c r="H39" s="2"/>
      <c r="I39" s="2"/>
      <c r="J39" s="2"/>
      <c r="K39" s="2"/>
      <c r="L39" s="2"/>
    </row>
    <row r="40">
      <c r="A40" s="8" t="s">
        <v>11</v>
      </c>
      <c r="B40" s="2"/>
      <c r="C40" s="2">
        <f>AVERAGE(A3:A32)</f>
        <v>100.1</v>
      </c>
      <c r="D40" s="2">
        <f>AVERAGE(C3:C32)</f>
        <v>99.1</v>
      </c>
      <c r="E40" s="2">
        <f>AVERAGE(E3:E32)</f>
        <v>156</v>
      </c>
      <c r="F40" s="2">
        <f>AVERAGE(G3:G32)</f>
        <v>179.8666667</v>
      </c>
      <c r="G40" s="2">
        <f>AVERAGE(I3:I32)</f>
        <v>202.1</v>
      </c>
      <c r="H40" s="2"/>
      <c r="I40" s="2"/>
      <c r="J40" s="2"/>
      <c r="K40" s="2"/>
      <c r="L40" s="2"/>
    </row>
    <row r="41">
      <c r="A41" s="1" t="s">
        <v>12</v>
      </c>
      <c r="B41" s="2"/>
      <c r="C41" s="5">
        <f t="shared" ref="C41:G41" si="2">C35*C37/C38</f>
        <v>10000000</v>
      </c>
      <c r="D41" s="5">
        <f t="shared" si="2"/>
        <v>4000000</v>
      </c>
      <c r="E41" s="5">
        <f t="shared" si="2"/>
        <v>40000000</v>
      </c>
      <c r="F41" s="5">
        <f t="shared" si="2"/>
        <v>8000000</v>
      </c>
      <c r="G41" s="5">
        <f t="shared" si="2"/>
        <v>80000000</v>
      </c>
      <c r="H41" s="2"/>
      <c r="I41" s="2"/>
      <c r="J41" s="2"/>
      <c r="K41" s="2"/>
      <c r="L41" s="2"/>
    </row>
    <row r="42">
      <c r="A42" s="1" t="s">
        <v>13</v>
      </c>
      <c r="B42" s="2"/>
      <c r="C42" s="9">
        <f t="shared" ref="C42:G42" si="3">C36*C38*C40</f>
        <v>450.45</v>
      </c>
      <c r="D42" s="9">
        <f t="shared" si="3"/>
        <v>991</v>
      </c>
      <c r="E42" s="9">
        <f t="shared" si="3"/>
        <v>187200</v>
      </c>
      <c r="F42" s="9">
        <f t="shared" si="3"/>
        <v>161.88</v>
      </c>
      <c r="G42" s="9">
        <f t="shared" si="3"/>
        <v>3157.8125</v>
      </c>
      <c r="H42" s="2"/>
      <c r="I42" s="2"/>
      <c r="J42" s="2"/>
      <c r="K42" s="2"/>
      <c r="L42" s="2"/>
    </row>
    <row r="43">
      <c r="A43" s="8" t="s">
        <v>14</v>
      </c>
      <c r="B43" s="2"/>
      <c r="C43" s="9">
        <f t="shared" ref="C43:G43" si="4">C41+C42</f>
        <v>10000450.45</v>
      </c>
      <c r="D43" s="9">
        <f t="shared" si="4"/>
        <v>4000991</v>
      </c>
      <c r="E43" s="9">
        <f t="shared" si="4"/>
        <v>40187200</v>
      </c>
      <c r="F43" s="9">
        <f t="shared" si="4"/>
        <v>8000161.88</v>
      </c>
      <c r="G43" s="9">
        <f t="shared" si="4"/>
        <v>80003157.81</v>
      </c>
      <c r="H43" s="2"/>
      <c r="I43" s="2"/>
      <c r="J43" s="2"/>
      <c r="K43" s="2"/>
      <c r="L43" s="2"/>
    </row>
    <row r="44">
      <c r="A44" s="1" t="s">
        <v>15</v>
      </c>
      <c r="B44" s="1" t="s">
        <v>16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10" t="s">
        <v>17</v>
      </c>
      <c r="B45" s="10">
        <v>1.000045E7</v>
      </c>
      <c r="E45" s="10" t="s">
        <v>18</v>
      </c>
      <c r="F45" s="10" t="s">
        <v>1</v>
      </c>
      <c r="G45" s="10" t="s">
        <v>2</v>
      </c>
      <c r="H45" s="10" t="s">
        <v>3</v>
      </c>
      <c r="I45" s="10" t="s">
        <v>4</v>
      </c>
    </row>
    <row r="46">
      <c r="A46" s="10">
        <v>2.0</v>
      </c>
      <c r="B46" s="10">
        <v>4000.0</v>
      </c>
      <c r="C46" s="10" t="s">
        <v>19</v>
      </c>
      <c r="E46" s="11">
        <f>AVERAGE(A3:A32)</f>
        <v>100.1</v>
      </c>
      <c r="F46" s="11">
        <f>AVERAGE(C3:C32)</f>
        <v>99.1</v>
      </c>
      <c r="G46" s="11">
        <f>AVERAGE(E3:E32)</f>
        <v>156</v>
      </c>
      <c r="H46" s="11">
        <f>AVERAGE(G3:G32)</f>
        <v>179.8666667</v>
      </c>
      <c r="I46" s="11">
        <f>AVERAGE(I3:I32)</f>
        <v>202.1</v>
      </c>
    </row>
    <row r="47">
      <c r="A47" s="10">
        <v>3.0</v>
      </c>
      <c r="B47" s="10">
        <v>60000.0</v>
      </c>
      <c r="C47" s="10" t="s">
        <v>20</v>
      </c>
      <c r="E47" s="11">
        <f t="shared" ref="E47:F47" si="5">STDEV(A3:A32)</f>
        <v>3.021189535</v>
      </c>
      <c r="F47" s="11">
        <f t="shared" si="5"/>
        <v>0.5477225575</v>
      </c>
      <c r="G47" s="11">
        <f>STDEV(E3:E32)</f>
        <v>4.315169713</v>
      </c>
      <c r="H47" s="11">
        <f>STDEV(G3:G32)</f>
        <v>11.64039735</v>
      </c>
      <c r="I47" s="11">
        <f>STDEV(I3:I32)</f>
        <v>12.46609194</v>
      </c>
    </row>
    <row r="48">
      <c r="A48" s="10">
        <v>4.0</v>
      </c>
      <c r="B48" s="10">
        <v>2000.0</v>
      </c>
      <c r="C48" s="10" t="s">
        <v>21</v>
      </c>
      <c r="E48" s="11">
        <f>AVERAGE(B3:B32)</f>
        <v>2.5</v>
      </c>
      <c r="F48" s="11">
        <f>AVERAGE(D3:D32)</f>
        <v>4.166666667</v>
      </c>
      <c r="G48" s="11">
        <f>AVERAGE(F3:F32)</f>
        <v>6.833333333</v>
      </c>
      <c r="H48" s="11">
        <f>AVERAGE(H3:H32)</f>
        <v>8.833333333</v>
      </c>
      <c r="I48" s="11">
        <f>AVERAGE(J3:J32)</f>
        <v>11.5</v>
      </c>
    </row>
    <row r="49">
      <c r="A49" s="10" t="s">
        <v>22</v>
      </c>
      <c r="B49" s="10">
        <v>8.0003157E7</v>
      </c>
      <c r="C49" s="10" t="s">
        <v>23</v>
      </c>
      <c r="E49" s="11">
        <f>STDEV(B3:B32)</f>
        <v>0.5477225575</v>
      </c>
      <c r="F49" s="11">
        <f>STDEV(D3:D32)</f>
        <v>0.4082482905</v>
      </c>
      <c r="G49" s="11">
        <f>STDEV(F3:F32)</f>
        <v>0.7527726527</v>
      </c>
      <c r="H49" s="11">
        <f>STDEV(H3:H32)</f>
        <v>0.9831920803</v>
      </c>
      <c r="I49" s="11">
        <f>STDEV(J3:J32)</f>
        <v>1.224744871</v>
      </c>
    </row>
    <row r="50">
      <c r="A50" s="10" t="s">
        <v>24</v>
      </c>
      <c r="B50" s="10">
        <v>55.0</v>
      </c>
      <c r="C50" s="10" t="s">
        <v>25</v>
      </c>
      <c r="E50" s="11">
        <f t="shared" ref="E50:I50" si="6">sqrt(E48*(E47^2)+(E46^2)*(E49^2))</f>
        <v>55.03473417</v>
      </c>
      <c r="F50" s="11">
        <f t="shared" si="6"/>
        <v>40.47285098</v>
      </c>
      <c r="G50" s="11">
        <f t="shared" si="6"/>
        <v>117.9730536</v>
      </c>
      <c r="H50" s="11">
        <f t="shared" si="6"/>
        <v>180.1957927</v>
      </c>
      <c r="I50" s="11">
        <f t="shared" si="6"/>
        <v>251.105067</v>
      </c>
    </row>
    <row r="51">
      <c r="A51" s="10" t="s">
        <v>26</v>
      </c>
      <c r="B51" s="10">
        <v>79.0</v>
      </c>
      <c r="C51" s="10" t="s">
        <v>27</v>
      </c>
      <c r="E51" s="12">
        <v>0.99</v>
      </c>
      <c r="F51" s="12">
        <v>0.975</v>
      </c>
      <c r="G51" s="12">
        <v>0.98</v>
      </c>
      <c r="H51" s="12">
        <v>0.95</v>
      </c>
    </row>
    <row r="52">
      <c r="A52" s="10">
        <v>8.0</v>
      </c>
      <c r="B52" s="10">
        <v>242.0</v>
      </c>
      <c r="C52" s="10" t="s">
        <v>28</v>
      </c>
      <c r="E52" s="11">
        <f t="shared" ref="E52:H52" si="7">NORMSINV(E51)</f>
        <v>2.326347874</v>
      </c>
      <c r="F52" s="11">
        <f t="shared" si="7"/>
        <v>1.959963986</v>
      </c>
      <c r="G52" s="11">
        <f t="shared" si="7"/>
        <v>2.053748909</v>
      </c>
      <c r="H52" s="11">
        <f t="shared" si="7"/>
        <v>1.644853625</v>
      </c>
    </row>
    <row r="53">
      <c r="A53" s="10" t="s">
        <v>29</v>
      </c>
      <c r="B53" s="10">
        <v>296.0</v>
      </c>
      <c r="C53" s="10" t="s">
        <v>30</v>
      </c>
      <c r="E53" s="11">
        <f t="shared" ref="E53:H53" si="8">E52*E50</f>
        <v>128.0299369</v>
      </c>
      <c r="F53" s="11">
        <f t="shared" si="8"/>
        <v>79.32533034</v>
      </c>
      <c r="G53" s="11">
        <f t="shared" si="8"/>
        <v>242.2870302</v>
      </c>
      <c r="H53" s="11">
        <f t="shared" si="8"/>
        <v>296.3957028</v>
      </c>
    </row>
    <row r="54">
      <c r="A54" s="10" t="s">
        <v>31</v>
      </c>
      <c r="B54" s="10">
        <v>322.0</v>
      </c>
    </row>
    <row r="55">
      <c r="A55" s="10">
        <v>11.0</v>
      </c>
      <c r="B55" s="10">
        <v>250.0</v>
      </c>
    </row>
    <row r="56">
      <c r="A56" s="10">
        <v>12.0</v>
      </c>
      <c r="B56" s="10">
        <v>413.0</v>
      </c>
    </row>
    <row r="57">
      <c r="A57" s="10">
        <v>13.0</v>
      </c>
      <c r="B57" s="10">
        <v>1066.0</v>
      </c>
    </row>
    <row r="58">
      <c r="A58" s="10">
        <v>14.0</v>
      </c>
      <c r="B58" s="10">
        <v>1589.0</v>
      </c>
    </row>
    <row r="59">
      <c r="A59" s="10">
        <v>15.0</v>
      </c>
      <c r="B59" s="10">
        <v>2324.0</v>
      </c>
    </row>
  </sheetData>
  <drawing r:id="rId1"/>
</worksheet>
</file>