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15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16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17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drawings/drawing18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19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0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1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22.xml" ContentType="application/vnd.openxmlformats-officedocument.drawing+xml"/>
  <Override PartName="/xl/ink/ink30.xml" ContentType="application/inkml+xml"/>
  <Override PartName="/xl/ink/ink31.xml" ContentType="application/inkml+xml"/>
  <Override PartName="/xl/ink/ink32.xml" ContentType="application/inkml+xml"/>
  <Override PartName="/xl/drawings/drawing23.xml" ContentType="application/vnd.openxmlformats-officedocument.drawing+xml"/>
  <Override PartName="/xl/ink/ink33.xml" ContentType="application/inkml+xml"/>
  <Override PartName="/xl/ink/ink34.xml" ContentType="application/inkml+xml"/>
  <Override PartName="/xl/ink/ink35.xml" ContentType="application/inkml+xml"/>
  <Override PartName="/xl/drawings/drawing24.xml" ContentType="application/vnd.openxmlformats-officedocument.drawing+xml"/>
  <Override PartName="/xl/ink/ink36.xml" ContentType="application/inkml+xml"/>
  <Override PartName="/xl/ink/ink37.xml" ContentType="application/inkml+xml"/>
  <Override PartName="/xl/ink/ink38.xml" ContentType="application/inkml+xml"/>
  <Override PartName="/xl/drawings/drawing25.xml" ContentType="application/vnd.openxmlformats-officedocument.drawing+xml"/>
  <Override PartName="/xl/ink/ink39.xml" ContentType="application/inkml+xml"/>
  <Override PartName="/xl/ink/ink40.xml" ContentType="application/inkml+xml"/>
  <Override PartName="/xl/ink/ink41.xml" ContentType="application/inkml+xml"/>
  <Override PartName="/xl/drawings/drawing26.xml" ContentType="application/vnd.openxmlformats-officedocument.drawing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27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28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drawings/drawing29.xml" ContentType="application/vnd.openxmlformats-officedocument.drawing+xml"/>
  <Override PartName="/xl/ink/ink51.xml" ContentType="application/inkml+xml"/>
  <Override PartName="/xl/ink/ink52.xml" ContentType="application/inkml+xml"/>
  <Override PartName="/xl/ink/ink53.xml" ContentType="application/inkml+xml"/>
  <Override PartName="/xl/drawings/drawing30.xml" ContentType="application/vnd.openxmlformats-officedocument.drawing+xml"/>
  <Override PartName="/xl/ink/ink54.xml" ContentType="application/inkml+xml"/>
  <Override PartName="/xl/ink/ink55.xml" ContentType="application/inkml+xml"/>
  <Override PartName="/xl/ink/ink56.xml" ContentType="application/inkml+xml"/>
  <Override PartName="/xl/drawings/drawing31.xml" ContentType="application/vnd.openxmlformats-officedocument.drawing+xml"/>
  <Override PartName="/xl/ink/ink57.xml" ContentType="application/inkml+xml"/>
  <Override PartName="/xl/ink/ink58.xml" ContentType="application/inkml+xml"/>
  <Override PartName="/xl/ink/ink59.xml" ContentType="application/inkml+xml"/>
  <Override PartName="/xl/drawings/drawing32.xml" ContentType="application/vnd.openxmlformats-officedocument.drawing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33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drawings/drawing34.xml" ContentType="application/vnd.openxmlformats-officedocument.drawing+xml"/>
  <Override PartName="/xl/ink/ink66.xml" ContentType="application/inkml+xml"/>
  <Override PartName="/xl/ink/ink67.xml" ContentType="application/inkml+xml"/>
  <Override PartName="/xl/ink/ink68.xml" ContentType="application/inkml+xml"/>
  <Override PartName="/xl/drawings/drawing35.xml" ContentType="application/vnd.openxmlformats-officedocument.drawing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36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AppData\Local\Temp\MicrosoftEdgeDownloads\48c01f37-3b01-401c-b6c9-3ba74e26c64e\"/>
    </mc:Choice>
  </mc:AlternateContent>
  <bookViews>
    <workbookView xWindow="0" yWindow="0" windowWidth="20490" windowHeight="7050" tabRatio="618" firstSheet="30" activeTab="38"/>
  </bookViews>
  <sheets>
    <sheet name="OKTOBER 20" sheetId="1" r:id="rId1"/>
    <sheet name="November 2020" sheetId="2" r:id="rId2"/>
    <sheet name="Des 20" sheetId="3" r:id="rId3"/>
    <sheet name="JAN 21" sheetId="4" r:id="rId4"/>
    <sheet name="FEB 21" sheetId="5" r:id="rId5"/>
    <sheet name="MAR 21" sheetId="6" r:id="rId6"/>
    <sheet name="APRIL 21" sheetId="7" r:id="rId7"/>
    <sheet name="MEI 21" sheetId="8" r:id="rId8"/>
    <sheet name="JUNI 21" sheetId="9" r:id="rId9"/>
    <sheet name="JULI 21" sheetId="10" r:id="rId10"/>
    <sheet name="AGUS 21" sheetId="11" r:id="rId11"/>
    <sheet name="SEP 21" sheetId="12" r:id="rId12"/>
    <sheet name="OKT 21" sheetId="14" r:id="rId13"/>
    <sheet name="NOV 21" sheetId="15" r:id="rId14"/>
    <sheet name="DES 21" sheetId="16" r:id="rId15"/>
    <sheet name="JAN 22" sheetId="13" r:id="rId16"/>
    <sheet name="FEB 22" sheetId="17" r:id="rId17"/>
    <sheet name="MAR 22" sheetId="18" r:id="rId18"/>
    <sheet name="APR 22" sheetId="19" r:id="rId19"/>
    <sheet name="MEI 22" sheetId="20" r:id="rId20"/>
    <sheet name="JUN 22" sheetId="21" r:id="rId21"/>
    <sheet name="JULI 22" sheetId="22" r:id="rId22"/>
    <sheet name=" AUGUST 22" sheetId="23" r:id="rId23"/>
    <sheet name="SEPT 22" sheetId="24" r:id="rId24"/>
    <sheet name="OKT 22" sheetId="25" r:id="rId25"/>
    <sheet name="NOV 22" sheetId="26" r:id="rId26"/>
    <sheet name="DES 22" sheetId="27" r:id="rId27"/>
    <sheet name="JAN 23" sheetId="28" r:id="rId28"/>
    <sheet name="FEB23" sheetId="29" r:id="rId29"/>
    <sheet name="MRT 23" sheetId="30" r:id="rId30"/>
    <sheet name="APR 23" sheetId="31" r:id="rId31"/>
    <sheet name="MEI 23" sheetId="32" r:id="rId32"/>
    <sheet name="JUNI 23" sheetId="33" r:id="rId33"/>
    <sheet name="JULI 23" sheetId="34" r:id="rId34"/>
    <sheet name="AUGUST 23" sheetId="35" r:id="rId35"/>
    <sheet name="SEP 23" sheetId="36" r:id="rId36"/>
    <sheet name="OKT 23" sheetId="37" r:id="rId37"/>
    <sheet name="NOV 23" sheetId="38" r:id="rId38"/>
    <sheet name="DES 23" sheetId="39" r:id="rId39"/>
  </sheets>
  <calcPr calcId="162913"/>
</workbook>
</file>

<file path=xl/calcChain.xml><?xml version="1.0" encoding="utf-8"?>
<calcChain xmlns="http://schemas.openxmlformats.org/spreadsheetml/2006/main">
  <c r="E11" i="39" l="1"/>
  <c r="E9" i="39"/>
  <c r="E8" i="39"/>
  <c r="E7" i="39"/>
  <c r="E6" i="39"/>
  <c r="E5" i="39"/>
  <c r="D10" i="39"/>
  <c r="C10" i="39"/>
  <c r="D12" i="38"/>
  <c r="C12" i="38"/>
  <c r="E12" i="38" s="1"/>
  <c r="E5" i="38"/>
  <c r="E6" i="38" s="1"/>
  <c r="E7" i="38" s="1"/>
  <c r="E8" i="38" s="1"/>
  <c r="E9" i="38" s="1"/>
  <c r="D12" i="37"/>
  <c r="C12" i="37"/>
  <c r="E13" i="37" s="1"/>
  <c r="E5" i="37"/>
  <c r="E6" i="37" s="1"/>
  <c r="E7" i="37" s="1"/>
  <c r="E8" i="37" s="1"/>
  <c r="E9" i="37" s="1"/>
  <c r="D12" i="36"/>
  <c r="C12" i="36"/>
  <c r="E13" i="36" s="1"/>
  <c r="E7" i="36"/>
  <c r="E8" i="36" s="1"/>
  <c r="E9" i="36" s="1"/>
  <c r="E10" i="36" s="1"/>
  <c r="E11" i="36" s="1"/>
  <c r="E5" i="36"/>
  <c r="E6" i="36" s="1"/>
  <c r="D11" i="35"/>
  <c r="E12" i="35" s="1"/>
  <c r="C11" i="35"/>
  <c r="E7" i="35"/>
  <c r="E8" i="35" s="1"/>
  <c r="E9" i="35" s="1"/>
  <c r="E5" i="35"/>
  <c r="E6" i="35" s="1"/>
  <c r="D11" i="34"/>
  <c r="E12" i="34" s="1"/>
  <c r="C11" i="34"/>
  <c r="E7" i="34"/>
  <c r="E8" i="34" s="1"/>
  <c r="E9" i="34" s="1"/>
  <c r="E5" i="34"/>
  <c r="E6" i="34" s="1"/>
  <c r="D11" i="33"/>
  <c r="E12" i="33" s="1"/>
  <c r="C11" i="33"/>
  <c r="E7" i="33"/>
  <c r="E8" i="33" s="1"/>
  <c r="E9" i="33" s="1"/>
  <c r="E5" i="33"/>
  <c r="E6" i="33" s="1"/>
  <c r="D12" i="32"/>
  <c r="E12" i="32" s="1"/>
  <c r="C11" i="32"/>
  <c r="E7" i="32"/>
  <c r="E8" i="32" s="1"/>
  <c r="E9" i="32" s="1"/>
  <c r="E5" i="32"/>
  <c r="E6" i="32" s="1"/>
  <c r="D13" i="31"/>
  <c r="E14" i="31" s="1"/>
  <c r="C13" i="31"/>
  <c r="E9" i="31"/>
  <c r="E10" i="31" s="1"/>
  <c r="E11" i="31" s="1"/>
  <c r="E5" i="31"/>
  <c r="E6" i="31" s="1"/>
  <c r="E7" i="31" s="1"/>
  <c r="E8" i="31" s="1"/>
  <c r="D11" i="30"/>
  <c r="C11" i="30"/>
  <c r="E12" i="30" s="1"/>
  <c r="E10" i="30"/>
  <c r="E6" i="30"/>
  <c r="E7" i="30" s="1"/>
  <c r="E8" i="30" s="1"/>
  <c r="E9" i="30" s="1"/>
  <c r="E5" i="30"/>
  <c r="D8" i="29"/>
  <c r="C8" i="29"/>
  <c r="E9" i="29" s="1"/>
  <c r="E5" i="29"/>
  <c r="E6" i="29" s="1"/>
  <c r="E7" i="29" s="1"/>
  <c r="E11" i="28"/>
  <c r="D10" i="28"/>
  <c r="C10" i="28"/>
  <c r="E8" i="28"/>
  <c r="E9" i="28" s="1"/>
  <c r="E5" i="28"/>
  <c r="E6" i="28" s="1"/>
  <c r="E7" i="28" s="1"/>
  <c r="E12" i="27"/>
  <c r="D11" i="27"/>
  <c r="C11" i="27"/>
  <c r="E6" i="27"/>
  <c r="E7" i="27" s="1"/>
  <c r="E8" i="27" s="1"/>
  <c r="E9" i="27" s="1"/>
  <c r="E10" i="27" s="1"/>
  <c r="E14" i="26"/>
  <c r="D13" i="26"/>
  <c r="E6" i="26"/>
  <c r="E7" i="26" s="1"/>
  <c r="E8" i="26" s="1"/>
  <c r="E9" i="26" s="1"/>
  <c r="E10" i="26" s="1"/>
  <c r="E11" i="26" s="1"/>
  <c r="E15" i="25"/>
  <c r="D14" i="25"/>
  <c r="E6" i="25"/>
  <c r="E7" i="25" s="1"/>
  <c r="E8" i="25" s="1"/>
  <c r="E9" i="25" s="1"/>
  <c r="E10" i="25" s="1"/>
  <c r="E11" i="25" s="1"/>
  <c r="E12" i="25" s="1"/>
  <c r="D10" i="24"/>
  <c r="E11" i="24" s="1"/>
  <c r="E7" i="24"/>
  <c r="E8" i="24" s="1"/>
  <c r="E6" i="24"/>
  <c r="D15" i="23"/>
  <c r="E16" i="23" s="1"/>
  <c r="E6" i="23"/>
  <c r="E7" i="23" s="1"/>
  <c r="E8" i="23" s="1"/>
  <c r="E9" i="23" s="1"/>
  <c r="E10" i="23" s="1"/>
  <c r="E11" i="23" s="1"/>
  <c r="E12" i="23" s="1"/>
  <c r="E13" i="23" s="1"/>
  <c r="E14" i="23" s="1"/>
  <c r="D14" i="22"/>
  <c r="E15" i="22" s="1"/>
  <c r="E11" i="22"/>
  <c r="E12" i="22" s="1"/>
  <c r="E7" i="22"/>
  <c r="E8" i="22" s="1"/>
  <c r="E9" i="22" s="1"/>
  <c r="E10" i="22" s="1"/>
  <c r="E6" i="22"/>
  <c r="D14" i="21"/>
  <c r="E15" i="21" s="1"/>
  <c r="E6" i="21"/>
  <c r="E7" i="21" s="1"/>
  <c r="E8" i="21" s="1"/>
  <c r="E9" i="21" s="1"/>
  <c r="E10" i="21" s="1"/>
  <c r="E11" i="21" s="1"/>
  <c r="E12" i="21" s="1"/>
  <c r="D13" i="20"/>
  <c r="E14" i="20" s="1"/>
  <c r="E8" i="20"/>
  <c r="E9" i="20" s="1"/>
  <c r="E10" i="20" s="1"/>
  <c r="E11" i="20" s="1"/>
  <c r="E6" i="20"/>
  <c r="E7" i="20" s="1"/>
  <c r="D15" i="19"/>
  <c r="E16" i="19" s="1"/>
  <c r="E6" i="19"/>
  <c r="E7" i="19" s="1"/>
  <c r="E8" i="19" s="1"/>
  <c r="E9" i="19" s="1"/>
  <c r="E10" i="19" s="1"/>
  <c r="E11" i="19" s="1"/>
  <c r="E12" i="19" s="1"/>
  <c r="E13" i="19" s="1"/>
  <c r="D13" i="18"/>
  <c r="E14" i="18" s="1"/>
  <c r="E6" i="18"/>
  <c r="E7" i="18" s="1"/>
  <c r="E8" i="18" s="1"/>
  <c r="E9" i="18" s="1"/>
  <c r="E10" i="18" s="1"/>
  <c r="E17" i="17"/>
  <c r="D16" i="17"/>
  <c r="E7" i="17"/>
  <c r="E8" i="17" s="1"/>
  <c r="E9" i="17" s="1"/>
  <c r="E10" i="17" s="1"/>
  <c r="E11" i="17" s="1"/>
  <c r="E12" i="17" s="1"/>
  <c r="E13" i="17" s="1"/>
  <c r="E14" i="17" s="1"/>
  <c r="E15" i="17" s="1"/>
  <c r="D14" i="13"/>
  <c r="E15" i="13" s="1"/>
  <c r="E7" i="13"/>
  <c r="E8" i="13" s="1"/>
  <c r="E9" i="13" s="1"/>
  <c r="E10" i="13" s="1"/>
  <c r="E11" i="13" s="1"/>
  <c r="E12" i="13" s="1"/>
  <c r="E13" i="13" s="1"/>
  <c r="E13" i="16"/>
  <c r="D12" i="16"/>
  <c r="E8" i="16"/>
  <c r="E9" i="16" s="1"/>
  <c r="E10" i="16" s="1"/>
  <c r="E7" i="16"/>
  <c r="D14" i="14"/>
  <c r="E15" i="14" s="1"/>
  <c r="E7" i="14"/>
  <c r="E8" i="14" s="1"/>
  <c r="E9" i="14" s="1"/>
  <c r="E10" i="14" s="1"/>
  <c r="E11" i="14" s="1"/>
  <c r="E12" i="14" s="1"/>
  <c r="E13" i="14" s="1"/>
  <c r="E20" i="12"/>
  <c r="F7" i="12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E15" i="11"/>
  <c r="F7" i="11"/>
  <c r="F8" i="11" s="1"/>
  <c r="F9" i="11" s="1"/>
  <c r="F10" i="11" s="1"/>
  <c r="F11" i="11" s="1"/>
  <c r="F12" i="11" s="1"/>
  <c r="F13" i="11" s="1"/>
  <c r="F14" i="11" s="1"/>
  <c r="E13" i="10"/>
  <c r="F13" i="10" s="1"/>
  <c r="F7" i="10"/>
  <c r="F8" i="10" s="1"/>
  <c r="F9" i="10" s="1"/>
  <c r="F10" i="10" s="1"/>
  <c r="F11" i="10" s="1"/>
  <c r="E22" i="9"/>
  <c r="F7" i="9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E21" i="8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E21" i="7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7" i="7"/>
  <c r="F8" i="7" s="1"/>
  <c r="D37" i="6"/>
  <c r="C37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7" i="6"/>
  <c r="D19" i="5"/>
  <c r="E8" i="5"/>
  <c r="E9" i="5" s="1"/>
  <c r="E10" i="5" s="1"/>
  <c r="E11" i="5" s="1"/>
  <c r="E12" i="5" s="1"/>
  <c r="E13" i="5" s="1"/>
  <c r="E14" i="5" s="1"/>
  <c r="E15" i="5" s="1"/>
  <c r="E16" i="5" s="1"/>
  <c r="E17" i="5" s="1"/>
  <c r="E7" i="5"/>
  <c r="E8" i="4"/>
  <c r="E9" i="4" s="1"/>
  <c r="E10" i="4" s="1"/>
  <c r="E11" i="4" s="1"/>
  <c r="E12" i="4" s="1"/>
  <c r="E13" i="4" s="1"/>
  <c r="E14" i="4" s="1"/>
  <c r="E15" i="4" s="1"/>
  <c r="E16" i="4" s="1"/>
  <c r="E17" i="4" s="1"/>
  <c r="E7" i="4"/>
  <c r="E7" i="3"/>
  <c r="E8" i="3" s="1"/>
  <c r="E9" i="3" s="1"/>
  <c r="E10" i="3" s="1"/>
  <c r="E11" i="3" s="1"/>
  <c r="E12" i="3" s="1"/>
  <c r="E13" i="3" s="1"/>
  <c r="E14" i="3" s="1"/>
  <c r="E15" i="3" s="1"/>
  <c r="E16" i="3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7" i="2"/>
  <c r="E8" i="2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<sst xmlns="http://schemas.openxmlformats.org/spreadsheetml/2006/main" count="822" uniqueCount="402">
  <si>
    <t>YKBI Rawa Bebek</t>
  </si>
  <si>
    <t xml:space="preserve">Kas Kecil </t>
  </si>
  <si>
    <t xml:space="preserve">Periode Oktober 2020 </t>
  </si>
  <si>
    <t>Tgl</t>
  </si>
  <si>
    <t>Keterangan</t>
  </si>
  <si>
    <t xml:space="preserve">Penerimaan </t>
  </si>
  <si>
    <t xml:space="preserve">Pengeluaran </t>
  </si>
  <si>
    <t xml:space="preserve">Saldo </t>
  </si>
  <si>
    <t xml:space="preserve">Saldo awal </t>
  </si>
  <si>
    <t>Kemananan dan Kebersihan Okt 20</t>
  </si>
  <si>
    <t>Uang Kas</t>
  </si>
  <si>
    <t>PAM Sept 20</t>
  </si>
  <si>
    <t>Token Listrik</t>
  </si>
  <si>
    <t>SPP Oktober an Defi Angraeni</t>
  </si>
  <si>
    <t>SPP Oktober an Ines Arieza R</t>
  </si>
  <si>
    <t xml:space="preserve">SPP Oktober an Siti Sadiyah </t>
  </si>
  <si>
    <t xml:space="preserve">SPP Oktober an Anipah </t>
  </si>
  <si>
    <t>SPP Oktober an Diva Indriyani</t>
  </si>
  <si>
    <t>SPP Oktober an Dede Oktaviani</t>
  </si>
  <si>
    <t>SPP Oktober an Nalafy Rosida</t>
  </si>
  <si>
    <t>LKS Semester Ganjil an Defi Angraeni</t>
  </si>
  <si>
    <t>LKS Semester Ganjil an Ines Arieza</t>
  </si>
  <si>
    <t xml:space="preserve">Periode November 2020 </t>
  </si>
  <si>
    <t>Kebersihan dan Keamanan Nov 20</t>
  </si>
  <si>
    <t>PAM Oktober 20</t>
  </si>
  <si>
    <t>Kirim Surat Perjanjian Kontrak Rumah</t>
  </si>
  <si>
    <t xml:space="preserve">Token Listrik </t>
  </si>
  <si>
    <t>SPP November an Ines Arieza R</t>
  </si>
  <si>
    <t>SPP November an Defi Angraeni</t>
  </si>
  <si>
    <t>SPP November an Siti Sadiyah</t>
  </si>
  <si>
    <t xml:space="preserve">SPP November an Anipah </t>
  </si>
  <si>
    <t>SPP November an Diva Indriyani</t>
  </si>
  <si>
    <t>SPP November an Dede Oktaviani</t>
  </si>
  <si>
    <t xml:space="preserve">SPP November an Nalafy Rosida </t>
  </si>
  <si>
    <t>PAS Ganjil an Ines Arieza R</t>
  </si>
  <si>
    <t>PAS Ganjil an Defi Angraeni</t>
  </si>
  <si>
    <t xml:space="preserve">PAS (Ujian + Raport) an Nalafy Rosida </t>
  </si>
  <si>
    <t xml:space="preserve">PAS (Ujian + Raport ) an Mila Yulianasari </t>
  </si>
  <si>
    <t>TKM (Tes Kendali Mutu) an Anipah</t>
  </si>
  <si>
    <t xml:space="preserve">TKM an Siti Sadiyah </t>
  </si>
  <si>
    <t>TKM an Diva Indriani</t>
  </si>
  <si>
    <t>TKM an Dede Oktaviani</t>
  </si>
  <si>
    <t xml:space="preserve">Periode Desember  2020 </t>
  </si>
  <si>
    <t>Saldo akhir November 20</t>
  </si>
  <si>
    <t xml:space="preserve">Saldo awal Desember </t>
  </si>
  <si>
    <t>PAM November 2020</t>
  </si>
  <si>
    <t>SPP Desember an Dede Oktaviani</t>
  </si>
  <si>
    <t>Sampul raport an Dede Oktaviani</t>
  </si>
  <si>
    <t>SPP Desember + sampul raport an Diva Indriyani</t>
  </si>
  <si>
    <t>Keamanan dan Kebersihan Des 20</t>
  </si>
  <si>
    <t xml:space="preserve">SPP Desember an Defi Angraeni </t>
  </si>
  <si>
    <t>SPP Desember an Ines Arieza</t>
  </si>
  <si>
    <t>SPP Desember an Nalafy Rosida</t>
  </si>
  <si>
    <t>Jakarta, 5 Januari 2021</t>
  </si>
  <si>
    <t>Nia Agustin</t>
  </si>
  <si>
    <t>Periode Januari 2021</t>
  </si>
  <si>
    <t xml:space="preserve">Saldo Awal </t>
  </si>
  <si>
    <t>Kebersihan dan Kemanan Jan 21</t>
  </si>
  <si>
    <t xml:space="preserve">Kirim Dokumen </t>
  </si>
  <si>
    <t>PAM Desember 2020</t>
  </si>
  <si>
    <t>SPP Januari an Diva Indriyani</t>
  </si>
  <si>
    <t>SPP Januari an Dede Oktaviani</t>
  </si>
  <si>
    <t>SPP Januari an Devi Anggraeni</t>
  </si>
  <si>
    <t>SPP Januari an Ines A</t>
  </si>
  <si>
    <t>LKS an Dede Oktaviani</t>
  </si>
  <si>
    <t>Buku Genap  an Dede Oktaviani</t>
  </si>
  <si>
    <t>SPP Januari an Nalafi Rosida</t>
  </si>
  <si>
    <t>Jakarta, 2 Februari 2021</t>
  </si>
  <si>
    <t>Periode Februari 2021</t>
  </si>
  <si>
    <t>LKS Genap an Ines A</t>
  </si>
  <si>
    <t>Pengisian Kas Kecil</t>
  </si>
  <si>
    <t>SPP Februari an Dede Oktaviani</t>
  </si>
  <si>
    <t>SPP Februari an Defi Angraeni</t>
  </si>
  <si>
    <t>SPP Februari an Ines A</t>
  </si>
  <si>
    <t>PAM Januari 21</t>
  </si>
  <si>
    <t>SPP Februari an Nalafy R</t>
  </si>
  <si>
    <t>LKS Genap an Nalafy R</t>
  </si>
  <si>
    <t>SPP Februari an Diva Indriyani</t>
  </si>
  <si>
    <t>TOTAL</t>
  </si>
  <si>
    <t>SISA SALDO AKHIR</t>
  </si>
  <si>
    <t>Jakarta, 2 Maret 2021</t>
  </si>
  <si>
    <t>Periode Maret 2021</t>
  </si>
  <si>
    <t xml:space="preserve">Sado awal </t>
  </si>
  <si>
    <t>JNE</t>
  </si>
  <si>
    <t>Pengisian kas kecil</t>
  </si>
  <si>
    <t>SPP Maret dan PTS an Dede Oktaviani</t>
  </si>
  <si>
    <t>SPP Maret an Diva Indriyani</t>
  </si>
  <si>
    <t>PTS Genap an Diva Indriyani</t>
  </si>
  <si>
    <t>Ujian Kelas IX an Mila Yulianasari</t>
  </si>
  <si>
    <t>UAS Genap an Siti Sadiyah</t>
  </si>
  <si>
    <t>Persiapan Ujian an Siti Sadiyah</t>
  </si>
  <si>
    <t>UAS Genap an Anipah</t>
  </si>
  <si>
    <t>Persiapan Ujian an Anipah</t>
  </si>
  <si>
    <t>UAS Genap an Defi Angraeni</t>
  </si>
  <si>
    <t>Kegiatan Akhir Tahun an Defi Angraeni</t>
  </si>
  <si>
    <t>SPP Maret an Defi Angraeni</t>
  </si>
  <si>
    <t>Kebersihan dan Keamanan Feb-Maret</t>
  </si>
  <si>
    <t>Kegiatan Akhir Tahun an Ines A</t>
  </si>
  <si>
    <t>UAS Genap an Ines A</t>
  </si>
  <si>
    <t>SPP Maret an Ines A</t>
  </si>
  <si>
    <t>PTS Genap an Nalafy R</t>
  </si>
  <si>
    <t>Adm Kelas IX an Mila Yulianasari</t>
  </si>
  <si>
    <t>Tambahan Isi Kas</t>
  </si>
  <si>
    <t>PAM Februari 2021</t>
  </si>
  <si>
    <t>Try Out an Siti Sadiyah</t>
  </si>
  <si>
    <t>Try Out an Anipah</t>
  </si>
  <si>
    <t>SPP Maret an Nalafy R</t>
  </si>
  <si>
    <t>Uji Kompetensi an Defi A</t>
  </si>
  <si>
    <t>SISA SALDO</t>
  </si>
  <si>
    <t>Jakarta, 1 April 2021</t>
  </si>
  <si>
    <t>Periode April 2021</t>
  </si>
  <si>
    <t>SPP April an Diva Indriyani</t>
  </si>
  <si>
    <t>SPP April an Anipah</t>
  </si>
  <si>
    <t xml:space="preserve">Persiapan Ujian an Anipah </t>
  </si>
  <si>
    <t>Kebersihan dan Keamanan April 21</t>
  </si>
  <si>
    <t>PAM Maret 21</t>
  </si>
  <si>
    <t>SPP April an Nalafy Rosiada</t>
  </si>
  <si>
    <t>SPP April an Dede Oktaviani</t>
  </si>
  <si>
    <t>SPP April an Ines Arieza</t>
  </si>
  <si>
    <t>Kegiatan Akhir Tahun an Ines Arieza</t>
  </si>
  <si>
    <t>SPP Aprl an Defi Angraeni</t>
  </si>
  <si>
    <t xml:space="preserve">Kegiatan Akhir Tahun an Defi Angraeni </t>
  </si>
  <si>
    <t xml:space="preserve">SISA SALDO APRIL </t>
  </si>
  <si>
    <t>Jakarta, 30 April 2021</t>
  </si>
  <si>
    <t>Periode Mei 2021</t>
  </si>
  <si>
    <t xml:space="preserve">THR Petugas Kebersihan </t>
  </si>
  <si>
    <t xml:space="preserve">Token listrik </t>
  </si>
  <si>
    <t>PAM April 2021</t>
  </si>
  <si>
    <t>Kebersihan dan Keamanan Mei 21</t>
  </si>
  <si>
    <t>SPP Mei an Diva Indriyani</t>
  </si>
  <si>
    <t>SPP Mei an Dede Oktaviani</t>
  </si>
  <si>
    <t>SPP Mei an Anipah</t>
  </si>
  <si>
    <t>SPP Mei an Ines Arieza</t>
  </si>
  <si>
    <t>Uji Kompetensi an Ines Arieza</t>
  </si>
  <si>
    <t>Kegiatan akhir tahun an Ines Arieza</t>
  </si>
  <si>
    <t>SPP Mei an Defi Angraeni</t>
  </si>
  <si>
    <t>Kegiatan akhir tahun an Defi Angraeni</t>
  </si>
  <si>
    <t>Jakarta, 4 Juni 2021</t>
  </si>
  <si>
    <t>Periode Juni 2021</t>
  </si>
  <si>
    <t>Kebersihan dan Keamanan Juni 2021</t>
  </si>
  <si>
    <t>TKM Genap an Diva Indriyani</t>
  </si>
  <si>
    <t xml:space="preserve">Kirim dokumen </t>
  </si>
  <si>
    <t>PAM Mei 2021</t>
  </si>
  <si>
    <t>SPP Juni an Diva Indriyani</t>
  </si>
  <si>
    <t>SPP Juni + TKM an Dede Oktaviani</t>
  </si>
  <si>
    <t>SPP Juni an Anipah</t>
  </si>
  <si>
    <t>SPP Juni an Defi Angraeni</t>
  </si>
  <si>
    <t>SPP Juni an Ines Arieza</t>
  </si>
  <si>
    <t>Buku LKS (Daftar Ulang) an Nalafy Rosida</t>
  </si>
  <si>
    <t xml:space="preserve">PAT Semester Genap an Nalafy Rosida </t>
  </si>
  <si>
    <t>Kekurangan LKS smt genap an Nalafy Rosida</t>
  </si>
  <si>
    <t>SISA SALDO JUNI 2021</t>
  </si>
  <si>
    <t>Jakarta, 1 Juli 2021</t>
  </si>
  <si>
    <t>Periode Juli 2021</t>
  </si>
  <si>
    <t>Daftar Ulang an Diva Indriyani</t>
  </si>
  <si>
    <t>Kebersihan dan Kemanan Juli 21</t>
  </si>
  <si>
    <t>PAM Juni 21</t>
  </si>
  <si>
    <t>Daftar Ulang an Dede Okatviani</t>
  </si>
  <si>
    <t xml:space="preserve">TOTAL </t>
  </si>
  <si>
    <t>SISA SALDO JULI 2021</t>
  </si>
  <si>
    <t>Jakarta, 2 Agustus 2021</t>
  </si>
  <si>
    <t>Periode Agustus 2021</t>
  </si>
  <si>
    <t>Kebersihan dan Keamanan Agustus 21</t>
  </si>
  <si>
    <t>PAM JULI 2021</t>
  </si>
  <si>
    <t xml:space="preserve">Seragam </t>
  </si>
  <si>
    <t>SPP Agustus an Diva Indriyani</t>
  </si>
  <si>
    <t xml:space="preserve">LKS Ganjil an Diva Indriyani </t>
  </si>
  <si>
    <t>SPP Agustus an Dede Oktaviani</t>
  </si>
  <si>
    <t>SISAL SALDO AGUSTUS 2021</t>
  </si>
  <si>
    <t>Jakarta, 1 September 2021</t>
  </si>
  <si>
    <t>Periode September 2021</t>
  </si>
  <si>
    <t>Kebersihan dan Keamanan September 21</t>
  </si>
  <si>
    <t>PAM Agustus 21</t>
  </si>
  <si>
    <t xml:space="preserve">Bola Lampu </t>
  </si>
  <si>
    <t>PTS an Nalafy Rosida</t>
  </si>
  <si>
    <t>SPP September an Diva Indriyani</t>
  </si>
  <si>
    <t>SPP September an Dede Oktaviani</t>
  </si>
  <si>
    <t>LKS Semester 1 an Dede Oktaviani</t>
  </si>
  <si>
    <t xml:space="preserve">Photocopy formulir pendaftaran </t>
  </si>
  <si>
    <t>Amplop besar</t>
  </si>
  <si>
    <t xml:space="preserve">SISA SALDO SEPTEMBER </t>
  </si>
  <si>
    <t>Jakarta, 1 Oktober 2021</t>
  </si>
  <si>
    <t>Periode Oktober 2021</t>
  </si>
  <si>
    <t>Kebersihan dan Keamanan Oktober 21</t>
  </si>
  <si>
    <t>Air Galon 3 @20.000</t>
  </si>
  <si>
    <t xml:space="preserve">LKS Anipah </t>
  </si>
  <si>
    <t>Beli Pewangi lantai 2 @8.000</t>
  </si>
  <si>
    <t>SISA SALDO OKTOBER</t>
  </si>
  <si>
    <t>Jakarta, 1 Novermber 2021</t>
  </si>
  <si>
    <t>Juni W Sitorus</t>
  </si>
  <si>
    <t>Periode November 2021</t>
  </si>
  <si>
    <t>Bayar PAM September - Oktober</t>
  </si>
  <si>
    <t>Kebersihan dan Keamanan November 21</t>
  </si>
  <si>
    <t>Air Galon 2 @20.000</t>
  </si>
  <si>
    <t>SPP dan TKTT Ganjil November an Diva Indriyani</t>
  </si>
  <si>
    <t>PAS Ganjil dan Sampul Rapot an Nalafy Rosida</t>
  </si>
  <si>
    <t>Bayar PAM November</t>
  </si>
  <si>
    <t>SISA SALDO NOVEMBER</t>
  </si>
  <si>
    <t>Jakarta, 08 Desember 2021</t>
  </si>
  <si>
    <t>Periode Desember 2021</t>
  </si>
  <si>
    <t>Air Galon @20.000</t>
  </si>
  <si>
    <t>Kebersihan dan Keamanan Desember 21</t>
  </si>
  <si>
    <t>Uang Buku LKS Semester Genap an Nalafy Rosida</t>
  </si>
  <si>
    <t>Jakarta, 10 Januari 2022</t>
  </si>
  <si>
    <t>Periode Januari 2022</t>
  </si>
  <si>
    <t>Uang Buku LKS Semester Genap an Diva</t>
  </si>
  <si>
    <t>Kebersihan dan Keamanan Januari 2022</t>
  </si>
  <si>
    <t>Beli  2 pcs Superpell @12.000</t>
  </si>
  <si>
    <t>11 Jan &amp; 20 Jan</t>
  </si>
  <si>
    <t>2 Air Galon @20.000</t>
  </si>
  <si>
    <t>Toke Listrik</t>
  </si>
  <si>
    <t>PAM Desember &amp; Januari</t>
  </si>
  <si>
    <t>SISA SALDO JANUARI</t>
  </si>
  <si>
    <t>Jakarta, 05 Februari 2022</t>
  </si>
  <si>
    <t>Periode Februari 2022</t>
  </si>
  <si>
    <t>Air Galon</t>
  </si>
  <si>
    <t>Beli Seragam batik dan olahraga Milla</t>
  </si>
  <si>
    <t xml:space="preserve">Air Galon </t>
  </si>
  <si>
    <t>Bayar PTS Semester genap Nalafy Rosida</t>
  </si>
  <si>
    <t>Iuran Kebersihan dan Keamanan</t>
  </si>
  <si>
    <t>Bayar Air PAM</t>
  </si>
  <si>
    <t>SISA SALDO FEBRUARI</t>
  </si>
  <si>
    <t xml:space="preserve">                               Jakarta, 02 Maret  2022</t>
  </si>
  <si>
    <t xml:space="preserve">                                         Juni W Sitorus</t>
  </si>
  <si>
    <t>Periode Maret 2022</t>
  </si>
  <si>
    <t>10 Maret</t>
  </si>
  <si>
    <t>15 Maret</t>
  </si>
  <si>
    <t>21 Maret</t>
  </si>
  <si>
    <t>Beli Bet a.n. Nalafi Rosida</t>
  </si>
  <si>
    <t>22 Maret</t>
  </si>
  <si>
    <t>31 Maret</t>
  </si>
  <si>
    <t>Beli pewangi lantai, pembersih kamar mandi dan pembersih peralatan</t>
  </si>
  <si>
    <t>Bayar air PAM</t>
  </si>
  <si>
    <t>SISA SALDO MARET</t>
  </si>
  <si>
    <t xml:space="preserve">                               Jakarta, 05 April  2022</t>
  </si>
  <si>
    <t>Kas Kecil Rawa Bebek</t>
  </si>
  <si>
    <t>Periode April 2022</t>
  </si>
  <si>
    <t>Beli porstex pembersih lantai</t>
  </si>
  <si>
    <t>Seragam a.n. Mila</t>
  </si>
  <si>
    <t>Seragam a.n. Nalafy Rosida</t>
  </si>
  <si>
    <t>SPP Maret a.n. Diva Indriyani</t>
  </si>
  <si>
    <t>Beli air galon</t>
  </si>
  <si>
    <t xml:space="preserve">                               Jakarta, 05 Mei 2022</t>
  </si>
  <si>
    <t>Periode Mei 2022</t>
  </si>
  <si>
    <t>11 Mei</t>
  </si>
  <si>
    <t>13 Mei</t>
  </si>
  <si>
    <t>SPP April-Mei a.n. Diva Indriyani</t>
  </si>
  <si>
    <t>17 Mei</t>
  </si>
  <si>
    <t>Pembersih lantai dan toilet</t>
  </si>
  <si>
    <t>24 Mei</t>
  </si>
  <si>
    <t>25 Mei</t>
  </si>
  <si>
    <t>Bayar PAT a.n. Nalafy Rosida</t>
  </si>
  <si>
    <t>31 Mei</t>
  </si>
  <si>
    <t>SISA SALDO MEI</t>
  </si>
  <si>
    <t xml:space="preserve">                               Jakarta, 08 Juni 2022</t>
  </si>
  <si>
    <t>Periode Juni 2022</t>
  </si>
  <si>
    <t>13 Juni 2022</t>
  </si>
  <si>
    <t>Saldo awal</t>
  </si>
  <si>
    <t>08 Juni 2022</t>
  </si>
  <si>
    <t>Token listrik</t>
  </si>
  <si>
    <t>09 Juni 2022</t>
  </si>
  <si>
    <t>Beli aqua galon</t>
  </si>
  <si>
    <t>Beli kertas F4 @1 Rim</t>
  </si>
  <si>
    <t>Kebersihan dan keamanan dari maret - Juni @12.000</t>
  </si>
  <si>
    <t>15 Juni 2022</t>
  </si>
  <si>
    <t>UUB Genap a.n. Diva Indriyani</t>
  </si>
  <si>
    <t>24 Juni 2022</t>
  </si>
  <si>
    <t>Daftar ulang (bayar LKS) an. Nalafy</t>
  </si>
  <si>
    <t>SISA SALDO BULAN JUNI</t>
  </si>
  <si>
    <t xml:space="preserve">                               Jakarta, 05 Juli 2022</t>
  </si>
  <si>
    <t>Periode Juli 2022</t>
  </si>
  <si>
    <t>12 Juli 2022</t>
  </si>
  <si>
    <t>06 Juli 2022</t>
  </si>
  <si>
    <t>11 Juli 2022</t>
  </si>
  <si>
    <t>Air galon</t>
  </si>
  <si>
    <t>13 Juli 2022</t>
  </si>
  <si>
    <t>Alat kebersihan (tisu, harpic, dll)</t>
  </si>
  <si>
    <t>19 Juli 2022</t>
  </si>
  <si>
    <t>Kebersihan dan Keamanan RW</t>
  </si>
  <si>
    <t>28 Juli 2022</t>
  </si>
  <si>
    <t>Air PAM</t>
  </si>
  <si>
    <t>29 Juli 2022</t>
  </si>
  <si>
    <t>LKS Ganjil a.n. Diva Indriyani 22/23</t>
  </si>
  <si>
    <t>SISA SALDO BULAN JULI</t>
  </si>
  <si>
    <t xml:space="preserve">              Jakarta, 03 Agustus 2022</t>
  </si>
  <si>
    <t>Periode Agustus 2022</t>
  </si>
  <si>
    <t>Pembelian air galon</t>
  </si>
  <si>
    <t>Pembayaran kartu pelajar a.n. Diva</t>
  </si>
  <si>
    <t xml:space="preserve">Bantuan dana HUT RI KE-77 </t>
  </si>
  <si>
    <t>SPP agustus-september a.n. Nalafy</t>
  </si>
  <si>
    <t>Pembelian supersol 2 pcs</t>
  </si>
  <si>
    <t>Kebersihan dan keamanan</t>
  </si>
  <si>
    <t xml:space="preserve">              Jakarta, 05 September 2022</t>
  </si>
  <si>
    <t>Periode September 2022</t>
  </si>
  <si>
    <t>ADM kelas 9 (PTS Ganjil, PAS Ganjil &amp; Genap, dan LKS Genap) a.n. Nalafy Rosida</t>
  </si>
  <si>
    <t>SPP Bln September a.n. Diva</t>
  </si>
  <si>
    <t>SISA SALDO BULAN SEPTEMBER</t>
  </si>
  <si>
    <t xml:space="preserve">              Jakarta, 05 Oktober 2022</t>
  </si>
  <si>
    <t>Periode Oktober 2022</t>
  </si>
  <si>
    <t>Bet a.n. Nalafy</t>
  </si>
  <si>
    <t>Keamanan dan Kebersihan</t>
  </si>
  <si>
    <t>SPP Okt a.n. Diva Indriyani</t>
  </si>
  <si>
    <t>Air PAM Okt</t>
  </si>
  <si>
    <t>SISA SALDO BULAN OKTOBER</t>
  </si>
  <si>
    <t xml:space="preserve">              Jakarta, 04 Nov 2022</t>
  </si>
  <si>
    <t>Periode November 2022</t>
  </si>
  <si>
    <t>LKS, PAS, PKS 1 &amp; 2 a.n. Nalafy</t>
  </si>
  <si>
    <t>Tongkat bohlam &amp; Bohlam Philip</t>
  </si>
  <si>
    <t>SPP Nov a.n. Diva Indriyani</t>
  </si>
  <si>
    <t>UUB a.n. Diva Indriyani</t>
  </si>
  <si>
    <t>SISA SALDO BULAN NOVEMBER</t>
  </si>
  <si>
    <t xml:space="preserve">              Jakarta, 10 Desember 2022</t>
  </si>
  <si>
    <t>Periode Desember 2022</t>
  </si>
  <si>
    <t>Air PAM Nov-Des</t>
  </si>
  <si>
    <t>Pelunasan cicilan sekolah a.n. Nalafy (LKS, PKS, PAS dll)</t>
  </si>
  <si>
    <t>SISA SALDO BULAN DESEMBER</t>
  </si>
  <si>
    <t xml:space="preserve">              Jakarta, 28 Desember 2022</t>
  </si>
  <si>
    <t>Periode Januari 2023</t>
  </si>
  <si>
    <t>SPP a.n. Diva Indriyani (mrt-apr)</t>
  </si>
  <si>
    <t>Pewangi lantai &amp; ruangan</t>
  </si>
  <si>
    <t>SISA SALDO BULAN JANUARI</t>
  </si>
  <si>
    <t xml:space="preserve">              Jakarta, 03 Februari 2023</t>
  </si>
  <si>
    <t>Periode Februari 2023</t>
  </si>
  <si>
    <t>SISA SALDO BULAN FEBRUARI</t>
  </si>
  <si>
    <t xml:space="preserve">              Jakarta, 01 Maret 2023</t>
  </si>
  <si>
    <t>Periode Maret 2023</t>
  </si>
  <si>
    <t>Beli tisu buat bimbel</t>
  </si>
  <si>
    <t>Beli kertas A4 1 rim</t>
  </si>
  <si>
    <t>SPP Nalafy Maret-Juni</t>
  </si>
  <si>
    <t>Cicilan uang persiapan ujian a.n. Diva</t>
  </si>
  <si>
    <t>SISA SALDO BULAN MARET</t>
  </si>
  <si>
    <t xml:space="preserve">              Jakarta, 31 Maret 2023</t>
  </si>
  <si>
    <t>Periode April 2023</t>
  </si>
  <si>
    <t>Cicilan ke-2 persiapan ujian a.n. Diva</t>
  </si>
  <si>
    <t>Bayar Air PAM Maret-April 2023</t>
  </si>
  <si>
    <t>Bantuan THR Idul Fitri 2023</t>
  </si>
  <si>
    <t>Keamanan dan Kebersihan 2023</t>
  </si>
  <si>
    <t>Pewangi ruangan dan K. Mandi</t>
  </si>
  <si>
    <t>Cicilan ke-3 persiapan ujian a.n. Diva</t>
  </si>
  <si>
    <t>SISA SALDO BULAN APRIL</t>
  </si>
  <si>
    <t xml:space="preserve">              Jakarta, 01 Mei 2023</t>
  </si>
  <si>
    <t>Periode Mei 2023</t>
  </si>
  <si>
    <t>Beli tinta hitam 1 pcs 2023</t>
  </si>
  <si>
    <t>Pewangi lantai dan pewangi K. Mandi</t>
  </si>
  <si>
    <t>SISA SALDO BULAN MEI</t>
  </si>
  <si>
    <t xml:space="preserve">              Jakarta, 31 Mei 2023</t>
  </si>
  <si>
    <t>Periode Juni 2023</t>
  </si>
  <si>
    <t>Soklin lantai dan pewangi K. Mandi</t>
  </si>
  <si>
    <t>Beli Tissu</t>
  </si>
  <si>
    <t>Air PAM Mei &amp; Juni 2023</t>
  </si>
  <si>
    <t xml:space="preserve">              Jakarta, 03 Juli 2023</t>
  </si>
  <si>
    <t>Periode Juli 2023</t>
  </si>
  <si>
    <t>06 Juli 2023</t>
  </si>
  <si>
    <t>07 Juli 2023</t>
  </si>
  <si>
    <t>18 Juli 2023</t>
  </si>
  <si>
    <t>Beli seragam sekolah Nalafy</t>
  </si>
  <si>
    <t>27 Juli 2023</t>
  </si>
  <si>
    <t>Beli token listrik</t>
  </si>
  <si>
    <t>31 Juli2022</t>
  </si>
  <si>
    <t>Trasbag hitam</t>
  </si>
  <si>
    <t>31 Juli2023</t>
  </si>
  <si>
    <t>Beli pewangi lantai dan K.Mandi</t>
  </si>
  <si>
    <t xml:space="preserve">              Jakarta, 02 Agustus 2023</t>
  </si>
  <si>
    <t>Periode Agustus 2023</t>
  </si>
  <si>
    <t>09 Agustus 2023</t>
  </si>
  <si>
    <t>14 Agustus 2023</t>
  </si>
  <si>
    <t>Dana HUT Kemerdekaan RI</t>
  </si>
  <si>
    <t>Iuran kebersihan dan kemanaan</t>
  </si>
  <si>
    <t>22 Agustus 2023</t>
  </si>
  <si>
    <t>24 Agustus 2023</t>
  </si>
  <si>
    <t>Bayar Air PAM Juli - Agustus</t>
  </si>
  <si>
    <t>SISA SALDO BULAN AGUSTUS</t>
  </si>
  <si>
    <t xml:space="preserve">              Jakarta, 31 Agustus 2023</t>
  </si>
  <si>
    <t>Periode September 2023</t>
  </si>
  <si>
    <t>Keamanan dan kebersihan</t>
  </si>
  <si>
    <t>Beli colokan sambung 1 pcs</t>
  </si>
  <si>
    <t>Beli tissu 1 PAK</t>
  </si>
  <si>
    <t>Beli pewangi K.mansi + Lantai</t>
  </si>
  <si>
    <t>Beli kertas A4 (1 rim)</t>
  </si>
  <si>
    <t>Bayar air PAM sep</t>
  </si>
  <si>
    <t xml:space="preserve">              Jakarta, 03 Oktober 2023</t>
  </si>
  <si>
    <t>Periode Oktober 2023</t>
  </si>
  <si>
    <t>12 Okt 2023</t>
  </si>
  <si>
    <t>10 Okt 2023</t>
  </si>
  <si>
    <t>13 Okt 2023</t>
  </si>
  <si>
    <t>Beli trasbag 1 PAK</t>
  </si>
  <si>
    <t>13 Okt 2024</t>
  </si>
  <si>
    <t>Beli pewangi K.mandi + Lantai</t>
  </si>
  <si>
    <t>31 Okt 2023</t>
  </si>
  <si>
    <t>31 Okt 2024</t>
  </si>
  <si>
    <t>Bayar air PAM Okt</t>
  </si>
  <si>
    <t xml:space="preserve">              Jakarta, 01 November 2023</t>
  </si>
  <si>
    <t>Periode November 2023</t>
  </si>
  <si>
    <t>Beli pewangi K.mandi + Lantai+Sabun colek</t>
  </si>
  <si>
    <t>Pewangi ruangan glade</t>
  </si>
  <si>
    <t>Bayar air PAM Nov</t>
  </si>
  <si>
    <t xml:space="preserve">              Jakarta, 04 Desember 2023</t>
  </si>
  <si>
    <t>Periode Desember  2023</t>
  </si>
  <si>
    <t>Beli Pewangi Lantai, ruangan,  dan K.Mandi</t>
  </si>
  <si>
    <t>Bayar air PAM Des</t>
  </si>
  <si>
    <t>Beli kertas</t>
  </si>
  <si>
    <t xml:space="preserve">              Jakarta, 25 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</si>
</sst>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6" formatCode="dd/mm/yyyy;@"/>
    <numFmt numFmtId="167" formatCode="_(&quot;Rp&quot;* #,##0_);_(&quot;Rp&quot;* \(#,##0\);_(&quot;Rp&quot;* &quot;-&quot;_);_(@_)"/>
    <numFmt numFmtId="168" formatCode="_(* #,##0.00_);_(* \(#,##0.00\);_(* &quot;-&quot;_);_(@_)"/>
    <numFmt numFmtId="169" formatCode="_(* #,##0.00_);_(* \(#,##0.00\);_(* &quot;-&quot;??_);_(@_)"/>
  </numFmts>
  <fonts count="12">
    <font>
      <sz val="11"/>
      <color theme="1"/>
      <name val="Calibri"/>
      <charset val="1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sz val="12"/>
      <color theme="1"/>
      <name val="Calibri"/>
      <charset val="1"/>
      <scheme val="minor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7" fontId="1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67" fontId="1" fillId="0" borderId="4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167" fontId="2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7" fontId="1" fillId="0" borderId="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167" fontId="1" fillId="0" borderId="3" xfId="0" applyNumberFormat="1" applyFont="1" applyBorder="1" applyAlignment="1">
      <alignment horizontal="center" vertical="center"/>
    </xf>
    <xf numFmtId="0" fontId="0" fillId="0" borderId="3" xfId="0" applyBorder="1"/>
    <xf numFmtId="4" fontId="1" fillId="0" borderId="3" xfId="0" applyNumberFormat="1" applyFont="1" applyBorder="1" applyAlignment="1">
      <alignment horizontal="left" vertical="top"/>
    </xf>
    <xf numFmtId="167" fontId="2" fillId="0" borderId="3" xfId="0" applyNumberFormat="1" applyFont="1" applyBorder="1" applyAlignment="1">
      <alignment horizontal="left" vertical="top"/>
    </xf>
    <xf numFmtId="16" fontId="2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7" fontId="1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vertical="center"/>
    </xf>
    <xf numFmtId="15" fontId="2" fillId="0" borderId="0" xfId="0" applyNumberFormat="1" applyFont="1"/>
    <xf numFmtId="0" fontId="2" fillId="0" borderId="3" xfId="0" applyFont="1" applyBorder="1" applyAlignment="1">
      <alignment horizontal="left" vertical="top"/>
    </xf>
    <xf numFmtId="167" fontId="1" fillId="0" borderId="10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7" fontId="1" fillId="0" borderId="11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4" fontId="1" fillId="0" borderId="8" xfId="0" applyNumberFormat="1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2" borderId="2" xfId="0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/>
    <xf numFmtId="167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7" fontId="0" fillId="0" borderId="2" xfId="0" applyNumberForma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/>
    </xf>
    <xf numFmtId="0" fontId="3" fillId="0" borderId="2" xfId="0" applyFont="1" applyBorder="1"/>
    <xf numFmtId="167" fontId="5" fillId="0" borderId="2" xfId="0" applyNumberFormat="1" applyFont="1" applyBorder="1" applyAlignment="1">
      <alignment horizontal="center"/>
    </xf>
    <xf numFmtId="15" fontId="0" fillId="0" borderId="0" xfId="0" applyNumberFormat="1"/>
    <xf numFmtId="167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0" fontId="3" fillId="0" borderId="3" xfId="0" applyFont="1" applyBorder="1"/>
    <xf numFmtId="167" fontId="5" fillId="0" borderId="3" xfId="0" applyNumberFormat="1" applyFont="1" applyBorder="1" applyAlignment="1">
      <alignment horizontal="center"/>
    </xf>
    <xf numFmtId="0" fontId="3" fillId="2" borderId="2" xfId="0" applyFont="1" applyFill="1" applyBorder="1"/>
    <xf numFmtId="16" fontId="0" fillId="0" borderId="15" xfId="0" applyNumberForma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6" fillId="3" borderId="3" xfId="0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16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43" fontId="7" fillId="0" borderId="3" xfId="1" applyFont="1" applyBorder="1"/>
    <xf numFmtId="169" fontId="7" fillId="0" borderId="3" xfId="1" applyNumberFormat="1" applyFont="1" applyBorder="1"/>
    <xf numFmtId="169" fontId="7" fillId="0" borderId="3" xfId="1" applyNumberFormat="1" applyFont="1" applyFill="1" applyBorder="1"/>
    <xf numFmtId="0" fontId="7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169" fontId="6" fillId="0" borderId="3" xfId="1" applyNumberFormat="1" applyFont="1" applyFill="1" applyBorder="1"/>
    <xf numFmtId="0" fontId="6" fillId="0" borderId="3" xfId="0" applyFont="1" applyBorder="1" applyAlignment="1">
      <alignment horizontal="left"/>
    </xf>
    <xf numFmtId="169" fontId="6" fillId="0" borderId="3" xfId="1" applyNumberFormat="1" applyFont="1" applyBorder="1"/>
    <xf numFmtId="0" fontId="8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7" fillId="3" borderId="3" xfId="0" applyFont="1" applyFill="1" applyBorder="1" applyAlignment="1">
      <alignment horizontal="center"/>
    </xf>
    <xf numFmtId="168" fontId="7" fillId="3" borderId="3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16" fontId="7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169" fontId="6" fillId="4" borderId="3" xfId="1" applyNumberFormat="1" applyFont="1" applyFill="1" applyBorder="1"/>
    <xf numFmtId="0" fontId="7" fillId="4" borderId="3" xfId="0" applyFont="1" applyFill="1" applyBorder="1" applyAlignment="1">
      <alignment horizontal="left"/>
    </xf>
    <xf numFmtId="169" fontId="7" fillId="4" borderId="3" xfId="1" applyNumberFormat="1" applyFont="1" applyFill="1" applyBorder="1"/>
    <xf numFmtId="0" fontId="10" fillId="0" borderId="3" xfId="0" applyFont="1" applyBorder="1" applyAlignment="1">
      <alignment horizontal="left"/>
    </xf>
    <xf numFmtId="43" fontId="6" fillId="0" borderId="3" xfId="1" applyFont="1" applyBorder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" fontId="7" fillId="0" borderId="4" xfId="0" applyNumberFormat="1" applyFont="1" applyBorder="1" applyAlignment="1">
      <alignment horizontal="center" vertical="center"/>
    </xf>
    <xf numFmtId="16" fontId="7" fillId="0" borderId="10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ustomXml" Target="../ink/ink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ustomXml" Target="../ink/ink8.xml"/><Relationship Id="rId7" Type="http://schemas.openxmlformats.org/officeDocument/2006/relationships/customXml" Target="../ink/ink10.xml"/><Relationship Id="rId2" Type="http://schemas.openxmlformats.org/officeDocument/2006/relationships/image" Target="../media/image6.emf"/><Relationship Id="rId1" Type="http://schemas.openxmlformats.org/officeDocument/2006/relationships/customXml" Target="../ink/ink7.xml"/><Relationship Id="rId6" Type="http://schemas.openxmlformats.org/officeDocument/2006/relationships/image" Target="../media/image8.emf"/><Relationship Id="rId5" Type="http://schemas.openxmlformats.org/officeDocument/2006/relationships/customXml" Target="../ink/ink9.xml"/><Relationship Id="rId4" Type="http://schemas.openxmlformats.org/officeDocument/2006/relationships/image" Target="../media/image7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ustomXml" Target="../ink/ink12.xml"/><Relationship Id="rId7" Type="http://schemas.openxmlformats.org/officeDocument/2006/relationships/customXml" Target="../ink/ink14.xml"/><Relationship Id="rId2" Type="http://schemas.openxmlformats.org/officeDocument/2006/relationships/image" Target="../media/image6.emf"/><Relationship Id="rId1" Type="http://schemas.openxmlformats.org/officeDocument/2006/relationships/customXml" Target="../ink/ink11.xml"/><Relationship Id="rId6" Type="http://schemas.openxmlformats.org/officeDocument/2006/relationships/image" Target="../media/image9.emf"/><Relationship Id="rId5" Type="http://schemas.openxmlformats.org/officeDocument/2006/relationships/customXml" Target="../ink/ink13.xml"/><Relationship Id="rId4" Type="http://schemas.openxmlformats.org/officeDocument/2006/relationships/image" Target="../media/image7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6.xml"/><Relationship Id="rId2" Type="http://schemas.openxmlformats.org/officeDocument/2006/relationships/image" Target="../media/image6.emf"/><Relationship Id="rId1" Type="http://schemas.openxmlformats.org/officeDocument/2006/relationships/customXml" Target="../ink/ink15.xml"/><Relationship Id="rId6" Type="http://schemas.openxmlformats.org/officeDocument/2006/relationships/image" Target="../media/image11.emf"/><Relationship Id="rId5" Type="http://schemas.openxmlformats.org/officeDocument/2006/relationships/customXml" Target="../ink/ink17.xml"/><Relationship Id="rId4" Type="http://schemas.openxmlformats.org/officeDocument/2006/relationships/image" Target="../media/image10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6.emf"/><Relationship Id="rId1" Type="http://schemas.openxmlformats.org/officeDocument/2006/relationships/customXml" Target="../ink/ink18.xml"/><Relationship Id="rId6" Type="http://schemas.openxmlformats.org/officeDocument/2006/relationships/image" Target="../media/image4.emf"/><Relationship Id="rId5" Type="http://schemas.openxmlformats.org/officeDocument/2006/relationships/customXml" Target="../ink/ink20.xml"/><Relationship Id="rId4" Type="http://schemas.openxmlformats.org/officeDocument/2006/relationships/image" Target="../media/image7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22.xml"/><Relationship Id="rId2" Type="http://schemas.openxmlformats.org/officeDocument/2006/relationships/image" Target="../media/image12.emf"/><Relationship Id="rId1" Type="http://schemas.openxmlformats.org/officeDocument/2006/relationships/customXml" Target="../ink/ink21.xml"/><Relationship Id="rId6" Type="http://schemas.openxmlformats.org/officeDocument/2006/relationships/image" Target="../media/image4.emf"/><Relationship Id="rId5" Type="http://schemas.openxmlformats.org/officeDocument/2006/relationships/customXml" Target="../ink/ink23.xml"/><Relationship Id="rId4" Type="http://schemas.openxmlformats.org/officeDocument/2006/relationships/image" Target="../media/image13.emf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4.emf"/><Relationship Id="rId1" Type="http://schemas.openxmlformats.org/officeDocument/2006/relationships/customXml" Target="../ink/ink24.xml"/><Relationship Id="rId6" Type="http://schemas.openxmlformats.org/officeDocument/2006/relationships/image" Target="../media/image4.emf"/><Relationship Id="rId5" Type="http://schemas.openxmlformats.org/officeDocument/2006/relationships/customXml" Target="../ink/ink26.xml"/><Relationship Id="rId4" Type="http://schemas.openxmlformats.org/officeDocument/2006/relationships/image" Target="../media/image15.emf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8.xml"/><Relationship Id="rId2" Type="http://schemas.openxmlformats.org/officeDocument/2006/relationships/image" Target="../media/image16.emf"/><Relationship Id="rId1" Type="http://schemas.openxmlformats.org/officeDocument/2006/relationships/customXml" Target="../ink/ink27.xml"/><Relationship Id="rId6" Type="http://schemas.openxmlformats.org/officeDocument/2006/relationships/image" Target="../media/image4.emf"/><Relationship Id="rId5" Type="http://schemas.openxmlformats.org/officeDocument/2006/relationships/customXml" Target="../ink/ink29.xml"/><Relationship Id="rId4" Type="http://schemas.openxmlformats.org/officeDocument/2006/relationships/image" Target="../media/image17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8.emf"/><Relationship Id="rId1" Type="http://schemas.openxmlformats.org/officeDocument/2006/relationships/customXml" Target="../ink/ink30.xml"/><Relationship Id="rId6" Type="http://schemas.openxmlformats.org/officeDocument/2006/relationships/image" Target="../media/image4.emf"/><Relationship Id="rId5" Type="http://schemas.openxmlformats.org/officeDocument/2006/relationships/customXml" Target="../ink/ink32.xml"/><Relationship Id="rId4" Type="http://schemas.openxmlformats.org/officeDocument/2006/relationships/image" Target="../media/image19.emf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34.xml"/><Relationship Id="rId2" Type="http://schemas.openxmlformats.org/officeDocument/2006/relationships/image" Target="../media/image20.emf"/><Relationship Id="rId1" Type="http://schemas.openxmlformats.org/officeDocument/2006/relationships/customXml" Target="../ink/ink33.xml"/><Relationship Id="rId6" Type="http://schemas.openxmlformats.org/officeDocument/2006/relationships/image" Target="../media/image4.emf"/><Relationship Id="rId5" Type="http://schemas.openxmlformats.org/officeDocument/2006/relationships/customXml" Target="../ink/ink35.xml"/><Relationship Id="rId4" Type="http://schemas.openxmlformats.org/officeDocument/2006/relationships/image" Target="../media/image21.emf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22.emf"/><Relationship Id="rId1" Type="http://schemas.openxmlformats.org/officeDocument/2006/relationships/customXml" Target="../ink/ink36.xml"/><Relationship Id="rId6" Type="http://schemas.openxmlformats.org/officeDocument/2006/relationships/image" Target="../media/image4.emf"/><Relationship Id="rId5" Type="http://schemas.openxmlformats.org/officeDocument/2006/relationships/customXml" Target="../ink/ink38.xml"/><Relationship Id="rId4" Type="http://schemas.openxmlformats.org/officeDocument/2006/relationships/image" Target="../media/image23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40.xml"/><Relationship Id="rId2" Type="http://schemas.openxmlformats.org/officeDocument/2006/relationships/image" Target="../media/image24.emf"/><Relationship Id="rId1" Type="http://schemas.openxmlformats.org/officeDocument/2006/relationships/customXml" Target="../ink/ink39.xml"/><Relationship Id="rId6" Type="http://schemas.openxmlformats.org/officeDocument/2006/relationships/image" Target="../media/image4.emf"/><Relationship Id="rId5" Type="http://schemas.openxmlformats.org/officeDocument/2006/relationships/customXml" Target="../ink/ink41.xml"/><Relationship Id="rId4" Type="http://schemas.openxmlformats.org/officeDocument/2006/relationships/image" Target="../media/image25.emf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26.emf"/><Relationship Id="rId1" Type="http://schemas.openxmlformats.org/officeDocument/2006/relationships/customXml" Target="../ink/ink42.xml"/><Relationship Id="rId6" Type="http://schemas.openxmlformats.org/officeDocument/2006/relationships/image" Target="../media/image4.emf"/><Relationship Id="rId5" Type="http://schemas.openxmlformats.org/officeDocument/2006/relationships/customXml" Target="../ink/ink44.xml"/><Relationship Id="rId4" Type="http://schemas.openxmlformats.org/officeDocument/2006/relationships/image" Target="../media/image27.emf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ustomXml" Target="../ink/ink46.xml"/><Relationship Id="rId2" Type="http://schemas.openxmlformats.org/officeDocument/2006/relationships/image" Target="../media/image28.emf"/><Relationship Id="rId1" Type="http://schemas.openxmlformats.org/officeDocument/2006/relationships/customXml" Target="../ink/ink45.xml"/><Relationship Id="rId6" Type="http://schemas.openxmlformats.org/officeDocument/2006/relationships/image" Target="../media/image11.emf"/><Relationship Id="rId5" Type="http://schemas.openxmlformats.org/officeDocument/2006/relationships/customXml" Target="../ink/ink47.xml"/><Relationship Id="rId4" Type="http://schemas.openxmlformats.org/officeDocument/2006/relationships/image" Target="../media/image29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30.emf"/><Relationship Id="rId1" Type="http://schemas.openxmlformats.org/officeDocument/2006/relationships/customXml" Target="../ink/ink48.xml"/><Relationship Id="rId6" Type="http://schemas.openxmlformats.org/officeDocument/2006/relationships/image" Target="../media/image4.emf"/><Relationship Id="rId5" Type="http://schemas.openxmlformats.org/officeDocument/2006/relationships/customXml" Target="../ink/ink50.xml"/><Relationship Id="rId4" Type="http://schemas.openxmlformats.org/officeDocument/2006/relationships/image" Target="../media/image31.emf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ustomXml" Target="../ink/ink52.xml"/><Relationship Id="rId2" Type="http://schemas.openxmlformats.org/officeDocument/2006/relationships/image" Target="../media/image32.emf"/><Relationship Id="rId1" Type="http://schemas.openxmlformats.org/officeDocument/2006/relationships/customXml" Target="../ink/ink51.xml"/><Relationship Id="rId6" Type="http://schemas.openxmlformats.org/officeDocument/2006/relationships/image" Target="../media/image11.emf"/><Relationship Id="rId5" Type="http://schemas.openxmlformats.org/officeDocument/2006/relationships/customXml" Target="../ink/ink53.xml"/><Relationship Id="rId4" Type="http://schemas.openxmlformats.org/officeDocument/2006/relationships/image" Target="../media/image33.emf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ustomXml" Target="../ink/ink55.xml"/><Relationship Id="rId2" Type="http://schemas.openxmlformats.org/officeDocument/2006/relationships/image" Target="../media/image34.emf"/><Relationship Id="rId1" Type="http://schemas.openxmlformats.org/officeDocument/2006/relationships/customXml" Target="../ink/ink54.xml"/><Relationship Id="rId6" Type="http://schemas.openxmlformats.org/officeDocument/2006/relationships/image" Target="../media/image36.emf"/><Relationship Id="rId5" Type="http://schemas.openxmlformats.org/officeDocument/2006/relationships/customXml" Target="../ink/ink56.xml"/><Relationship Id="rId4" Type="http://schemas.openxmlformats.org/officeDocument/2006/relationships/image" Target="../media/image35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ustomXml" Target="../ink/ink58.xml"/><Relationship Id="rId2" Type="http://schemas.openxmlformats.org/officeDocument/2006/relationships/image" Target="../media/image37.emf"/><Relationship Id="rId1" Type="http://schemas.openxmlformats.org/officeDocument/2006/relationships/customXml" Target="../ink/ink57.xml"/><Relationship Id="rId6" Type="http://schemas.openxmlformats.org/officeDocument/2006/relationships/image" Target="../media/image36.emf"/><Relationship Id="rId5" Type="http://schemas.openxmlformats.org/officeDocument/2006/relationships/customXml" Target="../ink/ink59.xml"/><Relationship Id="rId4" Type="http://schemas.openxmlformats.org/officeDocument/2006/relationships/image" Target="../media/image35.emf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ustomXml" Target="../ink/ink61.xml"/><Relationship Id="rId2" Type="http://schemas.openxmlformats.org/officeDocument/2006/relationships/image" Target="../media/image37.emf"/><Relationship Id="rId1" Type="http://schemas.openxmlformats.org/officeDocument/2006/relationships/customXml" Target="../ink/ink60.xml"/><Relationship Id="rId6" Type="http://schemas.openxmlformats.org/officeDocument/2006/relationships/image" Target="../media/image4.emf"/><Relationship Id="rId5" Type="http://schemas.openxmlformats.org/officeDocument/2006/relationships/customXml" Target="../ink/ink62.xml"/><Relationship Id="rId4" Type="http://schemas.openxmlformats.org/officeDocument/2006/relationships/image" Target="../media/image35.emf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ustomXml" Target="../ink/ink64.xml"/><Relationship Id="rId2" Type="http://schemas.openxmlformats.org/officeDocument/2006/relationships/image" Target="../media/image37.emf"/><Relationship Id="rId1" Type="http://schemas.openxmlformats.org/officeDocument/2006/relationships/customXml" Target="../ink/ink63.xml"/><Relationship Id="rId6" Type="http://schemas.openxmlformats.org/officeDocument/2006/relationships/image" Target="../media/image4.emf"/><Relationship Id="rId5" Type="http://schemas.openxmlformats.org/officeDocument/2006/relationships/customXml" Target="../ink/ink65.xml"/><Relationship Id="rId4" Type="http://schemas.openxmlformats.org/officeDocument/2006/relationships/image" Target="../media/image35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ustomXml" Target="../ink/ink67.xml"/><Relationship Id="rId2" Type="http://schemas.openxmlformats.org/officeDocument/2006/relationships/image" Target="../media/image37.emf"/><Relationship Id="rId1" Type="http://schemas.openxmlformats.org/officeDocument/2006/relationships/customXml" Target="../ink/ink66.xml"/><Relationship Id="rId6" Type="http://schemas.openxmlformats.org/officeDocument/2006/relationships/image" Target="../media/image4.emf"/><Relationship Id="rId5" Type="http://schemas.openxmlformats.org/officeDocument/2006/relationships/customXml" Target="../ink/ink68.xml"/><Relationship Id="rId4" Type="http://schemas.openxmlformats.org/officeDocument/2006/relationships/image" Target="../media/image35.emf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ustomXml" Target="../ink/ink70.xml"/><Relationship Id="rId2" Type="http://schemas.openxmlformats.org/officeDocument/2006/relationships/image" Target="../media/image38.emf"/><Relationship Id="rId1" Type="http://schemas.openxmlformats.org/officeDocument/2006/relationships/customXml" Target="../ink/ink69.xml"/><Relationship Id="rId6" Type="http://schemas.openxmlformats.org/officeDocument/2006/relationships/image" Target="../media/image4.emf"/><Relationship Id="rId5" Type="http://schemas.openxmlformats.org/officeDocument/2006/relationships/customXml" Target="../ink/ink71.xml"/><Relationship Id="rId4" Type="http://schemas.openxmlformats.org/officeDocument/2006/relationships/image" Target="../media/image39.emf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ustomXml" Target="../ink/ink73.xml"/><Relationship Id="rId2" Type="http://schemas.openxmlformats.org/officeDocument/2006/relationships/image" Target="../media/image38.emf"/><Relationship Id="rId1" Type="http://schemas.openxmlformats.org/officeDocument/2006/relationships/customXml" Target="../ink/ink72.xml"/><Relationship Id="rId6" Type="http://schemas.openxmlformats.org/officeDocument/2006/relationships/image" Target="../media/image4.emf"/><Relationship Id="rId5" Type="http://schemas.openxmlformats.org/officeDocument/2006/relationships/customXml" Target="../ink/ink74.xml"/><Relationship Id="rId4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685800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685800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685800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16</xdr:row>
      <xdr:rowOff>38100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38200" y="28003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16</xdr:row>
      <xdr:rowOff>38100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38200" y="28003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16</xdr:row>
      <xdr:rowOff>38100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38200" y="28003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09625" y="3400425"/>
          <a:ext cx="304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09625" y="3400425"/>
          <a:ext cx="304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09625" y="3400425"/>
          <a:ext cx="304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23</xdr:row>
      <xdr:rowOff>57150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00100" y="4200525"/>
          <a:ext cx="304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23</xdr:row>
      <xdr:rowOff>57150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00100" y="4200525"/>
          <a:ext cx="304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23</xdr:row>
      <xdr:rowOff>57150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00100" y="4200525"/>
          <a:ext cx="304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17</xdr:row>
      <xdr:rowOff>66675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609600" y="3019425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17</xdr:row>
      <xdr:rowOff>66675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609600" y="3019425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17</xdr:row>
      <xdr:rowOff>66675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609600" y="3019425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105034</xdr:colOff>
      <xdr:row>18</xdr:row>
      <xdr:rowOff>136646</xdr:rowOff>
    </xdr:from>
    <xdr:to>
      <xdr:col>4</xdr:col>
      <xdr:colOff>522274</xdr:colOff>
      <xdr:row>22</xdr:row>
      <xdr:rowOff>162652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Tinta 7"/>
            <xdr14:cNvContentPartPr/>
          </xdr14:nvContentPartPr>
          <xdr14:nvPr macro=""/>
          <xdr14:xfrm>
            <a:off x="5429250" y="3565525"/>
            <a:ext cx="417195" cy="788035"/>
          </xdr14:xfrm>
        </xdr:contentPart>
      </mc:Choice>
      <mc:Fallback>
        <xdr:pic>
          <xdr:nvPicPr>
            <xdr:cNvPr id="8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24930" y="3561231"/>
              <a:ext cx="425834" cy="796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303754</xdr:colOff>
      <xdr:row>18</xdr:row>
      <xdr:rowOff>154286</xdr:rowOff>
    </xdr:from>
    <xdr:to>
      <xdr:col>4</xdr:col>
      <xdr:colOff>959674</xdr:colOff>
      <xdr:row>23</xdr:row>
      <xdr:rowOff>103182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Tinta 8"/>
            <xdr14:cNvContentPartPr/>
          </xdr14:nvContentPartPr>
          <xdr14:nvPr macro=""/>
          <xdr14:xfrm>
            <a:off x="5628005" y="3582670"/>
            <a:ext cx="655955" cy="901700"/>
          </xdr14:xfrm>
        </xdr:contentPart>
      </mc:Choice>
      <mc:Fallback>
        <xdr:pic>
          <xdr:nvPicPr>
            <xdr:cNvPr id="9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23685" y="3578326"/>
              <a:ext cx="664595" cy="910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643594</xdr:colOff>
      <xdr:row>20</xdr:row>
      <xdr:rowOff>86468</xdr:rowOff>
    </xdr:from>
    <xdr:to>
      <xdr:col>5</xdr:col>
      <xdr:colOff>0</xdr:colOff>
      <xdr:row>21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Tinta 9"/>
            <xdr14:cNvContentPartPr/>
          </xdr14:nvContentPartPr>
          <xdr14:nvPr macro=""/>
          <xdr14:xfrm>
            <a:off x="5967730" y="3896360"/>
            <a:ext cx="566420" cy="287655"/>
          </xdr14:xfrm>
        </xdr:contentPart>
      </mc:Choice>
      <mc:Fallback>
        <xdr:pic>
          <xdr:nvPicPr>
            <xdr:cNvPr id="10" name="Tinta 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63434" y="3892040"/>
              <a:ext cx="575013" cy="296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20</xdr:row>
      <xdr:rowOff>27788</xdr:rowOff>
    </xdr:from>
    <xdr:to>
      <xdr:col>4</xdr:col>
      <xdr:colOff>736834</xdr:colOff>
      <xdr:row>20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Tinta 10"/>
            <xdr14:cNvContentPartPr/>
          </xdr14:nvContentPartPr>
          <xdr14:nvPr macro=""/>
          <xdr14:xfrm>
            <a:off x="6050280" y="3837305"/>
            <a:ext cx="10795" cy="13335"/>
          </xdr14:xfrm>
        </xdr:contentPart>
      </mc:Choice>
      <mc:Fallback>
        <xdr:pic>
          <xdr:nvPicPr>
            <xdr:cNvPr id="11" name="Tinta 10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45962" y="38328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128606</xdr:colOff>
      <xdr:row>25</xdr:row>
      <xdr:rowOff>151286</xdr:rowOff>
    </xdr:from>
    <xdr:to>
      <xdr:col>6</xdr:col>
      <xdr:colOff>128966</xdr:colOff>
      <xdr:row>25</xdr:row>
      <xdr:rowOff>151646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Tinta 11"/>
            <xdr14:cNvContentPartPr/>
          </xdr14:nvContentPartPr>
          <xdr14:nvPr macro=""/>
          <xdr14:xfrm>
            <a:off x="7262495" y="4913630"/>
            <a:ext cx="635" cy="0"/>
          </xdr14:xfrm>
        </xdr:contentPart>
      </mc:Choice>
      <mc:Fallback>
        <xdr:pic>
          <xdr:nvPicPr>
            <xdr:cNvPr id="12" name="Tinta 11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254875" y="4913630"/>
              <a:ext cx="15875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304046</xdr:colOff>
      <xdr:row>24</xdr:row>
      <xdr:rowOff>169714</xdr:rowOff>
    </xdr:from>
    <xdr:to>
      <xdr:col>5</xdr:col>
      <xdr:colOff>304406</xdr:colOff>
      <xdr:row>24</xdr:row>
      <xdr:rowOff>170074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Tinta 12"/>
            <xdr14:cNvContentPartPr/>
          </xdr14:nvContentPartPr>
          <xdr14:nvPr macro=""/>
          <xdr14:xfrm>
            <a:off x="6837680" y="4741545"/>
            <a:ext cx="635" cy="0"/>
          </xdr14:xfrm>
        </xdr:contentPart>
      </mc:Choice>
      <mc:Fallback>
        <xdr:pic>
          <xdr:nvPicPr>
            <xdr:cNvPr id="13" name="Tinta 12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30060" y="4741545"/>
              <a:ext cx="15875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105034</xdr:colOff>
      <xdr:row>15</xdr:row>
      <xdr:rowOff>136646</xdr:rowOff>
    </xdr:from>
    <xdr:to>
      <xdr:col>4</xdr:col>
      <xdr:colOff>522274</xdr:colOff>
      <xdr:row>19</xdr:row>
      <xdr:rowOff>162652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533900" y="3375025"/>
            <a:ext cx="417195" cy="7880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29580" y="3370705"/>
              <a:ext cx="425834" cy="796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303754</xdr:colOff>
      <xdr:row>15</xdr:row>
      <xdr:rowOff>154286</xdr:rowOff>
    </xdr:from>
    <xdr:to>
      <xdr:col>5</xdr:col>
      <xdr:colOff>35749</xdr:colOff>
      <xdr:row>20</xdr:row>
      <xdr:rowOff>103182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732655" y="3392170"/>
            <a:ext cx="655955" cy="90170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28335" y="3387849"/>
              <a:ext cx="664595" cy="910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643594</xdr:colOff>
      <xdr:row>17</xdr:row>
      <xdr:rowOff>86468</xdr:rowOff>
    </xdr:from>
    <xdr:to>
      <xdr:col>5</xdr:col>
      <xdr:colOff>289084</xdr:colOff>
      <xdr:row>18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9"/>
            <xdr14:cNvContentPartPr/>
          </xdr14:nvContentPartPr>
          <xdr14:nvPr macro=""/>
          <xdr14:xfrm>
            <a:off x="5072380" y="3705860"/>
            <a:ext cx="569595" cy="287655"/>
          </xdr14:xfrm>
        </xdr:contentPart>
      </mc:Choice>
      <mc:Fallback>
        <xdr:pic>
          <xdr:nvPicPr>
            <xdr:cNvPr id="4" name="Tinta 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68059" y="3701540"/>
              <a:ext cx="578236" cy="296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17</xdr:row>
      <xdr:rowOff>27788</xdr:rowOff>
    </xdr:from>
    <xdr:to>
      <xdr:col>4</xdr:col>
      <xdr:colOff>736834</xdr:colOff>
      <xdr:row>17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Tinta 10"/>
            <xdr14:cNvContentPartPr/>
          </xdr14:nvContentPartPr>
          <xdr14:nvPr macro=""/>
          <xdr14:xfrm>
            <a:off x="5154930" y="3646805"/>
            <a:ext cx="10795" cy="13335"/>
          </xdr14:xfrm>
        </xdr:contentPart>
      </mc:Choice>
      <mc:Fallback>
        <xdr:pic>
          <xdr:nvPicPr>
            <xdr:cNvPr id="5" name="Tinta 10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0612" y="36423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105034</xdr:colOff>
      <xdr:row>17</xdr:row>
      <xdr:rowOff>136646</xdr:rowOff>
    </xdr:from>
    <xdr:to>
      <xdr:col>4</xdr:col>
      <xdr:colOff>522274</xdr:colOff>
      <xdr:row>21</xdr:row>
      <xdr:rowOff>162652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00625" y="3375025"/>
            <a:ext cx="417195" cy="7880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96305" y="3370705"/>
              <a:ext cx="425834" cy="796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303754</xdr:colOff>
      <xdr:row>17</xdr:row>
      <xdr:rowOff>154286</xdr:rowOff>
    </xdr:from>
    <xdr:to>
      <xdr:col>4</xdr:col>
      <xdr:colOff>959674</xdr:colOff>
      <xdr:row>22</xdr:row>
      <xdr:rowOff>103182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199380" y="3392170"/>
            <a:ext cx="655955" cy="90170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95060" y="3387849"/>
              <a:ext cx="664595" cy="910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643594</xdr:colOff>
      <xdr:row>19</xdr:row>
      <xdr:rowOff>86468</xdr:rowOff>
    </xdr:from>
    <xdr:to>
      <xdr:col>4</xdr:col>
      <xdr:colOff>1213009</xdr:colOff>
      <xdr:row>20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9"/>
            <xdr14:cNvContentPartPr/>
          </xdr14:nvContentPartPr>
          <xdr14:nvPr macro=""/>
          <xdr14:xfrm>
            <a:off x="5539105" y="3705860"/>
            <a:ext cx="569595" cy="287655"/>
          </xdr14:xfrm>
        </xdr:contentPart>
      </mc:Choice>
      <mc:Fallback>
        <xdr:pic>
          <xdr:nvPicPr>
            <xdr:cNvPr id="4" name="Tinta 9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34784" y="3701540"/>
              <a:ext cx="578236" cy="296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19</xdr:row>
      <xdr:rowOff>27788</xdr:rowOff>
    </xdr:from>
    <xdr:to>
      <xdr:col>4</xdr:col>
      <xdr:colOff>736834</xdr:colOff>
      <xdr:row>19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Tinta 10"/>
            <xdr14:cNvContentPartPr/>
          </xdr14:nvContentPartPr>
          <xdr14:nvPr macro=""/>
          <xdr14:xfrm>
            <a:off x="5621655" y="3646805"/>
            <a:ext cx="10795" cy="13335"/>
          </xdr14:xfrm>
        </xdr:contentPart>
      </mc:Choice>
      <mc:Fallback>
        <xdr:pic>
          <xdr:nvPicPr>
            <xdr:cNvPr id="5" name="Tinta 10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17337" y="36423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16</xdr:row>
      <xdr:rowOff>41396</xdr:rowOff>
    </xdr:from>
    <xdr:to>
      <xdr:col>4</xdr:col>
      <xdr:colOff>284149</xdr:colOff>
      <xdr:row>20</xdr:row>
      <xdr:rowOff>67402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714875" y="3098800"/>
            <a:ext cx="417195" cy="7880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10555" y="3094480"/>
              <a:ext cx="425834" cy="796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15</xdr:row>
      <xdr:rowOff>135236</xdr:rowOff>
    </xdr:from>
    <xdr:to>
      <xdr:col>4</xdr:col>
      <xdr:colOff>731074</xdr:colOff>
      <xdr:row>20</xdr:row>
      <xdr:rowOff>84132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923155" y="3001645"/>
            <a:ext cx="655955" cy="90170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18835" y="2997324"/>
              <a:ext cx="664595" cy="910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19</xdr:row>
      <xdr:rowOff>27788</xdr:rowOff>
    </xdr:from>
    <xdr:to>
      <xdr:col>4</xdr:col>
      <xdr:colOff>736834</xdr:colOff>
      <xdr:row>19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Tinta 10"/>
            <xdr14:cNvContentPartPr/>
          </xdr14:nvContentPartPr>
          <xdr14:nvPr macro=""/>
          <xdr14:xfrm>
            <a:off x="5574030" y="3656330"/>
            <a:ext cx="10795" cy="13335"/>
          </xdr14:xfrm>
        </xdr:contentPart>
      </mc:Choice>
      <mc:Fallback>
        <xdr:pic>
          <xdr:nvPicPr>
            <xdr:cNvPr id="5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69712" y="36518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17</xdr:row>
      <xdr:rowOff>41396</xdr:rowOff>
    </xdr:from>
    <xdr:to>
      <xdr:col>4</xdr:col>
      <xdr:colOff>379399</xdr:colOff>
      <xdr:row>21</xdr:row>
      <xdr:rowOff>29302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943475" y="3641725"/>
            <a:ext cx="417195" cy="7880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39155" y="3637405"/>
              <a:ext cx="425834" cy="796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16</xdr:row>
      <xdr:rowOff>135236</xdr:rowOff>
    </xdr:from>
    <xdr:to>
      <xdr:col>4</xdr:col>
      <xdr:colOff>731074</xdr:colOff>
      <xdr:row>21</xdr:row>
      <xdr:rowOff>36507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056505" y="3535045"/>
            <a:ext cx="655955" cy="90170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52185" y="3530724"/>
              <a:ext cx="664595" cy="910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20</xdr:row>
      <xdr:rowOff>27788</xdr:rowOff>
    </xdr:from>
    <xdr:to>
      <xdr:col>4</xdr:col>
      <xdr:colOff>736834</xdr:colOff>
      <xdr:row>20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707380" y="42278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03062" y="42233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17</xdr:row>
      <xdr:rowOff>41396</xdr:rowOff>
    </xdr:from>
    <xdr:to>
      <xdr:col>4</xdr:col>
      <xdr:colOff>331774</xdr:colOff>
      <xdr:row>21</xdr:row>
      <xdr:rowOff>67402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95875" y="3432175"/>
            <a:ext cx="417195" cy="8261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91555" y="3427855"/>
              <a:ext cx="425834" cy="834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16</xdr:row>
      <xdr:rowOff>135236</xdr:rowOff>
    </xdr:from>
    <xdr:to>
      <xdr:col>4</xdr:col>
      <xdr:colOff>731074</xdr:colOff>
      <xdr:row>21</xdr:row>
      <xdr:rowOff>84132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256530" y="3325495"/>
            <a:ext cx="655955" cy="949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52210" y="3321175"/>
              <a:ext cx="664595" cy="957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20</xdr:row>
      <xdr:rowOff>27788</xdr:rowOff>
    </xdr:from>
    <xdr:to>
      <xdr:col>4</xdr:col>
      <xdr:colOff>736834</xdr:colOff>
      <xdr:row>20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907405" y="401828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03087" y="401383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600075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600075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152400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600075" y="5800725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18</xdr:row>
      <xdr:rowOff>41396</xdr:rowOff>
    </xdr:from>
    <xdr:to>
      <xdr:col>4</xdr:col>
      <xdr:colOff>255574</xdr:colOff>
      <xdr:row>22</xdr:row>
      <xdr:rowOff>105502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67300" y="3641725"/>
            <a:ext cx="417195" cy="8642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2980" y="3637406"/>
              <a:ext cx="425834" cy="872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17</xdr:row>
      <xdr:rowOff>135236</xdr:rowOff>
    </xdr:from>
    <xdr:to>
      <xdr:col>4</xdr:col>
      <xdr:colOff>731074</xdr:colOff>
      <xdr:row>22</xdr:row>
      <xdr:rowOff>131757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304155" y="3535045"/>
            <a:ext cx="655955" cy="99695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99835" y="3530725"/>
              <a:ext cx="664595" cy="1005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21</xdr:row>
      <xdr:rowOff>27788</xdr:rowOff>
    </xdr:from>
    <xdr:to>
      <xdr:col>4</xdr:col>
      <xdr:colOff>736834</xdr:colOff>
      <xdr:row>21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955030" y="42278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50712" y="42233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13</xdr:row>
      <xdr:rowOff>41396</xdr:rowOff>
    </xdr:from>
    <xdr:to>
      <xdr:col>4</xdr:col>
      <xdr:colOff>179374</xdr:colOff>
      <xdr:row>17</xdr:row>
      <xdr:rowOff>143602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95875" y="3041650"/>
            <a:ext cx="417195" cy="9023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92077" y="3037270"/>
              <a:ext cx="424792" cy="911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12</xdr:row>
      <xdr:rowOff>135236</xdr:rowOff>
    </xdr:from>
    <xdr:to>
      <xdr:col>4</xdr:col>
      <xdr:colOff>731074</xdr:colOff>
      <xdr:row>17</xdr:row>
      <xdr:rowOff>179382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408930" y="2934970"/>
            <a:ext cx="655955" cy="104457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04610" y="2930583"/>
              <a:ext cx="664595" cy="1053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16</xdr:row>
      <xdr:rowOff>27788</xdr:rowOff>
    </xdr:from>
    <xdr:to>
      <xdr:col>4</xdr:col>
      <xdr:colOff>736834</xdr:colOff>
      <xdr:row>16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6059805" y="362775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5487" y="362331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17</xdr:row>
      <xdr:rowOff>41396</xdr:rowOff>
    </xdr:from>
    <xdr:to>
      <xdr:col>4</xdr:col>
      <xdr:colOff>179374</xdr:colOff>
      <xdr:row>22</xdr:row>
      <xdr:rowOff>10252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95875" y="3441700"/>
            <a:ext cx="417195" cy="95948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91555" y="3437381"/>
              <a:ext cx="425834" cy="968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16</xdr:row>
      <xdr:rowOff>135236</xdr:rowOff>
    </xdr:from>
    <xdr:to>
      <xdr:col>4</xdr:col>
      <xdr:colOff>731074</xdr:colOff>
      <xdr:row>22</xdr:row>
      <xdr:rowOff>58732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408930" y="3335020"/>
            <a:ext cx="655955" cy="11144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04610" y="3330699"/>
              <a:ext cx="664595" cy="1123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20</xdr:row>
      <xdr:rowOff>27788</xdr:rowOff>
    </xdr:from>
    <xdr:to>
      <xdr:col>4</xdr:col>
      <xdr:colOff>736834</xdr:colOff>
      <xdr:row>20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6059805" y="402780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5487" y="40233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16</xdr:row>
      <xdr:rowOff>41396</xdr:rowOff>
    </xdr:from>
    <xdr:to>
      <xdr:col>4</xdr:col>
      <xdr:colOff>395274</xdr:colOff>
      <xdr:row>21</xdr:row>
      <xdr:rowOff>61052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752975" y="3239770"/>
            <a:ext cx="433070" cy="101028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48659" y="3235451"/>
              <a:ext cx="441703" cy="1018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15</xdr:row>
      <xdr:rowOff>135236</xdr:rowOff>
    </xdr:from>
    <xdr:to>
      <xdr:col>4</xdr:col>
      <xdr:colOff>731074</xdr:colOff>
      <xdr:row>21</xdr:row>
      <xdr:rowOff>122232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866005" y="3133090"/>
            <a:ext cx="655955" cy="11779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61685" y="3128770"/>
              <a:ext cx="664595" cy="1186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19</xdr:row>
      <xdr:rowOff>27788</xdr:rowOff>
    </xdr:from>
    <xdr:to>
      <xdr:col>4</xdr:col>
      <xdr:colOff>736834</xdr:colOff>
      <xdr:row>19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516880" y="382587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12562" y="382143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14</xdr:row>
      <xdr:rowOff>41396</xdr:rowOff>
    </xdr:from>
    <xdr:to>
      <xdr:col>4</xdr:col>
      <xdr:colOff>261924</xdr:colOff>
      <xdr:row>19</xdr:row>
      <xdr:rowOff>99152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867275" y="3032125"/>
            <a:ext cx="433070" cy="104838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2959" y="3027806"/>
              <a:ext cx="441703" cy="10570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13</xdr:row>
      <xdr:rowOff>135236</xdr:rowOff>
    </xdr:from>
    <xdr:to>
      <xdr:col>4</xdr:col>
      <xdr:colOff>731074</xdr:colOff>
      <xdr:row>19</xdr:row>
      <xdr:rowOff>169857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113655" y="2925445"/>
            <a:ext cx="655955" cy="122555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09335" y="2921125"/>
              <a:ext cx="664595" cy="1234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17</xdr:row>
      <xdr:rowOff>27788</xdr:rowOff>
    </xdr:from>
    <xdr:to>
      <xdr:col>4</xdr:col>
      <xdr:colOff>736834</xdr:colOff>
      <xdr:row>17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764530" y="36182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212" y="36137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13</xdr:row>
      <xdr:rowOff>41396</xdr:rowOff>
    </xdr:from>
    <xdr:to>
      <xdr:col>4</xdr:col>
      <xdr:colOff>223824</xdr:colOff>
      <xdr:row>18</xdr:row>
      <xdr:rowOff>137252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838700" y="2632075"/>
            <a:ext cx="433070" cy="108648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34384" y="2627755"/>
              <a:ext cx="441703" cy="1095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12</xdr:row>
      <xdr:rowOff>135236</xdr:rowOff>
    </xdr:from>
    <xdr:to>
      <xdr:col>4</xdr:col>
      <xdr:colOff>731074</xdr:colOff>
      <xdr:row>19</xdr:row>
      <xdr:rowOff>26982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123180" y="2525395"/>
            <a:ext cx="655955" cy="127317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18860" y="2521074"/>
              <a:ext cx="664595" cy="1281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16</xdr:row>
      <xdr:rowOff>27788</xdr:rowOff>
    </xdr:from>
    <xdr:to>
      <xdr:col>4</xdr:col>
      <xdr:colOff>736834</xdr:colOff>
      <xdr:row>16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774055" y="321818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9737" y="321373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11</xdr:row>
      <xdr:rowOff>41396</xdr:rowOff>
    </xdr:from>
    <xdr:to>
      <xdr:col>4</xdr:col>
      <xdr:colOff>423849</xdr:colOff>
      <xdr:row>16</xdr:row>
      <xdr:rowOff>175352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743450" y="2241550"/>
            <a:ext cx="433070" cy="112458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39534" y="2237156"/>
              <a:ext cx="440902" cy="1133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10</xdr:row>
      <xdr:rowOff>135236</xdr:rowOff>
    </xdr:from>
    <xdr:to>
      <xdr:col>4</xdr:col>
      <xdr:colOff>731074</xdr:colOff>
      <xdr:row>17</xdr:row>
      <xdr:rowOff>74607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827905" y="2134870"/>
            <a:ext cx="655955" cy="132080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23585" y="2130454"/>
              <a:ext cx="664595" cy="1329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14</xdr:row>
      <xdr:rowOff>27788</xdr:rowOff>
    </xdr:from>
    <xdr:to>
      <xdr:col>4</xdr:col>
      <xdr:colOff>736834</xdr:colOff>
      <xdr:row>14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478780" y="282765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74462" y="282321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14</xdr:row>
      <xdr:rowOff>41396</xdr:rowOff>
    </xdr:from>
    <xdr:to>
      <xdr:col>4</xdr:col>
      <xdr:colOff>328599</xdr:colOff>
      <xdr:row>20</xdr:row>
      <xdr:rowOff>42002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Tinta 7"/>
            <xdr14:cNvContentPartPr/>
          </xdr14:nvContentPartPr>
          <xdr14:nvPr macro=""/>
          <xdr14:xfrm>
            <a:off x="5210175" y="2841625"/>
            <a:ext cx="433070" cy="1181735"/>
          </xdr14:xfrm>
        </xdr:contentPart>
      </mc:Choice>
      <mc:Fallback>
        <xdr:pic>
          <xdr:nvPicPr>
            <xdr:cNvPr id="5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05859" y="2837306"/>
              <a:ext cx="441703" cy="1190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13</xdr:row>
      <xdr:rowOff>135236</xdr:rowOff>
    </xdr:from>
    <xdr:to>
      <xdr:col>4</xdr:col>
      <xdr:colOff>731074</xdr:colOff>
      <xdr:row>20</xdr:row>
      <xdr:rowOff>138107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Tinta 8"/>
            <xdr14:cNvContentPartPr/>
          </xdr14:nvContentPartPr>
          <xdr14:nvPr macro=""/>
          <xdr14:xfrm>
            <a:off x="5389880" y="2734945"/>
            <a:ext cx="655955" cy="1384300"/>
          </xdr14:xfrm>
        </xdr:contentPart>
      </mc:Choice>
      <mc:Fallback>
        <xdr:pic>
          <xdr:nvPicPr>
            <xdr:cNvPr id="6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85560" y="2730625"/>
              <a:ext cx="664595" cy="1392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17</xdr:row>
      <xdr:rowOff>27788</xdr:rowOff>
    </xdr:from>
    <xdr:to>
      <xdr:col>4</xdr:col>
      <xdr:colOff>736834</xdr:colOff>
      <xdr:row>17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Tinta 10"/>
            <xdr14:cNvContentPartPr/>
          </xdr14:nvContentPartPr>
          <xdr14:nvPr macro=""/>
          <xdr14:xfrm>
            <a:off x="6040755" y="3427730"/>
            <a:ext cx="10795" cy="13335"/>
          </xdr14:xfrm>
        </xdr:contentPart>
      </mc:Choice>
      <mc:Fallback>
        <xdr:pic>
          <xdr:nvPicPr>
            <xdr:cNvPr id="7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36437" y="34232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16</xdr:row>
      <xdr:rowOff>41396</xdr:rowOff>
    </xdr:from>
    <xdr:to>
      <xdr:col>4</xdr:col>
      <xdr:colOff>404799</xdr:colOff>
      <xdr:row>22</xdr:row>
      <xdr:rowOff>80102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991100" y="3241675"/>
            <a:ext cx="433070" cy="12198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86784" y="3237356"/>
              <a:ext cx="441703" cy="1228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15</xdr:row>
      <xdr:rowOff>135236</xdr:rowOff>
    </xdr:from>
    <xdr:to>
      <xdr:col>4</xdr:col>
      <xdr:colOff>731074</xdr:colOff>
      <xdr:row>23</xdr:row>
      <xdr:rowOff>1582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094605" y="3134995"/>
            <a:ext cx="655955" cy="143827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90285" y="3130655"/>
              <a:ext cx="664595" cy="14469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19</xdr:row>
      <xdr:rowOff>27788</xdr:rowOff>
    </xdr:from>
    <xdr:to>
      <xdr:col>4</xdr:col>
      <xdr:colOff>736834</xdr:colOff>
      <xdr:row>19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745480" y="382778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41162" y="382333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905134</xdr:colOff>
      <xdr:row>14</xdr:row>
      <xdr:rowOff>41396</xdr:rowOff>
    </xdr:from>
    <xdr:to>
      <xdr:col>4</xdr:col>
      <xdr:colOff>366699</xdr:colOff>
      <xdr:row>20</xdr:row>
      <xdr:rowOff>118202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5000625" y="2841625"/>
            <a:ext cx="433070" cy="12579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96309" y="2837306"/>
              <a:ext cx="441703" cy="126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13</xdr:row>
      <xdr:rowOff>135236</xdr:rowOff>
    </xdr:from>
    <xdr:to>
      <xdr:col>4</xdr:col>
      <xdr:colOff>731074</xdr:colOff>
      <xdr:row>21</xdr:row>
      <xdr:rowOff>42857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142230" y="2734945"/>
            <a:ext cx="655955" cy="1479550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37910" y="2730625"/>
              <a:ext cx="664595" cy="1488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726034</xdr:colOff>
      <xdr:row>17</xdr:row>
      <xdr:rowOff>27788</xdr:rowOff>
    </xdr:from>
    <xdr:to>
      <xdr:col>4</xdr:col>
      <xdr:colOff>736834</xdr:colOff>
      <xdr:row>17</xdr:row>
      <xdr:rowOff>40748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793105" y="34277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88787" y="34232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161925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571500" y="6000750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161925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571500" y="6000750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161925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571500" y="6000750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14</xdr:row>
      <xdr:rowOff>41396</xdr:rowOff>
    </xdr:from>
    <xdr:to>
      <xdr:col>4</xdr:col>
      <xdr:colOff>114300</xdr:colOff>
      <xdr:row>20</xdr:row>
      <xdr:rowOff>118231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667250" y="2841625"/>
            <a:ext cx="438150" cy="125793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933" y="2837306"/>
              <a:ext cx="446783" cy="126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75154</xdr:colOff>
      <xdr:row>12</xdr:row>
      <xdr:rowOff>135236</xdr:rowOff>
    </xdr:from>
    <xdr:to>
      <xdr:col>4</xdr:col>
      <xdr:colOff>731109</xdr:colOff>
      <xdr:row>20</xdr:row>
      <xdr:rowOff>30461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066030" y="2534920"/>
            <a:ext cx="655955" cy="147637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61712" y="2530601"/>
              <a:ext cx="664591" cy="14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16</xdr:row>
      <xdr:rowOff>27788</xdr:rowOff>
    </xdr:from>
    <xdr:to>
      <xdr:col>4</xdr:col>
      <xdr:colOff>620395</xdr:colOff>
      <xdr:row>16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600700" y="322770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6382" y="32232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15</xdr:row>
      <xdr:rowOff>107950</xdr:rowOff>
    </xdr:from>
    <xdr:to>
      <xdr:col>4</xdr:col>
      <xdr:colOff>104775</xdr:colOff>
      <xdr:row>20</xdr:row>
      <xdr:rowOff>80645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629150" y="3108325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24927" y="3105018"/>
              <a:ext cx="437071" cy="969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55880</xdr:colOff>
      <xdr:row>14</xdr:row>
      <xdr:rowOff>58420</xdr:rowOff>
    </xdr:from>
    <xdr:to>
      <xdr:col>4</xdr:col>
      <xdr:colOff>616585</xdr:colOff>
      <xdr:row>19</xdr:row>
      <xdr:rowOff>134620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008880" y="2858770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05189" y="2855621"/>
              <a:ext cx="568087" cy="1082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16</xdr:row>
      <xdr:rowOff>27788</xdr:rowOff>
    </xdr:from>
    <xdr:to>
      <xdr:col>4</xdr:col>
      <xdr:colOff>620395</xdr:colOff>
      <xdr:row>16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562600" y="322770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58282" y="3223260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16</xdr:row>
      <xdr:rowOff>107950</xdr:rowOff>
    </xdr:from>
    <xdr:to>
      <xdr:col>3</xdr:col>
      <xdr:colOff>1038225</xdr:colOff>
      <xdr:row>21</xdr:row>
      <xdr:rowOff>80645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857750" y="3308350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53527" y="3305043"/>
              <a:ext cx="437071" cy="969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903605</xdr:colOff>
      <xdr:row>16</xdr:row>
      <xdr:rowOff>67945</xdr:rowOff>
    </xdr:from>
    <xdr:to>
      <xdr:col>4</xdr:col>
      <xdr:colOff>340360</xdr:colOff>
      <xdr:row>21</xdr:row>
      <xdr:rowOff>153670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151755" y="3268345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48064" y="3265196"/>
              <a:ext cx="568087" cy="1082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17</xdr:row>
      <xdr:rowOff>27788</xdr:rowOff>
    </xdr:from>
    <xdr:to>
      <xdr:col>4</xdr:col>
      <xdr:colOff>620395</xdr:colOff>
      <xdr:row>17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981700" y="34277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77382" y="34232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16</xdr:row>
      <xdr:rowOff>146050</xdr:rowOff>
    </xdr:from>
    <xdr:to>
      <xdr:col>3</xdr:col>
      <xdr:colOff>1019175</xdr:colOff>
      <xdr:row>21</xdr:row>
      <xdr:rowOff>109220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972050" y="3346450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67827" y="3343143"/>
              <a:ext cx="437071" cy="969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885825</xdr:colOff>
      <xdr:row>16</xdr:row>
      <xdr:rowOff>106045</xdr:rowOff>
    </xdr:from>
    <xdr:to>
      <xdr:col>4</xdr:col>
      <xdr:colOff>360680</xdr:colOff>
      <xdr:row>21</xdr:row>
      <xdr:rowOff>182245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5267325" y="3306445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63634" y="3303296"/>
              <a:ext cx="568087" cy="1082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17</xdr:row>
      <xdr:rowOff>27788</xdr:rowOff>
    </xdr:from>
    <xdr:to>
      <xdr:col>4</xdr:col>
      <xdr:colOff>620395</xdr:colOff>
      <xdr:row>17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6076950" y="34277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72632" y="34232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16</xdr:row>
      <xdr:rowOff>146050</xdr:rowOff>
    </xdr:from>
    <xdr:to>
      <xdr:col>3</xdr:col>
      <xdr:colOff>1019175</xdr:colOff>
      <xdr:row>21</xdr:row>
      <xdr:rowOff>109220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448175" y="3346450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43952" y="3343143"/>
              <a:ext cx="437071" cy="969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609600</xdr:colOff>
      <xdr:row>16</xdr:row>
      <xdr:rowOff>106045</xdr:rowOff>
    </xdr:from>
    <xdr:to>
      <xdr:col>4</xdr:col>
      <xdr:colOff>103505</xdr:colOff>
      <xdr:row>21</xdr:row>
      <xdr:rowOff>182245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467225" y="3306445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63534" y="3303296"/>
              <a:ext cx="568087" cy="1082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17</xdr:row>
      <xdr:rowOff>27788</xdr:rowOff>
    </xdr:from>
    <xdr:to>
      <xdr:col>4</xdr:col>
      <xdr:colOff>620395</xdr:colOff>
      <xdr:row>17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534025" y="3427730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29707" y="3423285"/>
              <a:ext cx="19431" cy="222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16</xdr:row>
      <xdr:rowOff>146050</xdr:rowOff>
    </xdr:from>
    <xdr:to>
      <xdr:col>4</xdr:col>
      <xdr:colOff>0</xdr:colOff>
      <xdr:row>21</xdr:row>
      <xdr:rowOff>109220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305300" y="3527425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0981" y="3523105"/>
              <a:ext cx="437262" cy="971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609600</xdr:colOff>
      <xdr:row>16</xdr:row>
      <xdr:rowOff>106045</xdr:rowOff>
    </xdr:from>
    <xdr:to>
      <xdr:col>4</xdr:col>
      <xdr:colOff>151130</xdr:colOff>
      <xdr:row>21</xdr:row>
      <xdr:rowOff>182245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324350" y="3487420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20031" y="3483100"/>
              <a:ext cx="569342" cy="10849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17</xdr:row>
      <xdr:rowOff>27788</xdr:rowOff>
    </xdr:from>
    <xdr:to>
      <xdr:col>4</xdr:col>
      <xdr:colOff>620395</xdr:colOff>
      <xdr:row>17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343525" y="360870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39207" y="3604380"/>
              <a:ext cx="19431" cy="2198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14</xdr:row>
      <xdr:rowOff>146050</xdr:rowOff>
    </xdr:from>
    <xdr:to>
      <xdr:col>3</xdr:col>
      <xdr:colOff>1019175</xdr:colOff>
      <xdr:row>19</xdr:row>
      <xdr:rowOff>156845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7"/>
            <xdr14:cNvContentPartPr/>
          </xdr14:nvContentPartPr>
          <xdr14:nvPr macro=""/>
          <xdr14:xfrm>
            <a:off x="4305300" y="3527425"/>
            <a:ext cx="428625" cy="963295"/>
          </xdr14:xfrm>
        </xdr:contentPart>
      </mc:Choice>
      <mc:Fallback>
        <xdr:pic>
          <xdr:nvPicPr>
            <xdr:cNvPr id="2" name="Tinta 7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0981" y="3523308"/>
              <a:ext cx="437262" cy="971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609600</xdr:colOff>
      <xdr:row>14</xdr:row>
      <xdr:rowOff>106045</xdr:rowOff>
    </xdr:from>
    <xdr:to>
      <xdr:col>3</xdr:col>
      <xdr:colOff>1170305</xdr:colOff>
      <xdr:row>20</xdr:row>
      <xdr:rowOff>39370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8"/>
            <xdr14:cNvContentPartPr/>
          </xdr14:nvContentPartPr>
          <xdr14:nvPr macro=""/>
          <xdr14:xfrm>
            <a:off x="4324350" y="3487420"/>
            <a:ext cx="560705" cy="1076325"/>
          </xdr14:xfrm>
        </xdr:contentPart>
      </mc:Choice>
      <mc:Fallback>
        <xdr:pic>
          <xdr:nvPicPr>
            <xdr:cNvPr id="3" name="Tinta 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20031" y="3483283"/>
              <a:ext cx="569342" cy="108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609600</xdr:colOff>
      <xdr:row>15</xdr:row>
      <xdr:rowOff>27788</xdr:rowOff>
    </xdr:from>
    <xdr:to>
      <xdr:col>4</xdr:col>
      <xdr:colOff>620395</xdr:colOff>
      <xdr:row>15</xdr:row>
      <xdr:rowOff>41123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Tinta 10"/>
            <xdr14:cNvContentPartPr/>
          </xdr14:nvContentPartPr>
          <xdr14:nvPr macro=""/>
          <xdr14:xfrm>
            <a:off x="5343525" y="3608705"/>
            <a:ext cx="10795" cy="13335"/>
          </xdr14:xfrm>
        </xdr:contentPart>
      </mc:Choice>
      <mc:Fallback>
        <xdr:pic>
          <xdr:nvPicPr>
            <xdr:cNvPr id="4" name="Tinta 1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39207" y="3604380"/>
              <a:ext cx="19431" cy="2198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171450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504825" y="58007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171450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504825" y="58007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171450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504825" y="5800725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180975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600075" y="6000750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180975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600075" y="6000750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180975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600075" y="6000750"/>
          <a:ext cx="304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40</xdr:row>
      <xdr:rowOff>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600075" y="76009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40</xdr:row>
      <xdr:rowOff>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600075" y="76009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40</xdr:row>
      <xdr:rowOff>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600075" y="76009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9525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85825" y="4400550"/>
          <a:ext cx="304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9525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85825" y="4400550"/>
          <a:ext cx="304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9525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85825" y="4400550"/>
          <a:ext cx="304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19050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28675" y="4400550"/>
          <a:ext cx="3048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19050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28675" y="4400550"/>
          <a:ext cx="3048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24</xdr:row>
      <xdr:rowOff>19050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28675" y="4400550"/>
          <a:ext cx="3048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2" name="AutoShape 1" descr="latar1b"/>
        <xdr:cNvSpPr>
          <a:spLocks noChangeAspect="1" noChangeArrowheads="1"/>
        </xdr:cNvSpPr>
      </xdr:nvSpPr>
      <xdr:spPr>
        <a:xfrm>
          <a:off x="857250" y="4600575"/>
          <a:ext cx="304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3" name="AutoShape 2" descr="latar1b"/>
        <xdr:cNvSpPr>
          <a:spLocks noChangeAspect="1" noChangeArrowheads="1"/>
        </xdr:cNvSpPr>
      </xdr:nvSpPr>
      <xdr:spPr>
        <a:xfrm>
          <a:off x="857250" y="4600575"/>
          <a:ext cx="304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25</xdr:row>
      <xdr:rowOff>28575</xdr:rowOff>
    </xdr:to>
    <xdr:sp macro="" textlink="">
      <xdr:nvSpPr>
        <xdr:cNvPr id="4" name="AutoShape 1" descr="latar1b"/>
        <xdr:cNvSpPr>
          <a:spLocks noChangeAspect="1" noChangeArrowheads="1"/>
        </xdr:cNvSpPr>
      </xdr:nvSpPr>
      <xdr:spPr>
        <a:xfrm>
          <a:off x="857250" y="4600575"/>
          <a:ext cx="304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29: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543 145,'-23'29,"14"-15,2 0,7 7,-2-10,1-7,1 11,0-9,3 15,-3-14,4 7,-4-7,0 1,6 13,-4-14,-1 0,2 7,1-3,-1-1,3 12,-3-9,1 2,2 20,-2-18,1 2,11 16,-13-18,1 2,9 16,-12-21,1 1,4 20,0-22,1 2,-4 14,0-13,0 3,1 9,-1-14,0 1,3 13,-6-18,0 1,7 11,-7-8,0 0,0 7,0-10,0 0,9 17,-6-18,1 1,-1 10,-2-7,1 1,-2 13,-3-11,0 2,-4 16,3-22,-1 2,2 14,-5-16,0 2,-2 13,5-17,0 0,-4 10,4-11,0 1,-1 17,4-14,1 1,-15-8,13 3,-1 1,-11 3,10-7,0 1,-8 6,6-8,-2 2,-13 6,10-7,-2 0,-11 0,6-3,0-1,-20 5,24-5,-2 1,-14 3,14-7,-1 0,-18 0,21 0,-1 0,-13-7,13 7,-3 0,-10-15,17 12,-1-1,-10 4,16-3,-2-1,-3-3,5 4,1-15,3 13,3-11,4 9,1-1,14-13,-8 14,1 0,16-21,-7 21,3-1,21-20,-26 16,6-4,23-13,-26 19,4-1,28-17,-31 11,2-2,26-16,-26 18,1-1,19-25,-23 26,3-1,20-25,-25 23,2-2,16-14,-23 16,2-2,15-14,-23 19,1-1,18-25,-18 23,0-2,12-14,-15 16,2-2,7-7,-10 12,1-1,9-18,-10 19,0-1,4-17,-2 21,0-1,-2-20,-3 21,1-1,2-6,-5 8,1-2,-2-6,3 7,1-1,-1-6,-3 11,0-1,3-18,-3 20,0-3,0-9,1 11,1-1,-2-11,3 9,0-2,-3-6,4 11,-1-2,0-2,-3 4,0-1,0-5,0 11,0-6,-13 29,9-2,2-11,2 2,0 3,0 1,-3 4,1-9,7 16,-5 13,1-14,1 1,1 28,-1-20,-1 3,3 38,0-27,1 4,8 52,-7-50,1 6,2 43,-1-50,0 1,2 35,-5-43,-1 1,3 21,-3-32,1 0,-8 32,5-36,-1 0,3 36,-1-37,0 3,3 34,-4-41,-1 3,-4 31,5-37,-1 3,3 26,-6-32,0 2,9 9,-6-11,1 1,-2 18,0-23,0 2,-3 14,3-16,0 2,0 6,0-7,0 0,-7 15,11-19,-1 1,-3 10,0-10,0 0,0 10,0-11,0 1,3 3,-1-7,-1 8,0-10,-2 11,1-11,-3-3,2 0,-1 31,-4-19,-1 1,7-15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4-05T23:50: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2:34: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543 144,'-23'29,"14"-15,2 0,7 6,-2-8,1-8,1 10,0-8,3 15,-3-14,4 8,-4-9,0 2,6 13,-4-14,-1 0,2 7,1-3,-1-2,3 13,-3-8,1 0,2 21,-2-18,1 2,11 15,-13-16,1 1,9 16,-12-22,1 3,4 18,0-21,1 2,-4 14,0-14,0 5,1 8,-1-15,0 2,3 13,-6-18,0 1,7 11,-7-9,0 2,0 6,0-11,0 1,9 17,-6-18,1 1,-1 9,-2-5,1-1,-2 14,-3-10,0 0,-4 18,3-24,-1 2,2 15,-5-15,0 0,-2 14,5-16,0-2,-4 12,4-13,0 2,-1 17,4-14,1 1,-15-9,13 5,-1 0,-11 2,10-5,0-1,-8 7,6-7,-2 0,-13 7,10-6,-2-2,-11 1,6-3,0-1,-20 4,24-3,-2 0,-14 3,14-7,-1 0,-18 0,21 0,-1 0,-13-7,13 7,-3 0,-10-15,17 12,-1-1,-10 4,16-3,-2-1,-3-2,5 2,1-14,3 14,3-13,4 10,1 0,14-14,-8 14,1 0,16-21,-7 20,3 1,21-21,-26 16,6-4,23-13,-26 19,4 0,28-18,-31 10,2 0,26-16,-26 16,1 0,19-25,-23 27,3-2,20-25,-25 23,2-2,16-14,-23 16,2-1,15-15,-23 19,1-1,18-25,-18 23,0-1,12-16,-15 18,2-3,7-7,-10 13,1-3,9-16,-10 17,0 1,4-18,-2 21,0 0,-2-21,-3 20,1 1,2-7,-5 8,1-2,-2-6,3 7,1-1,-1-5,-3 9,0 0,3-18,-3 21,0-4,0-9,1 10,1 1,-2-12,3 9,0-1,-3-7,4 11,-1-3,0 0,-3 2,0 1,0-6,0 11,0-6,-13 29,9-2,2-11,2 1,0 5,0-1,-3 6,1-10,7 16,-5 12,1-13,1 1,1 28,-1-20,-1 3,3 37,0-27,1 5,8 51,-7-48,1 4,2 44,-1-51,0 2,2 35,-5-44,-1 1,3 23,-3-33,1 0,-8 31,5-35,-1-1,3 38,-1-40,0 5,3 34,-4-41,-1 3,-4 31,5-38,-1 4,3 26,-6-32,0 2,9 9,-6-12,1 3,-2 16,0-21,0 0,-3 15,3-16,0 2,0 6,0-7,0-1,-7 16,11-18,-1-1,-3 11,0-10,0 1,0 8,0-11,0 3,3 1,-1-5,-1 7,0-11,-2 13,1-12,-3-4,2 1,-1 31,-4-19,-1 1,7-15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2:34: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1196,'26'-29,"-17"15,9-6,-17 19,19-20,-2-1,-17 22,31-28,-1 1,-30 27,34-28,-7-8,-27 36,27-21,1 6,-29 15,25-13,-2-1,-23 13,22-6,-3 0,-19 7,22 0,1 7,-23-7,22 8,7 13,-28-20,17 12,4 15,-20-26,22 24,-5 10,-18-34,20 23,-2 11,-17-33,19 29,-5-4,-15-26,7 17,2 2,-9-19,10 10,-4 3,-7-14,16 11,-15-11,14-9,1-13,-7 7,-8 13,1-19,8-8,-9 24,11-21,0-10,-10 30,6-32,8-4,-14 35,6-38,8-5,-14 41,8-40,6 5,-14 37,15-31,-1 2,-13 30,4-18,2-6,-7 25,0-12,4 1,-5 13,8-9,-9 10,22 15,-9 1,3 5,-13-16,10 21,2 10,-11-28,8 21,11 8,-18-28,9 20,8 7,-17-28,6 14,-1 0,-8-18,12 15,-5-4,-7-11,6 8,-3-4,9-7,-5 3,-2-6,-4-11,0 0,-2 10,8-14,-3-2,-4 14,-1-10,12-5,-9 15,-1-2,0 2,9 6,-4-4,-3 8,8 9,-10 2,-2-11,14 12,-2 6,-9-15,5 14,7 0,-11-14,6 14,4 0,-9-14,-2 1,12 5,-11-9,6 14,-8-14,13-1,-13-2,10-17,-10 13,7-29,-8 25,2-14,9-21,-11 26,2-10,9-31,-8 38,3-11,1-27,-6 39,1-13,2-18,-2 29,2-10,0-20,-2 36,2-13,0-22,-4 32,2-9,3-16,-6 24,1-6,1-12,-1 22,-1-7,-1-7,2 18,0-1,-2-10,-2 14,0 0,6-22,-4 23,0-3,3-4,-3 4,0-4,3 0,-4 7,-1-3,8-11,-4 10,-1-2,-1-1,0 5,0 1,0 4,-9 21,9 2,-3-9,-1-1,1 39,0-4,0 3,-7 128,4-61,-1 9,1 110,9-130,0 23,10 92,1-127,1 14,-15 55,8-113,0 3,21 55,-19-56,2 5,13 30,-14-38,1 5,4 25,-3-42,2 8,1 14,-8-38,0 4,11 12,-12-26,-1 3,-3 2,-1-7,9 7,-8-9,-6-10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2:34: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0 798,'21'-43,"-3"22,7-7,-18 21,58-56,-11 14,-37 34,85-84,-33 33,-49 48,56-53,-5 27,-50 30,41-34,-26 20,-25 20,29-13,-6 10,-26 8,24-10,-20 13,-9 0,15-7,-16 6,9 20,-10-17,-1 12,0 9,0-18,0 31,-7-1,5-29,-9 45,4-3,5-39,-7 39,11-12,-1-29,-1 35,2-17,-1-21,7 24,3-10,-10-15,14 4,1-1,-14-5,27-15,10-5,-34 17,52-41,5-1,-54 39,104-86,-29 14,-75 69,83-77,-23 27,-62 52,47-50,-29 24,-22 29,28-19,-16 9,-13 12,15-6,-15 7,8-3,-3-1,-6 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2:34: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08T11:2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543 144,'-23'29,"14"-15,2 0,7 6,-2-8,1-8,1 10,0-8,3 15,-3-14,4 8,-4-9,0 2,6 13,-4-14,-1 0,2 7,1-3,-1-2,3 13,-3-8,1 0,2 21,-2-18,1 2,11 15,-13-16,1 1,9 16,-12-22,1 3,4 18,0-21,1 2,-4 14,0-14,0 5,1 8,-1-15,0 2,3 13,-6-18,0 1,7 11,-7-9,0 2,0 6,0-11,0 1,9 17,-6-18,1 1,-1 9,-2-5,1-1,-2 14,-3-10,0 0,-4 18,3-24,-1 2,2 15,-5-15,0 0,-2 14,5-16,0-2,-4 12,4-13,0 2,-1 17,4-14,1 1,-15-9,13 5,-1 0,-11 2,10-5,0-1,-8 7,6-7,-2 0,-13 7,10-6,-2-2,-11 1,6-3,0-1,-20 4,24-3,-2 0,-14 3,14-7,-1 0,-18 0,21 0,-1 0,-13-7,13 7,-3 0,-10-15,17 12,-1-1,-10 4,16-3,-2-1,-3-2,5 2,1-14,3 14,3-13,4 10,1 0,14-14,-8 14,1 0,16-21,-7 20,3 1,21-21,-26 16,6-4,23-13,-26 19,4 0,28-18,-31 10,2 0,26-16,-26 16,1 0,19-25,-23 27,3-2,20-25,-25 23,2-2,16-14,-23 16,2-1,15-15,-23 19,1-1,18-25,-18 23,0-1,12-16,-15 18,2-3,7-7,-10 13,1-3,9-16,-10 17,0 1,4-18,-2 21,0 0,-2-21,-3 20,1 1,2-7,-5 8,1-2,-2-6,3 7,1-1,-1-5,-3 9,0 0,3-18,-3 21,0-4,0-9,1 10,1 1,-2-12,3 9,0-1,-3-7,4 11,-1-3,0 0,-3 2,0 1,0-6,0 11,0-6,-13 29,9-2,2-11,2 1,0 5,0-1,-3 6,1-10,7 16,-5 12,1-13,1 1,1 28,-1-20,-1 3,3 37,0-27,1 5,8 51,-7-48,1 4,2 44,-1-51,0 2,2 35,-5-44,-1 1,3 23,-3-33,1 0,-8 31,5-35,-1-1,3 38,-1-40,0 5,3 34,-4-41,-1 3,-4 31,5-38,-1 4,3 26,-6-32,0 2,9 9,-6-12,1 3,-2 16,0-21,0 0,-3 15,3-16,0 2,0 6,0-7,0-1,-7 16,11-18,-1-1,-3 11,0-10,0 1,0 8,0-11,0 3,3 1,-1-5,-1 7,0-11,-2 13,1-12,-3-4,2 1,-1 31,-4-19,-1 1,7-15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08T11:2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1196,'26'-29,"-17"15,9-6,-17 19,19-20,-2-1,-17 22,31-28,-1 1,-30 27,34-28,-7-8,-27 36,27-21,1 6,-29 15,25-13,-2-1,-23 13,22-6,-3 0,-19 7,22 0,1 7,-23-7,22 8,7 13,-28-20,17 12,4 15,-20-26,22 24,-5 10,-18-34,20 23,-2 11,-17-33,19 29,-5-4,-15-26,7 17,2 2,-9-19,10 10,-4 3,-7-14,16 11,-15-11,14-9,1-13,-7 7,-8 13,1-19,8-8,-9 24,11-21,0-10,-10 30,6-32,8-4,-14 35,6-38,8-5,-14 41,8-40,6 5,-14 37,15-31,-1 2,-13 30,4-18,2-6,-7 25,0-12,4 1,-5 13,8-9,-9 10,22 15,-9 1,3 5,-13-16,10 21,2 10,-11-28,8 21,11 8,-18-28,9 20,8 7,-17-28,6 14,-1 0,-8-18,12 15,-5-4,-7-11,6 8,-3-4,9-7,-5 3,-2-6,-4-11,0 0,-2 10,8-14,-3-2,-4 14,-1-10,12-5,-9 15,-1-2,0 2,9 6,-4-4,-3 8,8 9,-10 2,-2-11,14 12,-2 6,-9-15,5 14,7 0,-11-14,6 14,4 0,-9-14,-2 1,12 5,-11-9,6 14,-8-14,13-1,-13-2,10-17,-10 13,7-29,-8 25,2-14,9-21,-11 26,2-10,9-31,-8 38,3-11,1-27,-6 39,1-13,2-18,-2 29,2-10,0-20,-2 36,2-13,0-22,-4 32,2-9,3-16,-6 24,1-6,1-12,-1 22,-1-7,-1-7,2 18,0-1,-2-10,-2 14,0 0,6-22,-4 23,0-3,3-4,-3 4,0-4,3 0,-4 7,-1-3,8-11,-4 10,-1-2,-1-1,0 5,0 1,0 4,-9 21,9 2,-3-9,-1-1,1 39,0-4,0 3,-7 128,4-61,-1 9,1 110,9-130,0 23,10 92,1-127,1 14,-15 55,8-113,0 3,21 55,-19-56,2 5,13 30,-14-38,1 5,4 25,-3-42,2 8,1 14,-8-38,0 4,11 12,-12-26,-1 3,-3 2,-1-7,9 7,-8-9,-6-10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08T11:2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05T16:09: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543 144,'-23'29,"14"-15,2 0,7 6,-2-8,1-8,1 10,0-8,3 15,-3-14,4 8,-4-9,0 2,6 13,-4-14,-1 0,2 7,1-3,-1-2,3 13,-3-8,1 0,2 21,-2-18,1 2,11 15,-13-16,1 1,9 16,-12-22,1 3,4 18,0-21,1 2,-4 14,0-14,0 5,1 8,-1-15,0 2,3 13,-6-18,0 1,7 11,-7-9,0 2,0 6,0-11,0 1,9 17,-6-18,1 1,-1 9,-2-5,1-1,-2 14,-3-10,0 0,-4 18,3-24,-1 2,2 15,-5-15,0 0,-2 14,5-16,0-2,-4 12,4-13,0 2,-1 17,4-14,1 1,-15-9,13 5,-1 0,-11 2,10-5,0-1,-8 7,6-7,-2 0,-13 7,10-6,-2-2,-11 1,6-3,0-1,-20 4,24-3,-2 0,-14 3,14-7,-1 0,-18 0,21 0,-1 0,-13-7,13 7,-3 0,-10-15,17 12,-1-1,-10 4,16-3,-2-1,-3-2,5 2,1-14,3 14,3-13,4 10,1 0,14-14,-8 14,1 0,16-21,-7 20,3 1,21-21,-26 16,6-4,23-13,-26 19,4 0,28-18,-31 10,2 0,26-16,-26 16,1 0,19-25,-23 27,3-2,20-25,-25 23,2-2,16-14,-23 16,2-1,15-15,-23 19,1-1,18-25,-18 23,0-1,12-16,-15 18,2-3,7-7,-10 13,1-3,9-16,-10 17,0 1,4-18,-2 21,0 0,-2-21,-3 20,1 1,2-7,-5 8,1-2,-2-6,3 7,1-1,-1-5,-3 9,0 0,3-18,-3 21,0-4,0-9,1 10,1 1,-2-12,3 9,0-1,-3-7,4 11,-1-3,0 0,-3 2,0 1,0-6,0 11,0-6,-13 29,9-2,2-11,2 1,0 5,0-1,-3 6,1-10,7 16,-5 12,1-13,1 1,1 28,-1-20,-1 3,3 37,0-27,1 5,8 51,-7-48,1 4,2 44,-1-51,0 2,2 35,-5-44,-1 1,3 23,-3-33,1 0,-8 31,5-35,-1-1,3 38,-1-40,0 5,3 34,-4-41,-1 3,-4 31,5-38,-1 4,3 26,-6-32,0 2,9 9,-6-12,1 3,-2 16,0-21,0 0,-3 15,3-16,0 2,0 6,0-7,0-1,-7 16,11-18,-1-1,-3 11,0-10,0 1,0 8,0-11,0 3,3 1,-1-5,-1 7,0-11,-2 13,1-12,-3-4,2 1,-1 31,-4-19,-1 1,7-15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05T16:09: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1196,'26'-29,"-17"15,9-6,-17 19,19-20,-2-1,-17 22,31-28,-1 1,-30 27,34-28,-7-8,-27 36,27-21,1 6,-29 15,25-13,-2-1,-23 13,22-6,-3 0,-19 7,22 0,1 7,-23-7,22 8,7 13,-28-20,17 12,4 15,-20-26,22 24,-5 10,-18-34,20 23,-2 11,-17-33,19 29,-5-4,-15-26,7 17,2 2,-9-19,10 10,-4 3,-7-14,16 11,-15-11,14-9,1-13,-7 7,-8 13,1-19,8-8,-9 24,11-21,0-10,-10 30,6-32,8-4,-14 35,6-38,8-5,-14 41,8-40,6 5,-14 37,15-31,-1 2,-13 30,4-18,2-6,-7 25,0-12,4 1,-5 13,8-9,-9 10,22 15,-9 1,3 5,-13-16,10 21,2 10,-11-28,8 21,11 8,-18-28,9 20,8 7,-17-28,6 14,-1 0,-8-18,12 15,-5-4,-7-11,6 8,-3-4,9-7,-5 3,-2-6,-4-11,0 0,-2 10,8-14,-3-2,-4 14,-1-10,12-5,-9 15,-1-2,0 2,9 6,-4-4,-3 8,8 9,-10 2,-2-11,14 12,-2 6,-9-15,5 14,7 0,-11-14,6 14,4 0,-9-14,-2 1,12 5,-11-9,6 14,-8-14,13-1,-13-2,10-17,-10 13,7-29,-8 25,2-14,9-21,-11 26,2-10,9-31,-8 38,3-11,1-27,-6 39,1-13,2-18,-2 29,2-10,0-20,-2 36,2-13,0-22,-4 32,2-9,3-16,-6 24,1-6,1-12,-1 22,-1-7,-1-7,2 18,0-1,-2-10,-2 14,0 0,6-22,-4 23,0-3,3-4,-3 4,0-4,3 0,-4 7,-1-3,8-11,-4 10,-1-2,-1-1,0 5,0 1,0 4,-9 21,9 2,-3-9,-1-1,1 39,0-4,0 3,-7 128,4-61,-1 9,1 110,9-130,0 23,10 92,1-127,1 14,-15 55,8-113,0 3,21 55,-19-56,2 5,13 30,-14-38,1 5,4 25,-3-42,2 8,1 14,-8-38,0 4,11 12,-12-26,-1 3,-3 2,-1-7,9 7,-8-9,-6-10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29: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1189,'26'-28,"-17"14,9-6,-17 19,19-20,-2 0,-17 21,31-28,-1 0,-30 28,34-28,-7-7,-27 35,27-21,1 7,-29 14,25-14,-2 0,-23 13,22-5,-3-1,-19 6,22 2,1 6,-23-7,22 7,7 14,-28-20,17 12,4 15,-20-26,22 24,-5 9,-18-33,20 24,-2 9,-17-32,19 29,-5-4,-15-26,7 17,2 2,-9-19,10 10,-4 2,-7-13,16 12,-15-12,14-9,1-13,-7 7,-8 13,1-19,8-8,-9 24,11-20,0-11,-10 30,6-32,8-5,-14 36,6-37,8-6,-14 42,8-42,6 7,-14 36,15-31,-1 2,-13 30,4-18,2-5,-7 24,0-13,4 3,-5 12,8-10,-9 11,22 16,-9-1,3 7,-13-17,10 20,2 11,-11-27,8 19,11 9,-18-29,9 21,8 7,-17-28,6 14,-1 0,-8-17,12 13,-5-3,-7-11,6 8,-3-4,9-7,-5 3,-2-6,-4-11,0 0,-2 10,8-13,-3-4,-4 15,-1-9,12-6,-9 15,-1-2,0 1,9 7,-4-4,-3 8,8 10,-10 0,-2-10,14 13,-2 4,-9-14,5 14,7 0,-11-14,6 14,4 0,-9-14,-2 0,12 7,-11-10,6 13,-8-13,13-1,-13-2,10-16,-10 12,7-29,-8 25,2-14,9-21,-11 26,2-10,9-30,-8 37,3-11,1-27,-6 39,1-13,2-18,-2 30,2-11,0-19,-2 34,2-12,0-22,-4 33,2-10,3-16,-6 24,1-6,1-11,-1 20,-1-5,-1-8,2 18,0-1,-2-10,-2 14,0 0,6-22,-4 23,0-2,3-6,-3 5,0-3,3-2,-4 8,-1-2,8-13,-4 12,-1-3,-1-2,0 7,0 0,0 4,-9 20,9 4,-3-11,-1 1,1 38,0-5,0 4,-7 127,4-61,-1 10,1 108,9-128,0 23,10 90,1-125,1 13,-15 56,8-114,0 4,21 54,-19-55,2 5,13 29,-14-37,1 5,4 25,-3-42,2 7,1 14,-8-36,0 2,11 13,-12-25,-1 1,-3 3,-1-7,9 7,-8-9,-6-10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05T16:09: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4:21: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543 151,'-23'30,"14"-15,2 0,7 6,-2-9,1-8,1 11,0-9,3 16,-3-14,4 8,-4-10,0 2,6 14,-4-14,-1-1,2 8,1-4,-1-1,3 13,-3-9,1 1,2 22,-2-20,1 3,11 16,-13-17,1 1,9 17,-12-24,1 4,4 19,0-23,1 3,-4 14,0-14,0 5,1 8,-1-15,0 2,3 13,-6-18,0 0,7 12,-7-9,0 2,0 6,0-12,0 2,9 17,-6-19,1 2,-1 9,-2-5,1-2,-2 16,-3-11,0-1,-4 20,3-25,-1 1,2 17,-5-16,0-1,-2 16,5-18,0-1,-4 12,4-14,0 3,-1 17,4-14,1 0,-15-8,13 4,-1 1,-11 1,10-4,0-2,-8 8,6-8,-2 0,-13 8,10-6,-2-3,-11 1,6-3,0 0,-20 3,24-3,-2 0,-14 4,14-8,-1 0,-18 0,21 0,-1 0,-13-8,13 8,-3 0,-10-15,17 11,-1 0,-10 4,16-3,-2-1,-3-2,5 1,1-14,3 15,3-14,4 11,1 0,14-15,-8 14,1 1,16-22,-7 20,3 2,21-22,-26 16,6-4,23-13,-26 19,4 1,28-19,-31 10,2 0,26-17,-26 17,1 0,19-26,-23 29,3-3,20-26,-25 24,2-2,16-15,-23 17,2-1,15-16,-23 20,1-1,18-26,-18 24,0-1,12-16,-15 18,2-3,7-8,-10 14,1-3,9-16,-10 17,0 1,4-19,-2 23,0-1,-2-22,-3 22,1 0,2-7,-5 8,1-1,-2-7,3 7,1-1,-1-5,-3 10,0-1,3-18,-3 21,0-3,0-10,1 10,1 2,-2-13,3 9,0-1,-3-7,4 12,-1-4,0 1,-3 1,0 2,0-7,0 12,0-7,-13 31,9-2,2-12,2 1,0 6,0-2,-3 7,1-11,7 17,-5 13,1-14,1 1,1 29,-1-20,-1 3,3 38,0-28,1 5,8 54,-7-50,1 3,2 47,-1-54,0 3,2 36,-5-46,-1 1,3 24,-3-34,1-1,-8 33,5-36,-1-2,3 40,-1-42,0 6,3 35,-4-43,-1 3,-4 33,5-40,-1 4,3 27,-6-33,0 2,9 9,-6-12,1 3,-2 17,0-22,0-1,-3 17,3-18,0 3,0 6,0-7,0-2,-7 18,11-20,-1 0,-3 11,0-11,0 2,0 8,0-12,0 4,3 0,-1-4,-1 7,0-12,-2 14,1-13,-3-4,2 1,-1 33,-4-21,-1 2,7-16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4:21: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1259,'26'-30,"-17"15,9-6,-17 20,19-21,-2-1,-17 23,31-30,-1 2,-30 28,34-30,-7-8,-27 38,27-22,1 7,-29 15,25-14,-2-1,-23 14,22-6,-3-1,-19 8,22 0,1 8,-23-8,22 8,7 14,-28-21,17 13,4 15,-20-26,22 24,-5 11,-18-36,20 24,-2 12,-17-35,19 31,-5-4,-15-28,7 18,2 2,-9-20,10 11,-4 2,-7-14,16 12,-15-12,14-9,1-14,-7 7,-8 14,1-20,8-9,-9 26,11-22,0-11,-10 32,6-34,8-5,-14 38,6-40,8-6,-14 44,8-43,6 6,-14 39,15-33,-1 2,-13 31,4-18,2-6,-7 25,0-11,4 0,-5 14,8-10,-9 11,22 16,-9 1,3 5,-13-17,10 22,2 11,-11-30,8 23,11 8,-18-30,9 22,8 7,-17-30,6 15,-1 0,-8-19,12 16,-5-4,-7-12,6 9,-3-5,9-7,-5 3,-2-6,-4-12,0 1,-2 10,8-15,-3-3,-4 16,-1-11,12-5,-9 16,-1-3,0 3,9 6,-4-4,-3 8,8 10,-10 2,-2-12,14 13,-2 6,-9-16,5 15,7 0,-11-14,6 14,4 0,-9-15,-2 2,12 5,-11-10,6 15,-8-15,13-1,-13-2,10-18,-10 14,7-31,-8 27,2-15,9-22,-11 27,2-11,9-32,-8 40,3-11,1-29,-6 41,1-14,2-18,-2 30,2-11,0-21,-2 39,2-15,0-22,-4 33,2-10,3-16,-6 25,1-6,1-13,-1 23,-1-7,-1-7,2 18,0-1,-2-10,-2 15,0 0,6-24,-4 25,0-4,3-3,-3 3,0-4,3 1,-4 6,-1-2,8-12,-4 10,-1-1,-1-2,0 6,0 0,0 5,-9 22,9 2,-3-9,-1-2,1 42,0-5,0 4,-7 134,4-64,-1 10,1 115,9-136,0 23,10 98,1-134,1 15,-15 57,8-118,0 2,21 59,-19-59,2 5,13 31,-14-39,1 4,4 27,-3-44,2 9,1 14,-8-40,0 4,11 13,-12-28,-1 4,-3 2,-1-8,9 8,-8-10,-6-10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4:21: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6T12:57: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543 158,'-23'31,"14"-15,2 0,7 6,-2-10,1-8,1 12,0-10,3 17,-3-14,4 8,-4-11,0 2,6 15,-4-14,-1-2,2 9,1-5,-1 0,3 13,-3-10,1 2,2 23,-2-22,1 4,11 17,-13-18,1 1,9 18,-12-26,1 5,4 20,0-25,1 4,-4 14,0-14,0 5,1 8,-1-15,0 2,3 13,-6-18,0-1,7 13,-7-9,0 2,0 6,0-13,0 3,9 17,-6-20,1 3,-1 9,-2-5,1-3,-2 18,-3-12,0-2,-4 22,3-26,-1 0,2 19,-5-17,0-2,-2 18,5-20,0 0,-4 12,4-15,0 4,-1 17,4-14,1-1,-15-7,13 3,-1 2,-11 0,10-3,0-3,-8 9,6-9,-2 0,-13 9,10-6,-2-4,-11 1,6-3,0 1,-20 2,24-3,-2 0,-14 5,14-9,-1 0,-18 0,21 0,-1 0,-13-9,13 9,-3 0,-10-15,17 10,-1 1,-10 4,16-3,-2-1,-3-2,5 0,1-14,3 16,3-15,4 12,1 0,14-16,-8 14,1 2,16-23,-7 20,3 3,21-23,-26 16,6-4,23-13,-26 19,4 2,28-20,-31 10,2 0,26-18,-26 18,1 0,19-27,-23 31,3-4,20-27,-25 25,2-2,16-16,-23 18,2-1,15-17,-23 21,1-1,18-27,-18 25,0-1,12-16,-15 18,2-3,7-9,-10 15,1-3,9-16,-10 17,0 1,4-20,-2 25,0-2,-2-23,-3 24,1-1,2-7,-5 8,1 0,-2-8,3 7,1-1,-1-5,-3 11,0-2,3-18,-3 21,0-2,0-11,1 10,1 3,-2-14,3 9,0-1,-3-7,4 13,-1-5,0 2,-3 0,0 3,0-8,0 13,0-8,-13 33,9-2,2-13,2 1,0 7,0-3,-3 8,1-12,7 18,-5 14,1-15,1 1,1 30,-1-20,-1 3,3 39,0-29,1 5,8 57,-7-52,1 2,2 50,-1-57,0 4,2 37,-5-48,-1 1,3 25,-3-35,1-2,-8 35,5-37,-1-3,3 42,-1-44,0 7,3 36,-4-45,-1 3,-4 35,5-42,-1 4,3 28,-6-34,0 2,9 9,-6-12,1 3,-2 18,0-23,0-2,-3 19,3-20,0 4,0 6,0-7,0-3,-7 20,11-22,-1 1,-3 11,0-12,0 3,0 8,0-13,0 5,3-1,-1-3,-1 7,0-13,-2 15,1-14,-3-4,2 1,-1 35,-4-23,-1 3,7-17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6T12:57: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1322,'26'-32,"-17"17,9-7,-17 21,19-22,-2-2,-17 25,31-31,-1 1,-30 30,34-31,-7-9,-27 40,27-23,1 7,-29 16,25-14,-2-2,-23 15,22-7,-3 0,-19 8,22 0,1 8,-23-8,22 9,7 14,-28-22,17 14,4 15,-20-27,22 26,-5 10,-18-36,20 24,-2 13,-17-37,19 33,-5-5,-15-29,7 19,2 2,-9-21,10 12,-4 2,-7-15,16 13,-15-13,14-10,1-14,-7 7,-8 15,1-21,8-9,-9 27,11-24,0-11,-10 34,6-36,8-5,-14 40,6-43,8-5,-14 45,8-44,6 6,-14 40,15-34,-1 2,-13 33,4-19,2-7,-7 27,0-12,4 1,-5 13,8-9,-9 11,22 17,-9 0,3 6,-13-17,10 22,2 12,-11-32,8 25,11 8,-18-32,9 23,8 8,-17-31,6 15,-1 0,-8-20,12 17,-5-4,-7-13,6 9,-3-4,9-8,-5 3,-2-6,-4-13,0 1,-2 11,8-16,-3-3,-4 17,-1-12,12-5,-9 17,-1-4,0 4,9 6,-4-4,-3 8,8 11,-10 1,-2-11,14 12,-2 8,-9-18,5 16,7 0,-11-15,6 16,4-1,-9-16,-2 2,12 6,-11-11,6 16,-8-15,13-2,-13-2,10-19,-10 15,7-33,-8 29,2-16,9-24,-11 30,2-13,9-33,-8 42,3-11,1-31,-6 43,1-15,2-19,-2 32,2-11,0-23,-2 41,2-15,0-24,-4 35,2-10,3-17,-6 26,1-6,1-14,-1 24,-1-7,-1-8,2 20,0-2,-2-10,-2 16,0 0,6-26,-4 27,0-5,3-2,-3 2,0-4,3 2,-4 5,-1-1,8-13,-4 10,-1 0,-1-3,0 7,0-1,0 6,-9 23,9 2,-3-9,-1-3,1 45,0-6,0 5,-7 140,4-67,-1 10,1 122,9-144,0 25,10 103,1-142,1 17,-15 59,8-123,0 2,21 61,-19-61,2 5,13 32,-14-40,1 3,4 30,-3-48,2 11,1 14,-8-42,0 4,11 14,-12-30,-1 5,-3 2,-1-9,9 9,-8-11,-6-10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6T12:57: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5T06:5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617 163,'-26'31,"16"-14,2 0,8 5,-2-10,1-8,1 13,0-11,3 18,-3-15,5 9,-5-12,0 2,6 16,-3-14,-2-4,2 11,2-6,-2 1,4 13,-4-12,2 4,2 24,-3-25,2 6,12 17,-14-18,0 1,11 18,-14-27,1 6,5 20,0-26,1 5,-5 13,1-13,-1 5,2 7,-2-14,1 2,2 12,-6-17,0-2,8 14,-8-9,0 1,0 7,0-14,0 4,11 16,-8-20,2 4,-2 9,-2-6,1-3,-2 20,-3-14,0-2,-5 23,3-26,-1-1,3 21,-6-19,0-2,-3 20,7-23,-1 2,-4 12,4-16,0 5,0 16,3-13,2-2,-17-6,15 1,-2 4,-12-1,11-2,1-4,-10 10,7-10,-2-1,-15 11,11-6,-2-5,-12 1,6-3,0 2,-22 1,27-3,-2-1,-17 7,17-10,-1 0,-21 0,24 0,-2 0,-14-10,15 10,-3 0,-12-14,19 8,-1 2,-11 4,18-3,-2-1,-4-2,6-1,1-14,4 17,3-15,5 12,0 0,17-17,-10 14,2 4,18-25,-8 20,3 4,24-23,-29 15,6-4,27-12,-30 18,4 3,33-21,-36 11,2-1,30-19,-29 20,0-1,23-27,-27 32,3-5,23-27,-28 25,2-1,18-18,-26 20,3-2,16-18,-26 23,2-2,19-27,-19 25,-1-1,14-15,-17 17,2-2,9-11,-13 16,2-2,11-17,-13 17,1 2,5-22,-3 27,0-2,-2-25,-4 27,2-3,1-7,-5 8,2 2,-3-10,3 7,2-1,-2-4,-3 11,0-3,4-18,-4 22,0-2,0-12,1 10,1 4,-2-14,3 8,1-1,-4-6,4 13,0-6,-1 3,-3-1,0 4,0-8,0 13,0-9,-15 35,11-3,2-13,2 1,0 8,0-4,-4 9,2-13,8 18,-6 16,1-17,1 2,1 30,0-19,-2 2,3 40,1-30,1 6,8 58,-7-53,1 1,2 53,-1-60,1 5,1 38,-5-50,-2 2,4 24,-3-34,0-4,-8 37,5-37,-1-4,4 43,-2-46,1 9,3 36,-5-47,-1 4,-4 36,5-43,-1 3,3 29,-6-34,0 2,10 8,-7-11,1 3,-2 18,0-23,0-3,-3 20,3-21,0 5,0 6,0-8,0-3,-8 22,12-24,0 1,-4 12,0-13,0 4,0 7,0-13,0 6,3-2,0-2,-2 6,0-13,-2 16,1-15,-4-4,3 1,-1 36,-5-24,-1 4,8-18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5T06:5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1364,'26'-33,"-17"18,9-8,-17 22,19-23,-2-2,-17 26,31-32,-1 1,-30 31,34-32,-7-9,-27 41,27-24,1 8,-29 16,25-14,-2-3,-23 16,22-8,-3 1,-19 8,22 0,1 8,-23-8,22 10,7 14,-28-23,17 14,4 16,-20-28,22 27,-5 10,-18-36,20 23,-2 15,-17-39,19 34,-5-5,-15-30,7 19,2 3,-9-22,10 13,-4 1,-7-15,16 14,-15-14,14-11,1-13,-7 6,-8 16,1-22,8-8,-9 27,11-26,0-10,-10 35,6-37,8-6,-14 42,6-45,8-4,-14 45,8-44,6 6,-14 40,15-34,-1 1,-13 35,4-19,2-9,-7 29,0-12,4 1,-5 12,8-8,-9 11,22 18,-9-1,3 6,-13-16,10 22,2 12,-11-33,8 26,11 9,-18-34,9 23,8 10,-17-33,6 16,-1 0,-8-21,12 17,-5-3,-7-14,6 9,-3-3,9-9,-5 3,-2-6,-4-14,0 1,-2 12,8-16,-3-4,-4 18,-1-13,12-4,-9 17,-1-5,0 5,9 6,-4-4,-3 8,8 12,-10 0,-2-11,14 12,-2 10,-9-20,5 16,7 1,-11-16,6 17,4-1,-9-17,-2 2,12 7,-11-12,6 16,-8-14,13-3,-13-2,10-20,-10 16,7-34,-8 30,2-17,9-25,-11 32,2-14,9-34,-8 43,3-10,1-33,-6 44,1-15,2-20,-2 33,2-11,0-24,-2 43,2-16,0-25,-4 36,2-9,3-19,-6 28,1-7,1-14,-1 24,-1-7,-1-8,2 21,0-3,-2-9,-2 16,0 0,6-28,-4 29,0-5,3-2,-3 1,0-4,3 3,-4 5,-1-1,8-14,-4 10,-1 1,-1-3,0 7,0-2,0 7,-9 24,9 1,-3-8,-1-4,1 47,0-7,0 6,-7 144,4-69,-1 10,1 127,9-150,0 27,10 106,1-147,1 18,-15 60,8-126,0 2,21 62,-19-62,2 5,13 33,-14-41,1 2,4 33,-3-52,2 13,1 14,-8-43,0 4,11 14,-12-31,-1 6,-3 1,-1-9,9 10,-8-12,-6-10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5T06:5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29: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0 798,'21'-43,"-3"22,7-7,-18 21,58-56,-11 14,-37 34,85-84,-33 33,-49 48,56-53,-5 27,-50 31,41-36,-26 21,-25 20,29-13,-6 10,-26 8,24-10,-20 13,-9 0,15-7,-16 6,9 20,-10-17,-1 12,0 9,0-18,0 31,-7-1,5-28,-9 43,4-2,5-39,-7 39,11-12,-1-29,-1 35,2-17,-1-21,7 24,3-10,-10-15,14 4,1-1,-14-5,27-15,10-5,-34 17,52-41,5-1,-54 39,104-86,-29 14,-75 69,83-77,-23 27,-62 52,47-50,-29 24,-22 29,28-19,-16 9,-13 12,15-6,-15 7,8-3,-3-1,-6 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04T08:57: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543 175,'-23'34,"14"-15,2-1,7 6,-2-11,1-9,1 14,0-12,3 20,-3-15,4 8,-4-13,0 3,6 16,-4-14,-1-4,2 12,1-8,-1 2,3 14,-3-13,1 4,2 26,-2-26,1 5,11 20,-13-21,1 2,9 20,-12-31,1 7,4 23,0-29,1 5,-4 15,0-15,0 6,1 7,-1-14,0 1,3 14,-6-19,0-3,7 16,-7-10,0 2,0 7,0-16,0 5,9 18,-6-23,1 5,-1 10,-2-6,1-4,-2 21,-3-13,0-5,-4 27,3-29,-1-1,2 22,-5-18,0-5,-2 23,5-25,0 2,-4 13,4-18,0 6,-1 18,4-15,1-2,-15-6,13 1,-1 4,-11-1,10-2,0-5,-8 11,6-10,-2-1,-13 11,10-6,-2-6,-11 2,6-4,0 3,-20 0,24-3,-2 0,-14 7,14-11,-1 0,-18 0,21 0,-1 0,-13-11,13 11,-3 0,-10-15,17 8,-1 3,-10 4,16-3,-2-2,-3-1,5-2,1-14,3 18,3-18,4 15,1 0,14-19,-8 15,1 4,16-26,-7 21,3 5,21-26,-26 17,6-4,23-14,-26 20,4 3,28-21,-31 9,2 1,26-21,-26 21,1-1,19-29,-23 36,3-7,20-29,-25 28,2-3,16-18,-23 21,2-2,15-18,-23 22,1 0,18-30,-18 27,0 0,12-17,-15 18,2-2,7-12,-10 18,1-4,9-16,-10 18,0 1,4-23,-2 29,0-3,-2-26,-3 29,1-4,2-6,-5 8,1 1,-2-9,3 6,1 0,-1-5,-3 12,0-3,3-19,-3 22,0 0,0-14,1 11,1 5,-2-17,3 10,0-1,-3-8,4 16,-1-7,0 3,-3-1,0 5,0-11,0 16,0-10,-13 37,9-1,2-16,2 1,0 9,0-4,-3 9,1-14,7 21,-5 15,1-16,1 1,1 32,-1-21,-1 4,3 42,0-32,1 5,8 65,-7-58,1 0,2 58,-1-65,0 6,2 40,-5-53,-1 1,3 28,-3-39,1-3,-8 40,5-41,-1-4,3 47,-1-50,0 10,3 38,-4-49,-1 3,-4 39,5-47,-1 5,3 30,-6-36,0 1,9 10,-6-13,1 4,-2 19,0-24,0-5,-3 24,3-25,0 6,0 7,0-8,0-4,-7 23,11-25,-1 2,-3 11,0-13,0 4,0 8,0-14,0 6,3-3,-1-1,-1 8,0-16,-2 17,1-16,-3-4,2 1,-1 40,-4-27,-1 4,7-19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04T08:57: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1477,'26'-36,"-17"20,9-8,-17 23,19-25,-2-3,-17 29,31-34,-1 0,-30 34,34-35,-7-9,-27 44,27-26,1 9,-29 17,25-16,-2-2,-23 17,22-8,-3 0,-19 9,22 0,1 9,-23-9,22 10,7 16,-28-25,17 16,4 16,-20-29,22 28,-5 11,-18-39,20 26,-2 15,-17-42,19 38,-5-7,-15-32,7 22,2 1,-9-23,10 15,-4 0,-7-16,16 15,-15-15,14-11,1-15,-7 6,-8 18,1-23,8-11,-9 31,11-28,0-12,-10 39,6-41,8-6,-14 46,6-49,8-5,-14 50,8-49,6 7,-14 44,15-38,-1 2,-13 37,4-21,2-8,-7 30,0-12,4 1,-5 12,8-8,-9 12,22 20,-9-2,3 7,-13-18,10 24,2 14,-11-37,8 30,11 8,-18-37,9 27,8 8,-17-33,6 15,-1 1,-8-23,12 19,-5-4,-7-14,6 9,-3-4,9-9,-5 3,-2-6,-4-15,0 1,-2 13,8-18,-3-5,-4 21,-1-14,12-6,-9 20,-1-6,0 6,9 6,-4-4,-3 8,8 13,-10 0,-2-10,14 11,-2 10,-9-20,5 17,7 1,-11-17,6 18,4-1,-9-19,-2 3,12 7,-11-12,6 17,-8-16,13-3,-13-2,10-21,-10 17,7-38,-8 34,2-19,9-27,-11 35,2-17,9-35,-8 46,3-10,1-37,-6 49,1-18,2-20,-2 35,2-11,0-28,-2 48,2-18,0-26,-4 39,2-12,3-18,-6 29,1-7,1-16,-1 27,-1-8,-1-8,2 22,0-4,-2-9,-2 18,0-1,6-29,-4 31,0-8,3 1,-3 0,0-5,3 5,-4 3,-1 1,8-16,-4 11,-1 2,-1-6,0 10,0-3,0 8,-9 25,9 3,-3-10,-1-5,1 53,0-9,0 7,-7 155,4-74,-1 11,1 137,9-162,0 28,10 117,1-161,1 21,-15 63,8-134,0 0,21 68,-19-66,2 4,13 35,-14-43,1 1,4 36,-3-55,2 14,1 15,-8-48,0 5,11 16,-12-35,-1 7,-3 2,-1-10,9 10,-8-13,-6-10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04T08:57: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10T06:2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564 184,'-24'36,"15"-16,2-1,7 6,-2-11,1-10,1 15,0-13,3 22,-3-17,4 9,-4-13,0 2,6 18,-4-16,-1-3,2 11,2-7,-3 2,5 14,-5-13,3 4,1 27,-2-27,2 5,10 22,-12-23,-1 2,11 21,-13-32,1 7,4 24,0-30,2 5,-5 16,0-16,0 6,2 8,-3-15,2 1,1 15,-5-21,0-2,8 16,-8-10,0 2,0 8,0-18,0 6,10 19,-8-25,3 6,-2 10,-2-6,1-4,-2 22,-3-14,0-5,-4 29,2-31,0-2,2 24,-5-19,0-5,-3 24,6-26,-1 1,-3 15,4-20,-1 7,1 19,2-16,2-2,-15-7,13 2,-1 4,-12-2,10-1,2-6,-10 12,7-10,-2-2,-14 12,10-6,-1-7,-12 2,6-3,0 2,-20 0,24-3,-1 1,-16 6,15-11,0 0,-19 0,21 0,-1 0,-13-11,13 11,-2 0,-11-16,17 9,-1 2,-9 5,15-3,-1-2,-4-1,6-3,1-14,3 19,3-19,5 15,-1 1,16-20,-9 15,2 5,16-28,-7 22,3 6,21-28,-26 18,6-4,24-15,-27 22,4 2,29-22,-32 10,2 1,27-22,-27 21,1 0,20-30,-24 37,2-7,22-31,-26 29,2-2,16-19,-23 21,2-1,15-19,-24 23,2-1,17-30,-17 27,-1 1,13-18,-16 18,3-1,7-13,-12 19,3-4,9-17,-11 18,0 2,5-24,-3 30,0-3,-1-27,-4 30,1-4,2-6,-6 8,3 1,-3-9,3 6,2 0,-3-6,-2 14,0-4,4-20,-4 24,0-1,0-14,1 11,1 5,-2-17,2 10,2-1,-4-8,4 16,-1-7,0 4,-3-2,0 5,0-11,0 17,0-11,-14 39,11-1,1-16,2 0,0 10,0-5,-4 10,2-14,8 21,-6 16,1-16,1 0,0 34,1-22,-2 4,3 45,0-34,2 5,7 68,-7-61,1 1,2 60,0-68,0 7,1 41,-5-55,-1 0,3 31,-2-42,-1-3,-6 42,3-43,0-5,4 50,-2-52,0 10,4 40,-5-51,-2 2,-2 42,4-50,-2 6,4 31,-6-38,0 1,10 11,-7-14,1 4,-2 21,0-26,0-6,-3 26,3-26,0 6,0 7,0-8,0-4,-8 24,12-26,0 1,-4 13,0-15,0 5,0 8,0-14,0 6,3-4,-1 0,-1 8,0-17,-2 19,1-18,-3-4,2 1,-1 42,-5-28,0 4,7-20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10T06:2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1562,'26'-38,"-17"21,9-9,-17 25,19-26,-2-4,-17 31,31-37,-1 3,-30 34,34-37,-7-11,-27 48,27-27,1 9,-29 18,25-16,-2-4,-23 19,22-9,-3 1,-19 9,22 0,1 9,-23-9,22 11,7 16,-28-26,17 17,4 17,-20-31,22 31,-5 11,-18-42,20 26,-2 18,-17-45,19 41,-5-7,-15-35,7 22,2 3,-9-24,10 13,-4 2,-7-17,16 17,-15-17,14-11,1-18,-7 9,-8 18,1-25,8-10,-9 31,11-28,0-14,-10 42,6-43,8-7,-14 48,6-51,8-6,-14 53,8-51,6 7,-14 46,15-39,-1 1,-13 40,4-23,2-7,-7 31,0-14,4 2,-5 14,8-11,-9 14,22 21,-9-2,3 8,-13-19,10 23,2 17,-11-40,8 32,11 9,-18-40,9 29,8 10,-17-38,6 18,-1 0,-8-24,12 21,-5-4,-7-17,6 11,-3-5,9-9,-5 3,-2-6,-4-16,0 2,-2 13,8-20,-3-4,-4 21,-1-14,12-6,-9 20,-1-6,0 7,9 6,-4-4,-3 8,8 14,-10 1,-2-13,14 13,-2 12,-9-24,5 20,7 0,-11-17,6 19,4-2,-9-20,-2 5,12 6,-11-14,6 19,-8-16,13-3,-13-3,10-24,-10 20,7-40,-8 36,2-20,9-29,-11 36,2-16,9-39,-8 51,3-13,1-37,-6 50,1-19,2-20,-2 37,2-13,0-27,-2 48,2-17,0-30,-4 43,2-13,3-18,-6 29,1-6,1-18,-1 29,-1-7,-1-11,2 24,0-4,-2-9,-2 18,0 1,6-33,-4 33,0-7,3 0,-3 0,0-5,3 5,-4 4,-1 0,8-16,-4 11,-1 2,-1-6,0 11,0-4,0 9,-9 26,9 4,-3-11,-1-6,1 57,0-10,0 7,-7 165,4-79,-1 11,1 146,9-171,0 29,10 122,1-168,1 21,-15 69,8-145,0 3,21 70,-19-70,2 5,13 37,-14-45,1 0,4 39,-3-59,2 15,1 16,-8-50,0 4,11 17,-12-36,-1 7,-3 2,-1-10,9 10,-8-14,-6-10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10T06:29: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28T09:54: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564 191,'-24'37,"15"-16,2-1,7 6,-2-12,1-10,1 16,0-13,3 21,-3-16,4 9,-4-14,0 2,6 19,-4-16,-1-4,2 11,2-6,-3 2,5 14,-5-14,3 5,1 28,-2-29,2 6,10 23,-12-24,-1 2,11 21,-13-32,1 7,4 25,0-32,2 6,-5 16,0-16,0 6,2 9,-3-17,2 2,1 15,-5-22,0-1,8 16,-8-10,0 2,0 7,0-17,0 6,10 19,-8-25,3 5,-2 11,-2-6,1-5,-2 24,-3-16,0-3,-4 28,2-31,0-3,2 26,-5-21,0-4,-3 24,6-26,-1 1,-3 15,4-21,-1 8,1 19,2-16,2-3,-15-6,13 1,-1 5,-12-3,10 0,2-7,-10 13,7-11,-2-2,-14 13,10-6,-1-8,-12 2,6-3,0 2,-20 1,24-4,-1 1,-16 7,15-12,0 0,-19 0,21 0,-1 0,-13-12,13 12,-2 0,-11-17,17 10,-1 2,-9 5,15-3,-1-2,-4-1,6-4,1-14,3 20,3-19,5 14,-1 2,16-21,-9 16,2 4,16-28,-7 22,3 7,21-29,-26 18,6-4,24-15,-27 22,4 3,29-24,-32 12,2 0,27-23,-27 22,1 1,20-33,-24 39,2-6,22-33,-26 30,2-2,16-20,-23 22,2-1,15-20,-24 24,2-1,17-31,-17 28,-1 1,13-19,-16 20,3-3,7-12,-12 19,3-3,9-19,-11 19,0 2,5-25,-3 32,0-4,-1-28,-4 32,1-5,2-6,-6 8,3 2,-3-11,3 8,2-1,-3-6,-2 15,0-5,4-20,-4 24,0 0,0-15,1 11,1 6,-2-18,2 10,2-1,-4-8,4 17,-1-8,0 5,-3-3,0 5,0-10,0 17,0-12,-14 41,11-1,1-17,2 0,0 11,0-6,-4 11,2-15,8 22,-6 17,1-17,1 0,0 35,1-22,-2 4,3 46,0-35,2 5,7 71,-7-64,1 2,2 62,0-71,0 8,1 42,-5-57,-1 0,3 32,-2-43,-1-4,-6 44,3-44,0-6,4 52,-2-54,0 11,4 41,-5-53,-2 2,-2 44,4-52,-2 6,4 32,-6-39,0 1,10 11,-7-14,1 4,-2 22,0-28,0-5,-3 26,3-26,0 6,0 7,0-8,0-5,-8 26,12-28,0 2,-4 13,0-16,0 6,0 8,0-15,0 7,3-4,-1-1,-1 8,0-16,-2 19,1-19,-3-4,2 1,-1 44,-5-30,0 5,7-21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28T09:54: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1625,'26'-40,"-17"22,9-8,-17 25,19-28,-2-3,-17 32,31-38,-1 2,-30 36,34-38,-7-12,-27 50,27-28,1 9,-29 19,25-17,-2-3,-23 19,22-9,-3 0,-19 10,22 0,1 10,-23-10,22 11,7 17,-28-27,17 18,4 17,-20-32,22 32,-5 12,-18-44,20 28,-2 18,-17-47,19 43,-5-8,-15-36,7 23,2 3,-9-25,10 14,-4 2,-7-18,16 17,-15-17,14-11,1-19,-7 9,-8 19,1-26,8-11,-9 34,11-31,0-14,-10 44,6-45,8-7,-14 49,6-52,8-6,-14 55,8-54,6 8,-14 47,15-40,-1 1,-13 42,4-24,2-8,-7 33,0-14,4 0,-5 16,8-11,-9 14,22 21,-9 0,3 6,-13-19,10 25,2 17,-11-42,8 34,11 9,-18-42,9 30,8 11,-17-39,6 18,-1 0,-8-25,12 22,-5-4,-7-18,6 12,-3-6,9-9,-5 3,-2-6,-4-17,0 2,-2 14,8-21,-3-4,-4 22,-1-15,12-7,-9 23,-1-8,0 8,9 6,-4-4,-3 8,8 15,-10 0,-2-13,14 15,-2 10,-9-23,5 20,7 0,-11-17,6 18,4 0,-9-22,-2 5,12 7,-11-15,6 21,-8-19,13-2,-13-3,10-24,-10 20,7-42,-8 38,2-22,9-29,-11 38,2-18,9-40,-8 53,3-13,1-40,-6 54,1-21,2-20,-2 37,2-12,0-29,-2 51,2-19,0-30,-4 43,2-12,3-19,-6 30,1-6,1-19,-1 30,-1-8,-1-10,2 25,0-4,-2-11,-2 20,0 0,6-33,-4 33,0-5,3-2,-3 0,0-4,3 4,-4 4,-1 1,8-17,-4 11,-1 2,-1-5,0 11,0-5,0 10,-9 27,9 4,-3-11,-1-6,1 57,0-8,0 7,-7 171,4-82,-1 12,1 151,9-178,0 31,10 127,1-175,1 21,-15 72,8-150,0 2,21 74,-19-73,2 5,13 38,-14-46,1 0,4 40,-3-62,2 17,1 15,-8-50,0 3,11 18,-12-38,-1 8,-3 2,-1-12,9 13,-8-16,-6-10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2-28T09:54: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03T00:35: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564 198,'-24'38,"15"-16,2-1,7 6,-2-13,1-10,1 17,0-14,3 22,-3-16,4 8,-4-13,0 1,6 20,-4-17,-1-3,2 10,2-5,-3 1,5 16,-5-16,3 6,1 28,-2-29,2 6,10 24,-12-25,-1 2,11 21,-13-32,1 7,4 25,0-32,2 6,-5 16,0-16,0 6,2 9,-3-17,2 1,1 17,-5-24,0 0,8 16,-8-11,0 3,0 7,0-17,0 5,10 21,-8-27,3 5,-2 12,-2-6,1-5,-2 24,-3-16,0-3,-4 29,2-33,0-2,2 26,-5-21,0-4,-3 24,6-26,-1 0,-3 16,4-22,-1 9,1 19,2-16,2-3,-15-7,13 2,-1 4,-12-2,10-1,2-7,-10 14,7-12,-2-1,-14 12,10-5,-1-9,-12 2,6-2,0 1,-20 1,24-4,-1 1,-16 8,15-13,0 0,-19 0,21 0,-1 0,-13-13,13 13,-2 0,-11-17,17 10,-1 1,-9 6,15-3,-1-2,-4-1,6-4,1-15,3 21,3-20,5 14,-1 3,16-22,-9 17,2 3,16-28,-7 23,3 6,21-29,-26 18,6-3,24-17,-27 24,4 2,29-24,-32 12,2 0,27-23,-27 22,1 1,20-34,-24 40,2-6,22-34,-26 31,2-2,16-21,-23 23,2-1,15-20,-24 24,2-1,17-32,-17 29,-1 1,13-20,-16 21,3-3,7-12,-12 19,3-3,9-19,-11 19,0 2,5-26,-3 34,0-5,-1-29,-4 34,1-6,2-6,-6 8,3 2,-3-11,3 9,2-2,-3-6,-2 16,0-6,4-20,-4 24,0 1,0-16,1 11,1 7,-2-19,2 10,2-1,-4-8,4 18,-1-9,0 6,-3-4,0 6,0-11,0 18,0-13,-14 43,11-1,1-18,2 0,0 12,0-7,-4 12,2-16,8 23,-6 18,1-18,1 0,0 36,1-22,-2 3,3 49,0-37,2 5,7 74,-7-67,1 3,2 64,0-74,0 8,1 44,-5-59,-1 0,3 34,-2-46,-1-3,-6 45,3-46,0-6,4 54,-2-55,0 10,4 43,-5-55,-2 2,-2 46,4-54,-2 6,4 34,-6-42,0 2,10 12,-7-16,1 5,-2 23,0-29,0-6,-3 28,3-28,0 7,0 7,0-8,0-6,-8 28,12-30,0 3,-4 13,0-17,0 7,0 8,0-16,0 8,3-5,-1 0,-1 8,0-17,-2 20,1-20,-3-4,2 1,-1 46,-5-32,0 6,7-22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29: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03T00:35: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1688,'26'-42,"-17"24,9-9,-17 26,19-29,-2-4,-17 34,31-39,-1 1,-30 38,34-39,-7-13,-27 52,27-29,1 9,-29 20,25-17,-2-4,-23 20,22-10,-3 1,-19 10,22 0,1 10,-23-10,22 12,7 17,-28-28,17 19,4 17,-20-33,22 34,-5 11,-18-44,20 28,-2 19,-17-49,19 45,-5-9,-15-37,7 24,2 3,-9-26,10 15,-4 2,-7-19,16 18,-15-18,14-12,1-19,-7 9,-8 20,1-27,8-11,-9 35,11-33,0-14,-10 46,6-47,8-7,-14 51,6-55,8-5,-14 56,8-55,6 8,-14 48,15-41,-1 1,-13 44,4-25,2-9,-7 35,0-15,4 1,-5 15,8-10,-9 14,22 22,-9-1,3 7,-13-19,10 25,2 18,-11-44,8 36,11 9,-18-44,9 31,8 12,-17-40,6 18,-1 0,-8-26,12 23,-5-4,-7-19,6 12,-3-5,9-10,-5 3,-2-6,-4-18,0 2,-2 15,8-22,-3-4,-4 23,-1-16,12-7,-9 24,-1-9,0 9,9 6,-4-4,-3 8,8 16,-10-1,-2-12,14 14,-2 12,-9-25,5 21,7 0,-11-18,6 20,4-1,-9-23,-2 5,12 8,-11-16,6 22,-8-19,13-3,-13-3,10-25,-10 21,7-44,-8 40,2-23,9-31,-11 41,2-20,9-41,-8 55,3-13,1-42,-6 56,1-22,2-21,-2 39,2-12,0-31,-2 53,2-19,0-32,-4 45,2-12,3-20,-6 31,1-6,1-20,-1 31,-1-8,-1-11,2 27,0-5,-2-11,-2 21,0 0,6-35,-4 35,0-6,3-1,-3-1,0-4,3 5,-4 3,-1 2,8-18,-4 11,-1 3,-1-6,0 12,0-6,0 11,-9 28,9 4,-3-11,-1-7,1 60,0-9,0 8,-7 177,4-85,-1 12,1 158,9-186,0 33,10 132,1-183,1 23,-15 74,8-155,0 2,21 76,-19-75,2 5,13 39,-14-47,1-1,4 43,-3-66,2 19,1 15,-8-52,0 3,11 19,-12-40,-1 9,-3 2,-1-13,9 14,-8-17,-6-10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03T00:35: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1T00:42: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622 202,'-27'38,"17"-16,2 0,8 6,-2-15,1-9,1 18,0-15,3 22,-3-15,5 8,-5-14,0 0,6 22,-3-17,-2-4,2 10,3-5,-4 2,5 15,-4-16,2 7,2 28,-3-31,3 8,10 24,-12-25,-2 1,13 22,-15-33,1 8,5 25,-1-34,3 8,-6 15,1-15,-1 5,2 10,-2-18,1 2,2 16,-6-23,0-1,8 16,-8-10,0 3,0 6,0-17,0 6,11 20,-8-27,2 6,-2 11,-2-5,2-7,-3 27,-4-18,1-3,-5 30,3-33,-1-4,3 29,-6-23,0-4,-3 25,7-27,-2 1,-3 15,5-22,-2 10,2 18,1-15,3-5,-16-5,13 1,0 5,-14-4,12 1,1-8,-10 15,7-14,-2 0,-15 13,10-5,0-10,-14 1,7-1,0 2,-22 0,27-4,-2 1,-18 9,18-14,-1 0,-21 0,23 0,0 0,-15-14,14 14,-2 0,-12-17,18 9,0 2,-10 6,16-3,-1-1,-4-2,6-5,1-15,4 22,3-20,6 14,-2 3,18-22,-10 16,2 4,18-28,-7 22,2 7,24-29,-29 17,7-3,26-16,-30 23,5 4,32-26,-36 13,3-1,29-23,-29 22,0 2,23-35,-26 41,1-6,25-35,-29 31,2-1,18-22,-25 23,2 0,16-22,-26 26,2-2,19-32,-19 30,-1 0,15-19,-19 21,4-4,8-12,-13 19,2-2,11-19,-12 18,-1 2,7-26,-5 36,1-7,-1-29,-5 35,2-6,1-7,-6 8,4 4,-4-13,3 10,2-3,-2-6,-3 18,0-8,4-19,-4 23,0 2,0-16,1 10,1 8,-2-19,2 9,3-1,-5-7,4 18,0-10,-1 8,-3-6,0 7,0-11,0 18,0-14,-16 45,13-2,1-18,2 0,0 13,0-9,-4 14,1-17,10 23,-7 20,1-20,1 0,0 37,2-21,-3 2,3 49,1-37,1 5,9 75,-9-67,2 2,2 65,0-75,0 9,1 44,-6-60,0 0,2 34,-1-45,-2-5,-6 46,3-45,0-8,5 55,-3-55,0 10,5 44,-6-57,-2 2,-2 48,4-55,-2 5,5 35,-7-43,-1 3,12 11,-8-15,1 4,-2 25,0-31,0-6,-3 29,3-29,0 8,0 6,0-7,0-8,-9 31,14-33,-1 5,-4 13,0-19,0 9,0 8,0-18,0 10,3-6,0 1,-2 7,0-17,-2 21,1-21,-4-4,3 1,-1 47,-6-34,1 8,7-23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1T00:42: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1713,'26'-42,"-17"23,9-8,-17 26,19-29,-2-5,-17 35,31-40,-1 2,-30 38,34-40,-7-13,-27 53,27-29,1 9,-29 20,25-17,-2-5,-23 21,22-10,-3 1,-19 10,22 0,1 10,-23-10,22 12,7 17,-28-28,17 20,4 16,-20-32,22 33,-5 12,-18-45,20 28,-2 20,-17-50,19 46,-5-9,-15-38,7 24,2 4,-9-27,10 15,-4 2,-7-19,16 18,-15-18,14-12,1-19,-7 9,-8 20,1-28,8-11,-9 36,11-33,0-15,-10 47,6-47,8-9,-14 53,6-56,8-5,-14 57,8-56,6 8,-14 49,15-41,-1 0,-13 44,4-24,2-9,-7 34,0-14,4 1,-5 15,8-11,-9 15,22 23,-9-2,3 8,-13-21,10 27,2 17,-11-44,8 37,11 9,-18-45,9 32,8 12,-17-41,6 18,-1 0,-8-26,12 24,-5-5,-7-19,6 13,-3-6,9-10,-5 3,-2-6,-4-19,0 3,-2 16,8-24,-3-4,-4 24,-1-16,12-8,-9 25,-1-9,0 9,9 6,-4-4,-3 8,8 16,-10 0,-2-13,14 14,-2 13,-9-27,5 23,7-1,-11-17,6 19,4-1,-9-23,-2 6,12 8,-11-18,6 24,-8-20,13-3,-13-3,10-26,-10 22,7-45,-8 41,2-23,9-32,-11 42,2-21,9-41,-8 55,3-12,1-43,-6 57,1-23,2-21,-2 40,2-13,0-32,-2 56,2-21,0-32,-4 46,2-13,3-20,-6 32,1-7,1-20,-1 32,-1-8,-1-12,2 28,0-6,-2-10,-2 21,0 0,6-36,-4 36,0-6,3-1,-3-2,0-3,3 5,-4 2,-1 4,8-20,-4 12,-1 3,-1-7,0 14,0-8,0 12,-9 28,9 5,-3-12,-1-7,1 62,0-11,0 10,-7 178,4-86,-1 13,1 160,9-188,0 31,10 136,1-185,1 22,-15 75,8-157,0 2,21 77,-19-75,2 4,13 39,-14-46,1-3,4 45,-3-67,2 19,1 15,-8-52,0 2,11 20,-12-41,-1 9,-3 3,-1-14,9 14,-8-17,-6-10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1T00:42: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31T11:07: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564 216,'-24'41,"15"-17,2-1,7 6,-2-14,1-11,1 19,0-16,3 25,-3-18,4 10,-4-16,0 2,6 21,-4-17,-1-5,2 13,2-8,-3 2,5 18,-5-17,3 5,1 32,-2-33,2 7,10 27,-12-28,-1 3,11 23,-13-37,1 10,4 26,0-35,2 7,-5 17,0-17,0 7,2 9,-3-19,2 3,1 17,-5-25,0-2,8 19,-8-13,0 5,0 7,0-20,0 7,10 22,-8-30,3 8,-2 10,-2-4,1-7,-2 27,-3-17,0-6,-4 35,2-38,0-2,2 29,-5-23,0-5,-3 27,6-28,-1-1,-3 18,4-25,-1 11,1 20,2-17,2-4,-15-7,13 3,-1 3,-12-2,10 0,2-9,-10 16,7-13,-2-2,-14 14,10-5,-1-11,-12 3,6-3,0 2,-20 0,24-3,-1 1,-16 8,15-14,0 0,-19 0,21 0,-1 0,-13-14,13 14,-2 0,-11-19,17 11,-1 2,-9 6,15-3,-1-3,-4 0,6-6,1-15,3 23,3-23,5 17,-1 3,16-25,-9 19,2 4,16-32,-7 25,3 8,21-32,-26 19,6-3,24-19,-27 27,4 3,29-28,-32 14,2 0,27-25,-27 23,1 1,20-36,-24 45,2-9,22-36,-26 34,2-3,16-23,-23 25,2 1,15-24,-24 26,2 0,17-35,-17 31,-1 2,13-21,-16 21,3-3,7-13,-12 21,3-3,9-21,-11 21,0 2,5-29,-3 38,0-6,-1-31,-4 36,1-5,2-8,-6 9,3 3,-3-13,3 10,2-2,-3-6,-2 18,0-9,4-20,-4 26,0 1,0-18,1 12,1 8,-2-19,2 8,2 0,-4-8,4 19,-1-10,0 7,-3-5,0 7,0-11,0 18,0-14,-14 48,11-3,1-18,2-1,0 14,0-8,-4 13,2-18,8 26,-6 20,1-21,1 1,0 38,1-22,-2 2,3 53,0-40,2 5,7 82,-7-73,1 2,2 70,0-81,0 10,1 47,-5-64,-1-1,3 39,-2-51,-1-3,-6 48,3-49,0-8,4 61,-2-62,0 12,4 47,-5-60,-2 2,-2 50,4-59,-2 7,4 37,-6-47,0 4,10 12,-7-17,1 6,-2 24,0-30,0-9,-3 32,3-31,0 8,0 8,0-9,0-8,-8 33,12-34,0 3,-4 15,0-19,0 8,0 8,0-18,0 11,3-8,-1 3,-1 6,0-17,-2 21,1-22,-3-4,2 1,-1 51,-5-37,0 9,7-25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31T11:07: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1835,'26'-45,"-17"25,9-9,-17 28,19-32,-2-4,-17 37,31-43,-1 3,-30 40,34-43,-7-14,-27 57,27-31,1 9,-29 22,25-18,-2-5,-23 22,22-11,-3 1,-19 11,22 0,1 11,-23-11,22 13,7 18,-28-30,17 21,4 18,-20-34,22 34,-5 14,-18-49,20 30,-2 22,-17-53,19 48,-5-9,-15-41,7 26,2 4,-9-29,10 16,-4 3,-7-21,16 19,-15-19,14-12,1-22,-7 11,-8 20,1-28,8-13,-9 39,11-36,0-16,-10 51,6-51,8-9,-14 57,6-61,8-5,-14 61,8-60,6 9,-14 52,15-44,-1 0,-13 48,4-27,2-9,-7 37,0-15,4 0,-5 17,8-12,-9 16,22 24,-9-1,3 7,-13-21,10 28,2 20,-11-49,8 40,11 10,-18-48,9 34,8 12,-17-44,6 21,-1-1,-8-28,12 26,-5-6,-7-20,6 15,-3-8,9-10,-5 3,-2-6,-4-20,0 3,-2 16,8-25,-3-4,-4 26,-1-18,12-8,-9 27,-1-11,0 11,9 6,-4-4,-3 8,8 17,-10 1,-2-15,14 16,-2 13,-9-28,5 24,7-1,-11-18,6 20,4-1,-9-24,-2 6,12 8,-11-18,6 24,-8-20,13-4,-13-3,10-28,-10 24,7-48,-8 43,2-24,9-34,-11 44,2-22,9-44,-8 59,3-12,1-47,-6 60,1-23,2-22,-2 41,2-13,0-34,-2 60,2-23,0-33,-4 47,2-13,3-20,-6 32,1-5,1-23,-1 34,-1-9,-1-11,2 29,0-6,-2-12,-2 24,0 0,6-39,-4 39,0-9,3 2,-3-3,0-4,3 6,-4 3,-1 2,8-19,-4 11,-1 4,-1-6,0 11,0-5,0 12,-9 31,9 2,-3-9,-1-10,1 66,0-9,0 8,-7 193,4-93,-1 13,1 172,9-202,0 35,10 144,1-198,1 24,-15 80,8-167,0 0,21 85,-19-83,2 6,13 43,-14-53,1 0,4 46,-3-70,2 20,1 17,-8-59,0 5,11 21,-12-45,-1 11,-3 2,-1-15,9 17,-8-20,-6-10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31T11:07: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2T02:4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564 223,'-24'42,"15"-17,2-1,7 6,-2-15,1-11,1 20,0-17,3 26,-3-18,4 10,-4-17,0 2,6 22,-4-17,-1-6,2 14,2-9,-3 3,5 18,-5-18,3 6,1 33,-2-35,2 8,10 28,-12-29,-1 3,11 24,-13-39,1 11,4 27,0-37,2 8,-5 17,0-17,0 7,2 9,-3-19,2 3,1 17,-5-25,0-3,8 20,-8-13,0 5,0 7,0-21,0 8,10 22,-8-31,3 9,-2 10,-2-4,1-8,-2 29,-3-18,0-7,-4 37,2-39,0-3,2 31,-5-24,0-6,-3 29,6-30,-1 0,-3 18,4-26,-1 12,1 20,2-17,2-5,-15-6,13 2,-1 4,-12-3,10 1,2-10,-10 17,7-14,-2-2,-14 15,10-5,-1-12,-12 3,6-3,0 3,-20-1,24-3,-1 1,-16 9,15-15,0 0,-19 0,21 0,-1 0,-13-15,13 15,-2 0,-11-19,17 10,-1 3,-9 6,15-3,-1-3,-4 0,6-7,1-15,3 24,3-24,5 18,-1 3,16-26,-9 19,2 5,16-33,-7 25,3 9,21-33,-26 19,6-3,24-19,-27 27,4 4,29-29,-32 14,2 0,27-26,-27 24,1 1,20-37,-24 47,2-10,22-37,-26 35,2-3,16-24,-23 26,2 1,15-25,-24 27,2 0,17-36,-17 32,-1 2,13-21,-16 21,3-3,7-14,-12 22,3-3,9-21,-11 21,0 2,5-30,-3 40,0-7,-1-32,-4 38,1-6,2-8,-6 9,3 4,-3-14,3 10,2-2,-3-6,-2 19,0-10,4-20,-4 26,0 2,0-19,1 12,1 9,-2-20,2 8,2 0,-4-8,4 20,-1-11,0 8,-3-6,0 8,0-12,0 19,0-15,-14 50,11-3,1-19,2-1,0 15,0-9,-4 14,2-19,8 27,-6 21,1-22,1 1,0 39,1-22,-2 2,3 54,0-41,2 5,7 85,-7-75,1 1,2 73,0-84,0 11,1 48,-5-66,-1-1,3 40,-2-52,-1-4,-6 50,3-50,0-9,4 63,-2-64,0 13,4 48,-5-62,-2 2,-2 52,4-61,-2 7,4 38,-6-48,0 4,10 12,-7-17,1 6,-2 25,0-31,0-10,-3 34,3-33,0 9,0 8,0-9,0-9,-8 35,12-36,0 4,-4 15,0-20,0 9,0 8,0-19,0 12,3-9,-1 4,-1 6,0-18,-2 22,1-23,-3-4,2 1,-1 53,-5-39,0 10,7-26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2T02:4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1898,'26'-47,"-17"27,9-10,-17 29,19-33,-2-5,-17 39,31-44,-1 2,-30 42,34-44,-7-15,-27 59,27-32,1 9,-29 23,25-18,-2-6,-23 23,22-12,-3 2,-19 11,22 0,1 11,-23-11,22 14,7 18,-28-31,17 22,4 18,-20-35,22 36,-5 13,-18-49,20 30,-2 23,-17-55,19 50,-5-10,-15-42,7 27,2 4,-9-30,10 17,-4 3,-7-22,16 20,-15-20,14-13,1-22,-7 11,-8 21,1-29,8-13,-9 40,11-38,0-16,-10 53,6-53,8-9,-14 59,6-64,8-4,-14 62,8-61,6 9,-14 53,15-45,-1 0,-13 50,4-28,2-10,-7 39,0-16,4 1,-5 16,8-11,-9 16,22 25,-9-2,3 8,-13-21,10 28,2 21,-11-51,8 42,11 10,-18-50,9 35,8 13,-17-45,6 21,-1-1,-8-29,12 27,-5-6,-7-21,6 15,-3-7,9-11,-5 3,-2-6,-4-21,0 3,-2 17,8-26,-3-4,-4 27,-1-19,12-8,-9 28,-1-12,0 12,9 6,-4-4,-3 8,8 18,-10 0,-2-14,14 15,-2 15,-9-30,5 25,7-1,-11-19,6 22,4-2,-9-25,-2 6,12 9,-11-19,6 25,-8-20,13-5,-13-3,10-29,-10 25,7-50,-8 45,2-25,9-36,-11 47,2-24,9-45,-8 61,3-12,1-49,-6 62,1-24,2-23,-2 43,2-13,0-36,-2 62,2-23,0-35,-4 49,2-13,3-21,-6 33,1-5,1-24,-1 35,-1-9,-1-12,2 31,0-7,-2-12,-2 25,0 0,6-41,-4 41,0-10,3 3,-3-4,0-4,3 7,-4 2,-1 3,8-20,-4 11,-1 5,-1-7,0 12,0-6,0 13,-9 32,9 2,-3-9,-1-11,1 69,0-10,0 9,-7 199,4-96,-1 13,1 179,9-210,0 37,10 149,1-206,1 26,-15 82,8-172,0 0,21 87,-19-85,2 6,13 44,-14-54,1-1,4 49,-3-74,2 22,1 17,-8-61,0 5,11 22,-12-47,-1 12,-3 2,-1-16,9 18,-8-21,-6-10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29: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2T02:47: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564 230,'-24'43,"15"-17,2-1,7 6,-2-16,1-11,1 21,0-18,3 27,-3-18,4 10,-4-18,0 2,6 23,-4-17,-1-7,2 15,2-10,-3 4,5 18,-5-19,3 7,1 34,-2-37,2 9,10 29,-12-30,-1 3,11 25,-13-41,1 12,4 28,0-39,2 9,-5 17,0-17,0 7,2 9,-3-19,2 3,1 17,-5-25,0-4,8 21,-8-13,0 5,0 7,0-22,0 9,10 22,-8-32,3 10,-2 10,-2-4,1-9,-2 31,-3-19,0-8,-4 39,2-40,0-4,2 33,-5-25,0-7,-3 31,6-32,-1 1,-3 18,4-27,-1 13,1 20,2-17,2-6,-15-5,13 1,-1 5,-12-4,10 2,2-11,-10 18,7-15,-2-2,-14 16,10-5,-1-13,-12 3,6-3,0 4,-20-2,24-3,-1 1,-16 10,15-16,0 0,-19 0,21 0,-1 0,-13-16,13 16,-2 0,-11-19,17 9,-1 4,-9 6,15-3,-1-3,-4 0,6-8,1-15,3 25,3-25,5 19,-1 3,16-27,-9 19,2 6,16-34,-7 25,3 10,21-34,-26 19,6-3,24-19,-27 27,4 5,29-30,-32 14,2 0,27-27,-27 25,1 1,20-38,-24 49,2-11,22-38,-26 36,2-3,16-25,-23 27,2 1,15-26,-24 28,2 0,17-37,-17 33,-1 2,13-21,-16 21,3-3,7-15,-12 23,3-3,9-21,-11 21,0 2,5-31,-3 42,0-8,-1-33,-4 40,1-7,2-8,-6 9,3 5,-3-15,3 10,2-2,-3-6,-2 20,0-11,4-20,-4 26,0 3,0-20,1 12,1 10,-2-21,2 8,2 0,-4-8,4 21,-1-12,0 9,-3-7,0 9,0-13,0 20,0-16,-14 52,11-3,1-20,2-1,0 16,0-10,-4 15,2-20,8 28,-6 22,1-23,1 1,0 40,1-22,-2 2,3 55,0-42,2 5,7 88,-7-77,1 0,2 76,0-87,0 12,1 49,-5-68,-1-1,3 41,-2-53,-1-5,-6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1961,'26'-48,"-17"27,9-10,-17 30,19-34,-2-5,-17 40,31-46,-1 3,-30 43,34-46,-7-15,-27 61,27-33,1 10,-29 23,25-19,-2-6,-23 24,22-12,-3 1,-19 12,22 0,1 12,-23-12,22 14,7 19,-28-32,17 23,4 18,-20-35,22 36,-5 14,-18-51,20 31,-2 24,-17-57,19 52,-5-10,-15-44,7 28,2 4,-9-31,10 18,-4 2,-7-22,16 21,-15-21,14-13,1-23,-7 11,-8 22,1-30,8-14,-9 42,11-39,0-17,-10 55,6-55,8-10,-14 62,6-66,8-5,-14 65,8-64,6 10,-14 55,15-47,-1 0,-13 51,4-28,2-10,-7 39,0-15,4 0,-5 17,8-12,-9 17,22 26,-9-2,3 8,-13-22,10 29,2 22,-11-53,8 44,11 10,-18-52,9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63,3-12,1-51,-6 64,1-25,2-23,-2 44,2-14,0-37,-2 65,2-25,0-35,-4 50,2-14,3-21,-6 34,1-5,1-25,-1 36,-1-9,-1-12,2 31,0-7,-2-12,-2 26,0 0,6-43,-4 43,0-11,3 4,-3-5,0-4,3 8,-4 1,-1 4,8-21,-4 11,-1 6,-1-8,0 13,0-7,0 14,-9 33,9 2,-3-9,-1-12,1 72,0-11,0 10,-7 205,4-99,-1 14,1 184,9-216,0 37,10 155,1-213,1 27,-15 84,8-177,0-1,21 91,-19-88,2 6,13 45,-14-55,1-2,4 51,-3-76,2 23,1 17,-8-63,0 5,11 23,-12-49,-1 13,-3 2,-1-17,9 19,-8-22,-6-10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571 230,'-25'43,"16"-17,2-1,7 6,-2-16,1-11,1 21,0-18,3 27,-3-18,4 10,-4-18,0 2,6 23,-4-17,-1-7,2 15,2-10,-3 4,5 18,-5-19,4 7,0 34,-2-37,2 9,10 29,-12-30,-1 3,11 25,-13-41,1 12,4 28,0-39,2 9,-5 17,0-17,1 7,1 9,-3-19,2 3,1 17,-5-25,0-4,8 21,-8-13,0 5,0 7,0-22,0 9,10 22,-8-32,3 10,-2 10,-2-4,1-9,-2 31,-3-19,0-8,-4 39,2-40,0-4,2 33,-5-25,0-7,-4 31,7-32,-1 1,-3 18,4-27,-1 13,1 20,2-17,2-6,-15-5,13 1,-1 5,-12-4,9 2,3-11,-10 18,7-15,-2-2,-14 16,10-5,-2-13,-11 3,6-3,0 4,-21-2,25-3,-1 1,-17 10,16-16,0 0,-19 0,20 0,0 0,-13-16,13 16,-3 0,-10-19,17 9,-1 4,-9 6,14-3,0-3,-4 0,6-8,1-15,3 25,3-25,5 19,-1 3,16-27,-9 19,3 6,15-34,-7 25,4 10,20-34,-26 19,7-3,23-19,-27 27,5 5,28-30,-31 14,1 0,28-27,-28 25,1 1,21-38,-25 49,2-11,23-38,-27 36,2-3,17-25,-24 27,2 1,16-26,-25 28,2 0,17-37,-17 33,-1 2,14-21,-17 21,3-3,7-15,-12 23,3-3,9-21,-11 21,1 2,4-31,-3 42,0-8,-1-33,-4 40,1-7,2-8,-6 9,3 5,-3-15,3 10,2-2,-3-6,-2 20,0-11,4-20,-4 26,0 3,0-20,1 12,1 10,-2-21,2 8,2 0,-4-8,4 21,-1-12,1 9,-4-7,0 9,0-13,0 20,0-16,-15 52,12-3,1-20,2-1,0 16,0-10,-4 15,2-20,8 28,-6 22,1-23,1 1,0 40,1-22,-2 2,3 55,0-42,3 5,6 88,-7-77,1 0,2 76,0-87,0 12,1 49,-5-68,-1-1,3 41,-1-53,-2-5,-6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1957,'26'-48,"-17"27,9-10,-17 30,19-34,-2-4,-17 39,31-46,-1 3,-30 43,34-46,-7-15,-27 61,27-33,1 10,-29 23,25-19,-2-6,-23 24,22-12,-3 1,-19 12,22 0,1 12,-23-12,22 14,7 19,-28-32,17 23,4 18,-20-35,22 36,-5 14,-18-51,20 31,-2 23,-17-56,19 52,-5-10,-15-44,7 28,2 4,-9-31,10 18,-4 2,-7-22,16 21,-15-21,14-13,1-23,-7 11,-8 22,1-30,8-14,-9 42,11-39,0-16,-10 54,6-55,8-10,-14 62,6-66,8-5,-14 65,8-64,6 10,-14 55,15-46,-1-1,-13 51,4-28,2-10,-7 39,0-15,4 0,-5 17,9-12,-10 17,22 26,-9-2,3 8,-13-22,10 29,2 22,-11-53,8 44,11 9,-18-51,9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63,3-12,1-50,-6 63,1-25,2-23,-2 44,2-14,0-37,-2 65,2-25,0-34,-4 49,2-14,3-21,-6 34,1-5,1-25,-1 36,-1-9,-1-12,2 31,0-7,-2-12,-2 26,0 0,6-42,-4 42,0-11,3 4,-3-5,0-4,3 8,-4 1,-1 4,8-21,-4 11,-1 6,-1-8,0 13,0-7,0 14,-9 33,9 2,-3-9,-1-12,1 72,0-11,0 9,-7 206,4-100,-1 15,1 183,9-215,0 37,10 154,1-212,1 26,-15 85,8-177,0-2,21 92,-19-88,2 6,13 44,-14-54,1-2,4 51,-3-76,2 23,1 16,-8-62,0 5,11 23,-12-49,-1 13,-3 2,-1-17,9 19,-8-22,-6-10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571 230,'-25'43,"16"-17,2-1,7 6,-2-16,1-11,1 21,0-18,3 27,-3-18,4 10,-4-18,0 2,6 23,-4-17,-1-7,2 15,2-10,-3 4,5 18,-5-19,4 7,0 34,-2-37,2 9,10 29,-12-30,-1 3,11 25,-13-41,1 12,4 28,0-39,2 9,-5 17,0-17,1 7,1 9,-3-19,2 3,1 17,-5-25,0-4,8 21,-8-13,0 5,0 7,0-22,0 9,10 22,-8-32,3 10,-2 10,-2-4,1-9,-2 31,-3-19,0-8,-4 39,2-40,0-4,2 33,-5-25,0-7,-4 31,7-32,-1 1,-3 18,4-27,-1 13,1 20,2-17,2-6,-15-5,13 1,-1 5,-12-4,9 2,3-11,-10 18,7-15,-2-2,-14 16,10-5,-2-13,-11 3,6-3,0 4,-21-2,25-3,-1 1,-17 10,16-16,0 0,-19 0,20 0,0 0,-13-16,13 16,-3 0,-10-19,17 9,-1 4,-9 6,14-3,0-3,-4 0,6-8,1-15,3 25,3-25,5 19,-1 3,16-27,-9 19,3 6,15-34,-7 25,4 10,20-34,-26 19,7-3,23-19,-27 27,5 5,28-30,-31 14,1 0,28-27,-28 25,1 1,21-38,-25 49,2-11,23-38,-27 36,2-3,17-25,-24 27,2 1,16-26,-25 28,2 0,17-37,-17 33,-1 2,14-21,-17 21,3-3,7-15,-12 23,3-3,9-21,-11 21,1 2,4-31,-3 42,0-8,-1-33,-4 40,1-7,2-8,-6 9,3 5,-3-15,3 10,2-2,-3-6,-2 20,0-11,4-20,-4 26,0 3,0-20,1 12,1 10,-2-21,2 8,2 0,-4-8,4 21,-1-12,1 9,-4-7,0 9,0-13,0 20,0-16,-15 52,12-3,1-20,2-1,0 16,0-10,-4 15,2-20,8 28,-6 22,1-23,1 1,0 40,1-22,-2 2,3 55,0-42,3 5,6 88,-7-77,1 0,2 76,0-87,0 12,1 49,-5-68,-1-1,3 41,-1-53,-2-5,-6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1957,'26'-48,"-17"27,9-10,-17 30,19-34,-2-4,-17 39,31-46,-1 3,-30 43,34-46,-7-15,-27 61,27-33,1 10,-29 23,25-19,-2-6,-23 24,22-12,-3 1,-19 12,22 0,1 12,-23-12,22 14,7 19,-28-32,17 23,4 18,-20-35,22 36,-5 14,-18-51,20 31,-2 23,-17-56,19 52,-5-10,-15-44,7 28,2 4,-9-31,10 18,-4 2,-7-22,16 21,-15-21,14-13,1-23,-7 11,-8 22,1-30,8-14,-9 42,11-39,0-16,-10 54,6-55,8-10,-14 62,6-66,8-5,-14 65,8-64,6 10,-14 55,15-46,-1-1,-13 51,4-28,2-10,-7 39,0-15,4 0,-5 17,9-12,-10 17,22 26,-9-2,3 8,-13-22,10 29,2 22,-11-53,8 44,11 9,-18-51,9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63,3-12,1-50,-6 63,1-25,2-23,-2 44,2-14,0-37,-2 65,2-25,0-34,-4 49,2-14,3-21,-6 34,1-5,1-25,-1 36,-1-9,-1-12,2 31,0-7,-2-12,-2 26,0 0,6-42,-4 42,0-11,3 4,-3-5,0-4,3 8,-4 1,-1 4,8-21,-4 11,-1 6,-1-8,0 13,0-7,0 14,-9 33,9 2,-3-9,-1-12,1 72,0-11,0 9,-7 206,4-100,-1 15,1 183,9-215,0 37,10 154,1-212,1 26,-15 85,8-177,0-2,21 92,-19-88,2 6,13 44,-14-54,1-2,4 51,-3-76,2 23,1 16,-8-62,0 5,11 23,-12-49,-1 13,-3 2,-1-17,9 19,-8-22,-6-10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3-02T14:30: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571 230,'-25'43,"16"-17,2-1,7 6,-2-16,1-11,1 21,0-18,3 27,-3-18,4 10,-4-18,0 2,6 23,-4-17,-1-7,2 15,2-10,-3 4,5 18,-5-19,4 7,0 34,-2-37,2 9,10 29,-12-30,-1 3,11 25,-13-41,1 12,4 28,0-39,2 9,-5 17,0-17,1 7,1 9,-3-19,2 3,1 17,-5-25,0-4,8 21,-8-13,0 5,0 7,0-22,0 9,10 22,-8-32,3 10,-2 10,-2-4,1-9,-2 31,-3-19,0-8,-4 39,2-40,0-4,2 33,-5-25,0-7,-4 31,7-32,-1 1,-3 18,4-27,-1 13,1 20,2-17,2-6,-15-5,13 1,-1 5,-12-4,9 2,3-11,-10 18,7-15,-2-2,-14 16,10-5,-2-13,-11 3,6-3,0 4,-21-2,25-3,-1 1,-17 10,16-16,0 0,-19 0,20 0,0 0,-13-16,13 16,-3 0,-10-19,17 9,-1 4,-9 6,14-3,0-3,-4 0,6-8,1-15,3 25,3-25,5 19,-1 3,16-27,-9 19,3 6,15-34,-7 25,4 10,20-34,-26 19,7-3,23-19,-27 27,5 5,28-30,-31 14,1 0,28-27,-28 25,1 1,21-38,-25 49,2-11,23-38,-27 36,2-3,17-25,-24 27,2 1,16-26,-25 28,2 0,17-37,-17 33,-1 2,14-21,-17 21,3-3,7-15,-12 23,3-3,9-21,-11 21,1 2,4-31,-3 42,0-8,-1-33,-4 40,1-7,2-8,-6 9,3 5,-3-15,3 10,2-2,-3-6,-2 20,0-11,4-20,-4 26,0 3,0-20,1 12,1 10,-2-21,2 8,2 0,-4-8,4 21,-1-12,1 9,-4-7,0 9,0-13,0 20,0-16,-15 52,12-3,1-20,2-1,0 16,0-10,-4 15,2-20,8 28,-6 22,1-23,1 1,0 40,1-22,-2 2,3 55,0-42,3 5,6 88,-7-77,1 0,2 76,0-87,0 12,1 49,-5-68,-1-1,3 41,-1-53,-2-5,-6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1957,'26'-48,"-17"27,9-10,-17 30,19-34,-2-4,-17 39,31-46,-1 3,-30 43,34-46,-7-15,-27 61,27-33,1 10,-29 23,25-19,-2-6,-23 24,22-12,-3 1,-19 12,22 0,1 12,-23-12,22 14,7 19,-28-32,17 23,4 18,-20-35,22 36,-5 14,-18-51,20 31,-2 23,-17-56,19 52,-5-10,-15-44,7 28,2 4,-9-31,10 18,-4 2,-7-22,16 21,-15-21,14-13,1-23,-7 11,-8 22,1-30,8-14,-9 42,11-39,0-16,-10 54,6-55,8-10,-14 62,6-66,8-5,-14 65,8-64,6 10,-14 55,15-46,-1-1,-13 51,4-28,2-10,-7 39,0-15,4 0,-5 17,9-12,-10 17,22 26,-9-2,3 8,-13-22,10 29,2 22,-11-53,8 44,11 9,-18-51,9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63,3-12,1-50,-6 63,1-25,2-23,-2 44,2-14,0-37,-2 65,2-25,0-34,-4 49,2-14,3-21,-6 34,1-5,1-25,-1 36,-1-9,-1-12,2 31,0-7,-2-12,-2 26,0 0,6-42,-4 42,0-11,3 4,-3-5,0-4,3 8,-4 1,-1 4,8-21,-4 11,-1 6,-1-8,0 13,0-7,0 14,-9 33,9 2,-3-9,-1-12,1 72,0-11,0 9,-7 206,4-100,-1 15,1 183,9-215,0 37,10 154,1-212,1 26,-15 85,8-177,0-2,21 92,-19-88,2 6,13 44,-14-54,1-2,4 51,-3-76,2 23,1 16,-8-62,0 5,11 23,-12-49,-1 13,-3 2,-1-17,9 19,-8-22,-6-10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571 230,'-25'43,"16"-17,2-1,7 6,-2-16,1-11,1 21,0-18,3 27,-3-18,4 10,-4-18,0 2,6 23,-4-17,-1-7,2 15,2-10,-3 4,5 18,-5-19,4 7,0 34,-2-37,2 9,10 29,-12-30,-1 3,11 25,-13-41,1 12,4 28,0-39,2 9,-5 17,0-17,1 7,1 9,-3-19,2 3,1 17,-5-25,0-4,8 21,-8-13,0 5,0 7,0-22,0 9,10 22,-8-32,3 10,-2 10,-2-4,1-9,-2 31,-3-19,0-8,-4 39,2-40,0-4,2 33,-5-25,0-7,-4 31,7-32,-1 1,-3 18,4-27,-1 13,1 20,2-17,2-6,-15-5,13 1,-1 5,-12-4,9 2,3-11,-10 18,7-15,-2-2,-14 16,10-5,-2-13,-11 3,6-3,0 4,-21-2,25-3,-1 1,-17 10,16-16,0 0,-19 0,20 0,0 0,-13-16,13 16,-3 0,-10-19,17 9,-1 4,-9 6,14-3,0-3,-4 0,6-8,1-15,3 25,3-25,5 19,-1 3,16-27,-9 19,3 6,15-34,-7 25,4 10,20-34,-26 19,7-3,23-19,-27 27,5 5,28-30,-31 14,1 0,28-27,-28 25,1 1,21-38,-25 49,2-11,23-38,-27 36,2-3,17-25,-24 27,2 1,16-26,-25 28,2 0,17-37,-17 33,-1 2,14-21,-17 21,3-3,7-15,-12 23,3-3,9-21,-11 21,1 2,4-31,-3 42,0-8,-1-33,-4 40,1-7,2-8,-6 9,3 5,-3-15,3 10,2-2,-3-6,-2 20,0-11,4-20,-4 26,0 3,0-20,1 12,1 10,-2-21,2 8,2 0,-4-8,4 21,-1-12,1 9,-4-7,0 9,0-13,0 20,0-16,-15 52,12-3,1-20,2-1,0 16,0-10,-4 15,2-20,8 28,-6 22,1-23,1 1,0 40,1-22,-2 2,3 55,0-42,3 5,6 88,-7-77,1 0,2 76,0-87,0 12,1 49,-5-68,-1-1,3 41,-1-53,-2-5,-6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1957,'26'-48,"-17"27,9-10,-17 30,19-34,-2-4,-17 39,31-46,-1 3,-30 43,34-46,-7-15,-27 61,27-33,1 10,-29 23,25-19,-2-6,-23 24,22-12,-3 1,-19 12,22 0,1 12,-23-12,22 14,7 19,-28-32,17 23,4 18,-20-35,22 36,-5 14,-18-51,20 31,-2 23,-17-56,19 52,-5-10,-15-44,7 28,2 4,-9-31,10 18,-4 2,-7-22,16 21,-15-21,14-13,1-23,-7 11,-8 22,1-30,8-14,-9 42,11-39,0-16,-10 54,6-55,8-10,-14 62,6-66,8-5,-14 65,8-64,6 10,-14 55,15-46,-1-1,-13 51,4-28,2-10,-7 39,0-15,4 0,-5 17,9-12,-10 17,22 26,-9-2,3 8,-13-22,10 29,2 22,-11-53,8 44,11 9,-18-51,9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63,3-12,1-50,-6 63,1-25,2-23,-2 44,2-14,0-37,-2 65,2-25,0-34,-4 49,2-14,3-21,-6 34,1-5,1-25,-1 36,-1-9,-1-12,2 31,0-7,-2-12,-2 26,0 0,6-42,-4 42,0-11,3 4,-3-5,0-4,3 8,-4 1,-1 4,8-21,-4 11,-1 6,-1-8,0 13,0-7,0 14,-9 33,9 2,-3-9,-1-12,1 72,0-11,0 9,-7 206,4-100,-1 15,1 183,9-215,0 37,10 154,1-212,1 26,-15 85,8-177,0-2,21 92,-19-88,2 6,13 44,-14-54,1-2,4 51,-3-76,2 23,1 16,-8-62,0 5,11 23,-12-49,-1 13,-3 2,-1-17,9 19,-8-22,-6-10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571 230,'-25'43,"16"-17,2-1,7 6,-2-16,1-11,1 21,0-18,3 27,-3-18,4 10,-4-18,0 2,6 23,-4-17,-1-7,2 15,2-10,-3 4,5 18,-5-19,4 7,0 34,-2-37,2 9,10 29,-12-30,-1 3,11 25,-13-41,1 12,4 28,0-39,2 9,-5 17,0-17,1 7,1 9,-3-19,2 3,1 17,-5-25,0-4,8 21,-8-13,0 5,0 7,0-22,0 9,10 22,-8-32,3 10,-2 10,-2-4,1-9,-2 31,-3-19,0-8,-4 39,2-40,0-4,2 33,-5-25,0-7,-4 31,7-32,-1 1,-3 18,4-27,-1 13,1 20,2-17,2-6,-15-5,13 1,-1 5,-12-4,9 2,3-11,-10 18,7-15,-2-2,-14 16,10-5,-2-13,-11 3,6-3,0 4,-21-2,25-3,-1 1,-17 10,16-16,0 0,-19 0,20 0,0 0,-13-16,13 16,-3 0,-10-19,17 9,-1 4,-9 6,14-3,0-3,-4 0,6-8,1-15,3 25,3-25,5 19,-1 3,16-27,-9 19,3 6,15-34,-7 25,4 10,20-34,-26 19,7-3,23-19,-27 27,5 5,28-30,-31 14,1 0,28-27,-28 25,1 1,21-38,-25 49,2-11,23-38,-27 36,2-3,17-25,-24 27,2 1,16-26,-25 28,2 0,17-37,-17 33,-1 2,14-21,-17 21,3-3,7-15,-12 23,3-3,9-21,-11 21,1 2,4-31,-3 42,0-8,-1-33,-4 40,1-7,2-8,-6 9,3 5,-3-15,3 10,2-2,-3-6,-2 20,0-11,4-20,-4 26,0 3,0-20,1 12,1 10,-2-21,2 8,2 0,-4-8,4 21,-1-12,1 9,-4-7,0 9,0-13,0 20,0-16,-15 52,12-3,1-20,2-1,0 16,0-10,-4 15,2-20,8 28,-6 22,1-23,1 1,0 40,1-22,-2 2,3 55,0-42,3 5,6 88,-7-77,1 0,2 76,0-87,0 12,1 49,-5-68,-1-1,3 41,-1-53,-2-5,-6 52,3-51,0-10,4 65,-2-66,0 14,4 49,-5-64,-2 2,-2 54,4-63,-2 7,4 39,-6-49,0 4,10 12,-7-17,1 6,-2 26,0-32,0-11,-3 36,3-35,0 10,0 8,0-9,0-10,-8 37,12-38,0 5,-4 15,0-21,0 10,0 8,0-20,0 13,3-10,-1 5,-1 6,0-19,-2 23,1-24,-3-4,2 1,-1 55,-5-41,0 11,7-27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1957,'26'-48,"-17"27,9-10,-17 30,19-34,-2-4,-17 39,31-46,-1 3,-30 43,34-46,-7-15,-27 61,27-33,1 10,-29 23,25-19,-2-6,-23 24,22-12,-3 1,-19 12,22 0,1 12,-23-12,22 14,7 19,-28-32,17 23,4 18,-20-35,22 36,-5 14,-18-51,20 31,-2 23,-17-56,19 52,-5-10,-15-44,7 28,2 4,-9-31,10 18,-4 2,-7-22,16 21,-15-21,14-13,1-23,-7 11,-8 22,1-30,8-14,-9 42,11-39,0-16,-10 54,6-55,8-10,-14 62,6-66,8-5,-14 65,8-64,6 10,-14 55,15-46,-1-1,-13 51,4-28,2-10,-7 39,0-15,4 0,-5 17,9-12,-10 17,22 26,-9-2,3 8,-13-22,10 29,2 22,-11-53,8 44,11 9,-18-51,9 37,8 13,-17-47,6 22,-1-1,-8-30,12 28,-5-6,-7-22,6 16,-3-8,9-11,-5 3,-2-6,-4-22,0 4,-2 17,8-27,-3-5,-4 29,-1-20,12-8,-9 29,-1-13,0 13,9 6,-4-4,-3 8,8 19,-10 0,-2-15,14 16,-2 15,-9-31,5 26,7-1,-11-19,6 22,4-2,-9-26,-2 7,12 9,-11-20,6 26,-8-21,13-5,-13-3,10-30,-10 26,7-52,-8 47,2-26,9-37,-11 48,2-25,9-46,-8 63,3-12,1-50,-6 63,1-25,2-23,-2 44,2-14,0-37,-2 65,2-25,0-34,-4 49,2-14,3-21,-6 34,1-5,1-25,-1 36,-1-9,-1-12,2 31,0-7,-2-12,-2 26,0 0,6-42,-4 42,0-11,3 4,-3-5,0-4,3 8,-4 1,-1 4,8-21,-4 11,-1 6,-1-8,0 13,0-7,0 14,-9 33,9 2,-3-9,-1-12,1 72,0-11,0 9,-7 206,4-100,-1 15,1 183,9-215,0 37,10 154,1-212,1 26,-15 85,8-177,0-2,21 92,-19-88,2 6,13 44,-14-54,1-2,4 51,-3-76,2 23,1 16,-8-62,0 5,11 23,-12-49,-1 13,-3 2,-1-17,9 19,-8-22,-6-10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35,'29'-35,"-29"35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558 176,'-24'33,"15"-13,2-1,7 5,-2-13,1-8,1 17,0-15,3 21,-3-14,4 8,-4-14,0 2,6 17,-4-13,-1-5,2 12,2-9,-3 4,5 14,-5-15,3 5,1 26,-2-27,2 6,10 22,-12-23,-1 2,10 20,-12-32,1 10,4 21,0-30,2 7,-5 12,0-12,1 6,0 6,-2-15,2 3,1 13,-5-19,0-3,8 16,-8-11,0 5,0 5,0-17,0 7,10 17,-8-24,3 7,-2 8,-2-4,0-6,-1 23,-2-14,-1-6,-4 30,2-31,0-3,2 25,-5-18,0-7,-3 25,6-25,-1 1,-3 13,4-20,-1 10,1 15,3-13,1-4,-15-5,13 2,-1 3,-12-2,10 0,2-7,-10 13,7-12,-2 0,-13 11,9-3,-2-11,-10 3,5-2,1 2,-21-1,24-2,0 1,-18 7,17-12,-1 0,-18 0,19 0,1 0,-14-12,14 12,-4 0,-9-15,16 8,-1 2,-8 5,13-2,0-3,-3 1,5-7,1-11,3 19,3-20,5 16,-1 1,15-20,-8 15,3 4,14-26,-6 19,3 8,20-26,-25 14,6-2,23-14,-27 20,6 4,27-23,-31 11,1 0,28-21,-27 19,0 1,21-29,-25 38,3-9,22-29,-27 27,3-2,16-19,-23 21,1 1,16-21,-24 22,2 0,16-28,-16 25,-1 1,13-15,-16 15,3-1,7-13,-12 19,2-3,10-16,-11 16,1 1,3-23,-2 32,0-6,-1-26,-4 32,1-6,2-7,-6 8,3 3,-3-11,3 8,1-2,-2-4,-2 14,0-7,4-16,-4 20,0 2,0-15,1 9,1 8,-2-16,2 6,2-1,-4-5,4 16,-1-9,1 6,-4-5,0 7,0-10,0 16,0-13,-15 40,12-2,1-16,2 0,0 11,0-6,-4 10,2-14,8 20,-6 18,1-18,1 1,0 30,1-16,-2 1,3 42,0-32,3 4,5 68,-6-60,1 0,2 59,0-67,0 9,0 37,-4-51,-1-1,3 31,-1-41,-2-3,-6 40,3-40,0-7,4 50,-2-51,0 10,3 39,-4-50,-2 2,-2 41,4-48,-2 6,4 29,-6-38,0 4,10 9,-7-13,1 4,-2 21,0-25,0-9,-3 28,3-26,0 6,0 7,0-6,0-9,-8 29,12-29,0 3,-4 12,0-16,0 8,0 6,0-16,0 10,3-7,-1 4,-1 4,0-15,-2 19,1-20,-3-2,2 1,-1 41,-5-30,0 7,7-20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4-05T23:50: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543 144,'-23'29,"14"-15,2 0,7 6,-2-8,1-8,1 10,0-8,3 15,-3-14,4 8,-4-9,0 2,6 13,-4-14,-1 0,2 7,1-3,-1-2,3 13,-3-8,1 0,2 21,-2-18,1 2,11 15,-13-16,1 1,9 16,-12-22,1 3,4 18,0-21,1 2,-4 14,0-14,0 5,1 8,-1-15,0 2,3 13,-6-18,0 1,7 11,-7-9,0 2,0 6,0-11,0 1,9 17,-6-18,1 1,-1 9,-2-5,1-1,-2 14,-3-10,0 0,-4 18,3-24,-1 2,2 15,-5-15,0 0,-2 14,5-16,0-2,-4 12,4-13,0 2,-1 17,4-14,1 1,-15-9,13 5,-1 0,-11 2,10-5,0-1,-8 7,6-7,-2 0,-13 7,10-6,-2-2,-11 1,6-3,0-1,-20 4,24-3,-2 0,-14 3,14-7,-1 0,-18 0,21 0,-1 0,-13-7,13 7,-3 0,-10-15,17 12,-1-1,-10 4,16-3,-2-1,-3-2,5 2,1-14,3 14,3-13,4 10,1 0,14-14,-8 14,1 0,16-21,-7 20,3 1,21-21,-26 16,6-4,23-13,-26 19,4 0,28-18,-31 10,2 0,26-16,-26 16,1 0,19-25,-23 27,3-2,20-25,-25 23,2-2,16-14,-23 16,2-1,15-15,-23 19,1-1,18-25,-18 23,0-1,12-16,-15 18,2-3,7-7,-10 13,1-3,9-16,-10 17,0 1,4-18,-2 21,0 0,-2-21,-3 20,1 1,2-7,-5 8,1-2,-2-6,3 7,1-1,-1-5,-3 9,0 0,3-18,-3 21,0-4,0-9,1 10,1 1,-2-12,3 9,0-1,-3-7,4 11,-1-3,0 0,-3 2,0 1,0-6,0 11,0-6,-13 29,9-2,2-11,2 1,0 5,0-1,-3 6,1-10,7 16,-5 12,1-13,1 1,1 28,-1-20,-1 3,3 37,0-27,1 5,8 51,-7-48,1 4,2 44,-1-51,0 2,2 35,-5-44,-1 1,3 23,-3-33,1 0,-8 31,5-35,-1-1,3 38,-1-40,0 5,3 34,-4-41,-1 3,-4 31,5-38,-1 4,3 26,-6-32,0 2,9 9,-6-12,1 3,-2 16,0-21,0 0,-3 15,3-16,0 2,0 6,0-7,0-1,-7 16,11-18,-1-1,-3 11,0-10,0 1,0 8,0-11,0 3,3 1,-1-5,-1 7,0-11,-2 13,1-12,-3-4,2 1,-1 31,-4-19,-1 1,7-15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1427,'22'-35,"-14"19,7-6,-14 21,16-24,-1-4,-16 29,28-33,-2 1,-25 32,29-33,-6-12,-23 45,23-24,1 8,-25 16,21-14,-1-5,-20 19,18-10,-1 1,-17 9,18 0,2 9,-20-9,19 10,6 14,-24-23,14 17,4 12,-18-25,20 27,-5 9,-15-36,17 22,-2 16,-14-40,16 38,-4-7,-14-33,7 21,2 3,-8-23,8 13,-3 2,-6-16,14 15,-13-15,11-10,2-17,-6 9,-7 15,0-21,8-11,-8 32,9-30,0-11,-8 40,5-41,6-7,-11 45,5-48,7-4,-13 48,8-47,5 8,-13 39,14-33,-1 0,-12 36,4-20,2-7,-7 28,1-11,3 0,-4 13,8-9,-9 12,19 19,-8-1,2 6,-10-17,8 22,2 16,-10-39,7 32,10 7,-16-38,8 28,7 9,-15-34,6 15,-2 0,-6-21,10 19,-4-4,-7-15,6 11,-2-6,7-8,-5 2,-1-4,-3-17,-1 4,-1 12,7-19,-3-5,-3 22,-1-15,10-5,-8 21,0-10,-1 9,8 5,-3-3,-2 6,6 14,-9 0,-1-11,12 11,-2 12,-8-24,5 20,6-1,-10-13,6 15,2-1,-7-20,-1 6,10 7,-10-15,5 19,-6-16,10-3,-10-2,8-22,-8 18,5-37,-6 35,1-20,8-27,-9 35,2-18,7-33,-7 45,3-8,1-37,-6 46,1-18,3-17,-3 32,2-10,0-27,-1 48,1-19,0-24,-3 35,1-10,3-16,-5 26,1-5,0-17,0 26,-1-7,-1-9,1 23,1-5,-2-8,-2 18,1 0,4-31,-3 32,0-9,3 3,-3-4,0-2,2 5,-3 1,0 3,6-15,-3 8,-2 4,0-6,0 10,0-6,0 11,-7 24,7 1,-3-6,0-9,0 52,1-7,-1 6,-5 150,2-72,0 10,1 133,8-156,-1 27,10 112,0-154,0 18,-12 63,7-130,0 0,18 66,-17-64,3 4,10 32,-12-39,2-1,2 37,-2-56,2 17,1 12,-7-45,0 3,9 17,-10-36,-1 10,-3 1,0-12,8 14,-8-17,-4-6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31T12:31: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36,'29'-36,"-29"36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2-25T08:49:36.6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558 185,'-24'34,"15"-13,2-1,7 5,-2-13,1-9,1 18,0-16,3 23,-3-16,4 9,-4-14,0 1,6 18,-4-13,-1-6,2 13,2-9,-3 3,5 15,-5-15,3 5,1 28,-2-30,2 7,10 23,-12-24,-1 3,10 20,-12-33,1 9,4 23,0-31,2 7,-5 13,0-13,1 6,0 7,-2-16,2 3,1 13,-5-19,0-4,8 17,-8-10,0 4,0 5,0-17,0 6,10 19,-8-26,3 8,-2 8,-2-4,0-6,-1 24,-2-15,-1-6,-4 31,2-32,0-4,2 28,-5-21,0-6,-3 26,6-27,-1 2,-3 14,4-22,-1 11,1 15,3-13,1-4,-15-5,13 1,-1 4,-12-3,10 1,2-8,-10 14,7-12,-2-2,-13 14,9-5,-2-10,-10 2,5-2,1 3,-21-2,24-2,0 1,-18 8,17-13,-1 0,-18 0,19 0,1 0,-14-13,14 13,-4 0,-9-15,16 7,-1 3,-8 5,13-2,0-3,-3 0,5-6,1-13,3 21,3-20,5 15,-1 2,15-21,-8 15,3 5,14-28,-6 21,3 7,20-26,-25 14,6-2,23-15,-27 22,6 3,27-23,-31 10,1 1,28-22,-27 20,0 1,21-31,-25 40,3-9,22-31,-27 30,3-4,16-19,-23 22,1 0,16-21,-24 23,2 0,16-30,-16 27,-1 1,13-16,-16 16,3-2,7-12,-12 18,2-2,10-17,-11 17,1 1,3-24,-2 33,0-6,-1-26,-4 31,1-5,2-6,-6 6,3 5,-3-12,3 7,1 0,-2-6,-2 16,0-8,4-17,-4 22,0 1,0-15,1 9,1 9,-2-18,2 7,2 0,-4-7,4 18,-1-10,1 7,-4-6,0 7,0-10,0 17,0-14,-15 42,12-2,1-17,2 0,0 13,0-8,-4 11,2-15,8 22,-6 18,1-19,1 1,0 32,1-17,-2 1,3 45,0-35,3 5,5 70,-6-61,1-1,2 62,0-71,0 11,0 38,-4-54,-1 0,3 32,-1-43,-2-3,-6 41,3-40,0-9,4 53,-2-54,0 12,3 39,-4-51,-2 1,-2 44,4-51,-2 6,4 31,-6-40,0 4,10 10,-7-14,1 4,-2 22,0-26,0-9,-3 29,3-28,0 8,0 6,0-7,0-8,-8 30,12-31,0 4,-4 13,0-18,0 9,0 6,0-17,0 12,3-9,-1 4,-1 5,0-15,-2 18,1-19,-3-3,2 1,-1 44,-5-33,0 8,7-21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2-25T08:49:36.6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1490,'22'-37,"-14"21,7-7,-14 22,16-26,-1-2,-16 29,28-36,-2 4,-25 32,29-35,-6-12,-23 47,23-25,1 8,-25 17,21-15,-1-4,-20 18,18-8,-1-1,-17 10,18 0,2 10,-20-10,19 10,6 15,-24-24,14 17,4 14,-18-26,20 26,-5 12,-15-40,17 24,-2 18,-14-43,16 40,-4-8,-14-34,7 22,2 3,-8-24,8 14,-3 2,-6-17,14 15,-13-15,11-10,2-18,-6 9,-7 17,0-24,8-10,-8 32,9-30,0-11,-8 40,5-42,6-7,-11 47,5-51,7-3,-13 50,8-50,5 8,-13 43,14-36,-1-1,-12 39,4-21,2-8,-7 30,1-11,3-1,-4 14,8-10,-9 13,19 20,-8-1,2 5,-10-16,8 22,2 17,-10-41,7 34,10 6,-16-38,8 28,7 10,-15-36,6 17,-2-1,-6-22,10 20,-4-4,-7-16,6 11,-2-6,7-8,-5 3,-1-6,-3-16,-1 3,-1 13,7-20,-3-5,-3 23,-1-16,10-5,-8 21,0-9,-1 9,8 5,-3-3,-2 6,6 15,-9-1,-1-11,12 13,-2 10,-8-23,5 20,6-1,-10-14,6 16,2-1,-7-20,-1 6,10 6,-10-15,5 20,-6-16,10-4,-10-2,8-24,-8 21,5-40,-6 36,1-20,8-28,-9 37,2-20,7-34,-7 47,3-9,1-37,-6 47,1-19,3-17,-3 33,2-11,0-27,-1 48,1-18,0-26,-3 37,1-10,3-17,-5 27,1-5,0-18,0 27,-1-7,-1-9,1 23,1-4,-2-10,-2 20,1 0,4-32,-3 31,0-7,3 3,-3-5,0-2,2 6,-3 0,0 4,6-16,-3 8,-2 4,0-5,0 9,0-5,0 11,-7 25,7 1,-3-6,0-10,0 55,1-8,-1 7,-5 156,2-76,0 12,1 139,8-163,-1 27,10 118,0-162,0 20,-12 65,7-134,0-3,18 71,-17-67,3 4,10 34,-12-42,2-1,2 39,-2-58,2 18,1 12,-7-48,0 5,9 17,-10-38,-1 11,-3 1,0-13,8 14,-8-16,-4-8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2-25T08:49:36.6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36,'29'-36,"-29"36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4-05T23:50: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1196,'26'-29,"-17"15,9-6,-17 19,19-20,-2-1,-17 22,31-28,-1 1,-30 27,34-28,-7-8,-27 36,27-21,1 6,-29 15,25-13,-2-1,-23 13,22-6,-3 0,-19 7,22 0,1 7,-23-7,22 8,7 13,-28-20,17 12,4 15,-20-26,22 24,-5 10,-18-34,20 23,-2 11,-17-33,19 29,-5-4,-15-26,7 17,2 2,-9-19,10 10,-4 3,-7-14,16 11,-15-11,14-9,1-13,-7 7,-8 13,1-19,8-8,-9 24,11-21,0-10,-10 30,6-32,8-4,-14 35,6-38,8-5,-14 41,8-40,6 5,-14 37,15-31,-1 2,-13 30,4-18,2-6,-7 25,0-12,4 1,-5 13,8-9,-9 10,22 15,-9 1,3 5,-13-16,10 21,2 10,-11-28,8 21,11 8,-18-28,9 20,8 7,-17-28,6 14,-1 0,-8-18,12 15,-5-4,-7-11,6 8,-3-4,9-7,-5 3,-2-6,-4-11,0 0,-2 10,8-14,-3-2,-4 14,-1-10,12-5,-9 15,-1-2,0 2,9 6,-4-4,-3 8,8 9,-10 2,-2-11,14 12,-2 6,-9-15,5 14,7 0,-11-14,6 14,4 0,-9-14,-2 1,12 5,-11-9,6 14,-8-14,13-1,-13-2,10-17,-10 13,7-29,-8 25,2-14,9-21,-11 26,2-10,9-31,-8 38,3-11,1-27,-6 39,1-13,2-18,-2 29,2-10,0-20,-2 36,2-13,0-22,-4 32,2-9,3-16,-6 24,1-6,1-12,-1 22,-1-7,-1-7,2 18,0-1,-2-10,-2 14,0 0,6-22,-4 23,0-3,3-4,-3 4,0-4,3 0,-4 7,-1-3,8-11,-4 10,-1-2,-1-1,0 5,0 1,0 4,-9 21,9 2,-3-9,-1-1,1 39,0-4,0 3,-7 128,4-61,-1 9,1 110,9-130,0 23,10 92,1-127,1 14,-15 55,8-113,0 3,21 55,-19-56,2 5,13 30,-14-38,1 5,4 25,-3-42,2 8,1 14,-8-38,0 4,11 12,-12-26,-1 3,-3 2,-1-7,9 7,-8-9,-6-10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4-05T23:50:0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0 798,'21'-43,"-3"22,7-7,-18 21,58-56,-11 14,-37 34,85-84,-33 33,-49 48,56-53,-5 27,-50 30,41-34,-26 20,-25 20,29-13,-6 10,-26 8,24-10,-20 13,-9 0,15-7,-16 6,9 20,-10-17,-1 12,0 9,0-18,0 31,-7-1,5-29,-9 45,4-3,5-39,-7 39,11-12,-1-29,-1 35,2-17,-1-21,7 24,3-10,-10-15,14 4,1-1,-14-5,27-15,10-5,-34 17,52-41,5-1,-54 39,104-86,-29 14,-75 69,83-77,-23 27,-62 52,47-50,-29 24,-22 29,28-19,-16 9,-13 12,15-6,-15 7,8-3,-3-1,-6 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G8" sqref="G8"/>
    </sheetView>
  </sheetViews>
  <sheetFormatPr defaultColWidth="9" defaultRowHeight="15"/>
  <cols>
    <col min="1" max="1" width="10.28515625" customWidth="1"/>
    <col min="2" max="2" width="36" customWidth="1"/>
    <col min="3" max="3" width="15.85546875" customWidth="1"/>
    <col min="4" max="4" width="17" customWidth="1"/>
    <col min="5" max="5" width="18.1406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2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44105</v>
      </c>
      <c r="B6" s="123" t="s">
        <v>8</v>
      </c>
      <c r="C6" s="124"/>
      <c r="D6" s="125"/>
      <c r="E6" s="125">
        <v>788700</v>
      </c>
    </row>
    <row r="7" spans="1:5" ht="15.75">
      <c r="A7" s="122">
        <v>44109</v>
      </c>
      <c r="B7" s="123" t="s">
        <v>9</v>
      </c>
      <c r="C7" s="125"/>
      <c r="D7" s="126">
        <v>15000</v>
      </c>
      <c r="E7" s="124">
        <f>E6+C7-D7</f>
        <v>773700</v>
      </c>
    </row>
    <row r="8" spans="1:5" ht="15.75">
      <c r="A8" s="122">
        <v>44111</v>
      </c>
      <c r="B8" s="123" t="s">
        <v>10</v>
      </c>
      <c r="C8" s="126">
        <v>2300000</v>
      </c>
      <c r="D8" s="126"/>
      <c r="E8" s="124">
        <f t="shared" ref="E8:E19" si="0">E7+C8-D8</f>
        <v>3073700</v>
      </c>
    </row>
    <row r="9" spans="1:5" ht="15.75">
      <c r="A9" s="122">
        <v>44112</v>
      </c>
      <c r="B9" s="123" t="s">
        <v>11</v>
      </c>
      <c r="C9" s="126"/>
      <c r="D9" s="126">
        <v>60000</v>
      </c>
      <c r="E9" s="124">
        <f t="shared" si="0"/>
        <v>3013700</v>
      </c>
    </row>
    <row r="10" spans="1:5" ht="15.75">
      <c r="A10" s="122">
        <v>44114</v>
      </c>
      <c r="B10" s="123" t="s">
        <v>12</v>
      </c>
      <c r="C10" s="126"/>
      <c r="D10" s="126">
        <v>102500</v>
      </c>
      <c r="E10" s="124">
        <f t="shared" si="0"/>
        <v>2911200</v>
      </c>
    </row>
    <row r="11" spans="1:5" ht="15.75">
      <c r="A11" s="122">
        <v>44116</v>
      </c>
      <c r="B11" s="123" t="s">
        <v>13</v>
      </c>
      <c r="C11" s="126"/>
      <c r="D11" s="126">
        <v>300000</v>
      </c>
      <c r="E11" s="124">
        <f t="shared" si="0"/>
        <v>2611200</v>
      </c>
    </row>
    <row r="12" spans="1:5" ht="15.75">
      <c r="A12" s="122"/>
      <c r="B12" s="123" t="s">
        <v>14</v>
      </c>
      <c r="C12" s="126"/>
      <c r="D12" s="126">
        <v>300000</v>
      </c>
      <c r="E12" s="124">
        <f t="shared" si="0"/>
        <v>2311200</v>
      </c>
    </row>
    <row r="13" spans="1:5" ht="15.75">
      <c r="A13" s="122"/>
      <c r="B13" s="123" t="s">
        <v>15</v>
      </c>
      <c r="C13" s="126"/>
      <c r="D13" s="126">
        <v>300000</v>
      </c>
      <c r="E13" s="124">
        <f t="shared" si="0"/>
        <v>2011200</v>
      </c>
    </row>
    <row r="14" spans="1:5" ht="15.75">
      <c r="A14" s="122"/>
      <c r="B14" s="123" t="s">
        <v>16</v>
      </c>
      <c r="C14" s="126"/>
      <c r="D14" s="126">
        <v>300000</v>
      </c>
      <c r="E14" s="124">
        <f t="shared" si="0"/>
        <v>1711200</v>
      </c>
    </row>
    <row r="15" spans="1:5" ht="15.75">
      <c r="A15" s="122"/>
      <c r="B15" s="123" t="s">
        <v>17</v>
      </c>
      <c r="C15" s="126"/>
      <c r="D15" s="126">
        <v>400000</v>
      </c>
      <c r="E15" s="124">
        <f t="shared" si="0"/>
        <v>1311200</v>
      </c>
    </row>
    <row r="16" spans="1:5" ht="15.75">
      <c r="A16" s="122"/>
      <c r="B16" s="123" t="s">
        <v>18</v>
      </c>
      <c r="C16" s="126"/>
      <c r="D16" s="126">
        <v>400000</v>
      </c>
      <c r="E16" s="124">
        <f t="shared" si="0"/>
        <v>911200</v>
      </c>
    </row>
    <row r="17" spans="1:5" ht="15.75">
      <c r="A17" s="122">
        <v>44120</v>
      </c>
      <c r="B17" s="123" t="s">
        <v>19</v>
      </c>
      <c r="C17" s="126"/>
      <c r="D17" s="126">
        <v>150000</v>
      </c>
      <c r="E17" s="124">
        <f t="shared" si="0"/>
        <v>761200</v>
      </c>
    </row>
    <row r="18" spans="1:5" ht="15.75">
      <c r="A18" s="122">
        <v>44130</v>
      </c>
      <c r="B18" s="123" t="s">
        <v>20</v>
      </c>
      <c r="C18" s="126"/>
      <c r="D18" s="126">
        <v>212000</v>
      </c>
      <c r="E18" s="124">
        <f t="shared" si="0"/>
        <v>549200</v>
      </c>
    </row>
    <row r="19" spans="1:5" ht="15.75">
      <c r="A19" s="122"/>
      <c r="B19" s="123" t="s">
        <v>21</v>
      </c>
      <c r="C19" s="126"/>
      <c r="D19" s="126">
        <v>212000</v>
      </c>
      <c r="E19" s="124">
        <f t="shared" si="0"/>
        <v>337200</v>
      </c>
    </row>
    <row r="20" spans="1:5" ht="15.75">
      <c r="A20" s="122"/>
      <c r="B20" s="123"/>
      <c r="C20" s="126"/>
      <c r="D20" s="126"/>
      <c r="E20" s="124"/>
    </row>
    <row r="21" spans="1:5" ht="15.75">
      <c r="A21" s="122"/>
      <c r="B21" s="123"/>
      <c r="C21" s="126"/>
      <c r="D21" s="126"/>
      <c r="E21" s="124"/>
    </row>
    <row r="22" spans="1:5" ht="15.75">
      <c r="A22" s="122"/>
      <c r="B22" s="123"/>
      <c r="C22" s="126"/>
      <c r="D22" s="126"/>
      <c r="E22" s="124"/>
    </row>
    <row r="23" spans="1:5" ht="15.75">
      <c r="A23" s="122"/>
      <c r="B23" s="123"/>
      <c r="C23" s="126"/>
      <c r="D23" s="126"/>
      <c r="E23" s="124"/>
    </row>
    <row r="24" spans="1:5" ht="15.75">
      <c r="A24" s="122"/>
      <c r="B24" s="123"/>
      <c r="C24" s="126"/>
      <c r="D24" s="126"/>
      <c r="E24" s="124"/>
    </row>
    <row r="25" spans="1:5" ht="15.75">
      <c r="A25" s="122"/>
      <c r="B25" s="123"/>
      <c r="C25" s="126"/>
      <c r="D25" s="126"/>
      <c r="E25" s="124"/>
    </row>
    <row r="26" spans="1:5" ht="15.75">
      <c r="A26" s="122"/>
      <c r="B26" s="123"/>
      <c r="C26" s="126"/>
      <c r="D26" s="126"/>
      <c r="E26" s="124"/>
    </row>
    <row r="27" spans="1:5" ht="15.75">
      <c r="A27" s="122"/>
      <c r="B27" s="123"/>
      <c r="C27" s="126"/>
      <c r="D27" s="126"/>
      <c r="E27" s="124"/>
    </row>
    <row r="28" spans="1:5" ht="15.75">
      <c r="A28" s="122"/>
      <c r="B28" s="123"/>
      <c r="C28" s="126"/>
      <c r="D28" s="126"/>
      <c r="E28" s="124"/>
    </row>
    <row r="29" spans="1:5" ht="15.75">
      <c r="A29" s="122"/>
      <c r="B29" s="123"/>
      <c r="C29" s="126"/>
      <c r="D29" s="126"/>
      <c r="E29" s="124"/>
    </row>
    <row r="30" spans="1:5" ht="15.75">
      <c r="A30" s="117"/>
      <c r="B30" s="117"/>
      <c r="C30" s="117"/>
      <c r="D30" s="117"/>
      <c r="E30" s="117"/>
    </row>
  </sheetData>
  <pageMargins left="0.25" right="0.25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sqref="A1:F24"/>
    </sheetView>
  </sheetViews>
  <sheetFormatPr defaultColWidth="9" defaultRowHeight="15"/>
  <cols>
    <col min="1" max="1" width="3.5703125" customWidth="1"/>
    <col min="3" max="3" width="33.140625" customWidth="1"/>
    <col min="4" max="4" width="14.42578125" customWidth="1"/>
    <col min="5" max="5" width="14.5703125" customWidth="1"/>
    <col min="6" max="6" width="15.2851562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153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20" t="s">
        <v>3</v>
      </c>
      <c r="C5" s="120" t="s">
        <v>4</v>
      </c>
      <c r="D5" s="120" t="s">
        <v>5</v>
      </c>
      <c r="E5" s="120" t="s">
        <v>6</v>
      </c>
      <c r="F5" s="121" t="s">
        <v>7</v>
      </c>
    </row>
    <row r="6" spans="1:6" ht="15.75">
      <c r="B6" s="122">
        <v>44380</v>
      </c>
      <c r="C6" s="123" t="s">
        <v>8</v>
      </c>
      <c r="D6" s="124">
        <v>1500000</v>
      </c>
      <c r="E6" s="125"/>
      <c r="F6" s="125">
        <v>1500000</v>
      </c>
    </row>
    <row r="7" spans="1:6" ht="15.75">
      <c r="B7" s="122">
        <v>44380</v>
      </c>
      <c r="C7" s="123" t="s">
        <v>154</v>
      </c>
      <c r="D7" s="125"/>
      <c r="E7" s="126">
        <v>500000</v>
      </c>
      <c r="F7" s="125">
        <f>F6+D7-E7</f>
        <v>1000000</v>
      </c>
    </row>
    <row r="8" spans="1:6" ht="15.75">
      <c r="B8" s="122">
        <v>44382</v>
      </c>
      <c r="C8" s="123" t="s">
        <v>155</v>
      </c>
      <c r="D8" s="126"/>
      <c r="E8" s="126">
        <v>15000</v>
      </c>
      <c r="F8" s="125">
        <f t="shared" ref="F8:F13" si="0">F7+D8-E8</f>
        <v>985000</v>
      </c>
    </row>
    <row r="9" spans="1:6" ht="15.75">
      <c r="B9" s="122">
        <v>44387</v>
      </c>
      <c r="C9" s="123" t="s">
        <v>156</v>
      </c>
      <c r="D9" s="126"/>
      <c r="E9" s="126">
        <v>60000</v>
      </c>
      <c r="F9" s="125">
        <f t="shared" si="0"/>
        <v>925000</v>
      </c>
    </row>
    <row r="10" spans="1:6" ht="15.75">
      <c r="B10" s="122">
        <v>44392</v>
      </c>
      <c r="C10" s="123" t="s">
        <v>12</v>
      </c>
      <c r="D10" s="126"/>
      <c r="E10" s="126">
        <v>102500</v>
      </c>
      <c r="F10" s="125">
        <f t="shared" si="0"/>
        <v>822500</v>
      </c>
    </row>
    <row r="11" spans="1:6" ht="15.75">
      <c r="B11" s="122">
        <v>44399</v>
      </c>
      <c r="C11" s="123" t="s">
        <v>157</v>
      </c>
      <c r="D11" s="126"/>
      <c r="E11" s="126">
        <v>500000</v>
      </c>
      <c r="F11" s="125">
        <f t="shared" si="0"/>
        <v>322500</v>
      </c>
    </row>
    <row r="12" spans="1:6" ht="15.75">
      <c r="B12" s="122"/>
      <c r="C12" s="123"/>
      <c r="D12" s="126"/>
      <c r="E12" s="126"/>
      <c r="F12" s="125"/>
    </row>
    <row r="13" spans="1:6" ht="15.75">
      <c r="B13" s="122"/>
      <c r="C13" s="128" t="s">
        <v>158</v>
      </c>
      <c r="D13" s="129">
        <v>1500000</v>
      </c>
      <c r="E13" s="129">
        <f>SUM(E7:E11)</f>
        <v>1177500</v>
      </c>
      <c r="F13" s="131">
        <f t="shared" si="0"/>
        <v>322500</v>
      </c>
    </row>
    <row r="14" spans="1:6" ht="15.75">
      <c r="B14" s="122"/>
      <c r="C14" s="130" t="s">
        <v>159</v>
      </c>
      <c r="D14" s="129"/>
      <c r="E14" s="129"/>
      <c r="F14" s="131">
        <v>322500</v>
      </c>
    </row>
    <row r="15" spans="1:6" ht="15.75">
      <c r="B15" s="117"/>
      <c r="C15" s="117"/>
      <c r="D15" s="117"/>
      <c r="E15" s="117"/>
      <c r="F15" s="117"/>
    </row>
    <row r="18" spans="5:6" ht="15.75">
      <c r="E18" s="146" t="s">
        <v>160</v>
      </c>
      <c r="F18" s="146"/>
    </row>
    <row r="19" spans="5:6" ht="15.75">
      <c r="E19" s="132"/>
      <c r="F19" s="132"/>
    </row>
    <row r="20" spans="5:6" ht="15.75">
      <c r="E20" s="132"/>
      <c r="F20" s="132"/>
    </row>
    <row r="21" spans="5:6" ht="15.75">
      <c r="E21" s="132"/>
      <c r="F21" s="132"/>
    </row>
    <row r="22" spans="5:6" ht="15.75">
      <c r="E22" s="132"/>
      <c r="F22" s="132"/>
    </row>
    <row r="23" spans="5:6" ht="15.75">
      <c r="E23" s="146" t="s">
        <v>54</v>
      </c>
      <c r="F23" s="146"/>
    </row>
  </sheetData>
  <mergeCells count="2">
    <mergeCell ref="E18:F18"/>
    <mergeCell ref="E23:F23"/>
  </mergeCells>
  <pageMargins left="0.7" right="0.7" top="0.75" bottom="0.75" header="0.3" footer="0.3"/>
  <pageSetup paperSize="9" scale="95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sqref="A1:F26"/>
    </sheetView>
  </sheetViews>
  <sheetFormatPr defaultColWidth="9" defaultRowHeight="15"/>
  <cols>
    <col min="1" max="1" width="3.7109375" customWidth="1"/>
    <col min="2" max="2" width="8.42578125" customWidth="1"/>
    <col min="3" max="3" width="37.140625" customWidth="1"/>
    <col min="4" max="4" width="16.85546875" customWidth="1"/>
    <col min="5" max="5" width="15" customWidth="1"/>
    <col min="6" max="6" width="16.570312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161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20" t="s">
        <v>3</v>
      </c>
      <c r="C5" s="120" t="s">
        <v>4</v>
      </c>
      <c r="D5" s="120" t="s">
        <v>5</v>
      </c>
      <c r="E5" s="120" t="s">
        <v>6</v>
      </c>
      <c r="F5" s="121" t="s">
        <v>7</v>
      </c>
    </row>
    <row r="6" spans="1:6" ht="15.75">
      <c r="B6" s="122">
        <v>44418</v>
      </c>
      <c r="C6" s="123" t="s">
        <v>8</v>
      </c>
      <c r="D6" s="124">
        <v>2000000</v>
      </c>
      <c r="E6" s="125"/>
      <c r="F6" s="125">
        <v>2000000</v>
      </c>
    </row>
    <row r="7" spans="1:6" ht="15.75">
      <c r="B7" s="122">
        <v>44419</v>
      </c>
      <c r="C7" s="123" t="s">
        <v>162</v>
      </c>
      <c r="D7" s="125"/>
      <c r="E7" s="126">
        <v>15000</v>
      </c>
      <c r="F7" s="125">
        <f>F6+D7-E7</f>
        <v>1985000</v>
      </c>
    </row>
    <row r="8" spans="1:6" ht="15.75">
      <c r="B8" s="122">
        <v>44423</v>
      </c>
      <c r="C8" s="123" t="s">
        <v>163</v>
      </c>
      <c r="D8" s="126"/>
      <c r="E8" s="126">
        <v>60000</v>
      </c>
      <c r="F8" s="125">
        <f t="shared" ref="F8:F14" si="0">F7+D8-E8</f>
        <v>1925000</v>
      </c>
    </row>
    <row r="9" spans="1:6" ht="15.75">
      <c r="B9" s="122"/>
      <c r="C9" s="123" t="s">
        <v>12</v>
      </c>
      <c r="D9" s="126"/>
      <c r="E9" s="126">
        <v>102500</v>
      </c>
      <c r="F9" s="125">
        <f t="shared" si="0"/>
        <v>1822500</v>
      </c>
    </row>
    <row r="10" spans="1:6" ht="15.75">
      <c r="B10" s="122">
        <v>44425</v>
      </c>
      <c r="C10" s="123" t="s">
        <v>164</v>
      </c>
      <c r="D10" s="126"/>
      <c r="E10" s="126">
        <v>224600</v>
      </c>
      <c r="F10" s="125">
        <f t="shared" si="0"/>
        <v>1597900</v>
      </c>
    </row>
    <row r="11" spans="1:6" ht="15.75">
      <c r="B11" s="122">
        <v>44428</v>
      </c>
      <c r="C11" s="123" t="s">
        <v>165</v>
      </c>
      <c r="D11" s="126"/>
      <c r="E11" s="126">
        <v>400000</v>
      </c>
      <c r="F11" s="125">
        <f t="shared" si="0"/>
        <v>1197900</v>
      </c>
    </row>
    <row r="12" spans="1:6" ht="15.75">
      <c r="B12" s="122"/>
      <c r="C12" s="123" t="s">
        <v>166</v>
      </c>
      <c r="D12" s="126"/>
      <c r="E12" s="126">
        <v>191000</v>
      </c>
      <c r="F12" s="125">
        <f t="shared" si="0"/>
        <v>1006900</v>
      </c>
    </row>
    <row r="13" spans="1:6" ht="15.75">
      <c r="B13" s="122">
        <v>44434</v>
      </c>
      <c r="C13" s="127" t="s">
        <v>164</v>
      </c>
      <c r="D13" s="126"/>
      <c r="E13" s="126">
        <v>190000</v>
      </c>
      <c r="F13" s="125">
        <f t="shared" si="0"/>
        <v>816900</v>
      </c>
    </row>
    <row r="14" spans="1:6" ht="15.75">
      <c r="B14" s="122">
        <v>44438</v>
      </c>
      <c r="C14" s="127" t="s">
        <v>167</v>
      </c>
      <c r="D14" s="126"/>
      <c r="E14" s="126">
        <v>400000</v>
      </c>
      <c r="F14" s="125">
        <f t="shared" si="0"/>
        <v>416900</v>
      </c>
    </row>
    <row r="15" spans="1:6" ht="15.75">
      <c r="B15" s="122"/>
      <c r="C15" s="128" t="s">
        <v>78</v>
      </c>
      <c r="D15" s="129">
        <v>2000000</v>
      </c>
      <c r="E15" s="129">
        <f>SUM(E7:E14)</f>
        <v>1583100</v>
      </c>
      <c r="F15" s="125"/>
    </row>
    <row r="16" spans="1:6" ht="15.75">
      <c r="B16" s="122"/>
      <c r="C16" s="128" t="s">
        <v>168</v>
      </c>
      <c r="D16" s="129"/>
      <c r="E16" s="129"/>
      <c r="F16" s="131">
        <v>416900</v>
      </c>
    </row>
    <row r="17" spans="2:6" ht="15.75">
      <c r="B17" s="122"/>
      <c r="C17" s="130"/>
      <c r="D17" s="129"/>
      <c r="E17" s="129"/>
      <c r="F17" s="125"/>
    </row>
    <row r="18" spans="2:6" ht="15.75">
      <c r="B18" s="117"/>
      <c r="C18" s="117"/>
      <c r="D18" s="117"/>
      <c r="E18" s="117"/>
      <c r="F18" s="117"/>
    </row>
    <row r="21" spans="2:6" ht="15.75">
      <c r="E21" s="146" t="s">
        <v>169</v>
      </c>
      <c r="F21" s="146"/>
    </row>
    <row r="22" spans="2:6" ht="15.75">
      <c r="E22" s="132"/>
      <c r="F22" s="132"/>
    </row>
    <row r="23" spans="2:6" ht="15.75">
      <c r="E23" s="132"/>
      <c r="F23" s="132"/>
    </row>
    <row r="24" spans="2:6" ht="15.75">
      <c r="E24" s="132"/>
      <c r="F24" s="132"/>
    </row>
    <row r="25" spans="2:6" ht="15.75">
      <c r="E25" s="132"/>
      <c r="F25" s="132"/>
    </row>
    <row r="26" spans="2:6" ht="15.75">
      <c r="E26" s="146" t="s">
        <v>54</v>
      </c>
      <c r="F26" s="146"/>
    </row>
  </sheetData>
  <mergeCells count="2">
    <mergeCell ref="E21:F21"/>
    <mergeCell ref="E26:F26"/>
  </mergeCells>
  <pageMargins left="0.31496062992126" right="0.31496062992126" top="0.74803149606299202" bottom="0.74803149606299202" header="0.31496062992126" footer="0.31496062992126"/>
  <pageSetup paperSize="9" scale="9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" zoomScale="70" zoomScaleNormal="70" workbookViewId="0">
      <selection activeCell="B1" sqref="B1:F30"/>
    </sheetView>
  </sheetViews>
  <sheetFormatPr defaultColWidth="9" defaultRowHeight="15"/>
  <cols>
    <col min="1" max="1" width="3" customWidth="1"/>
    <col min="3" max="3" width="39" customWidth="1"/>
    <col min="4" max="4" width="18.42578125" customWidth="1"/>
    <col min="5" max="5" width="16.7109375" customWidth="1"/>
    <col min="6" max="6" width="16.570312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170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20" t="s">
        <v>3</v>
      </c>
      <c r="C5" s="120" t="s">
        <v>4</v>
      </c>
      <c r="D5" s="120" t="s">
        <v>5</v>
      </c>
      <c r="E5" s="120" t="s">
        <v>6</v>
      </c>
      <c r="F5" s="121" t="s">
        <v>7</v>
      </c>
    </row>
    <row r="6" spans="1:6" ht="15.75">
      <c r="B6" s="122">
        <v>44446</v>
      </c>
      <c r="C6" s="123" t="s">
        <v>8</v>
      </c>
      <c r="D6" s="124">
        <v>1500000</v>
      </c>
      <c r="E6" s="125"/>
      <c r="F6" s="125">
        <v>1500000</v>
      </c>
    </row>
    <row r="7" spans="1:6" ht="15.75">
      <c r="B7" s="122"/>
      <c r="C7" s="123" t="s">
        <v>12</v>
      </c>
      <c r="D7" s="125"/>
      <c r="E7" s="126">
        <v>103000</v>
      </c>
      <c r="F7" s="125">
        <f>F6+D7-E7</f>
        <v>1397000</v>
      </c>
    </row>
    <row r="8" spans="1:6" ht="15.75">
      <c r="B8" s="122">
        <v>44449</v>
      </c>
      <c r="C8" s="123" t="s">
        <v>171</v>
      </c>
      <c r="D8" s="126"/>
      <c r="E8" s="126">
        <v>15000</v>
      </c>
      <c r="F8" s="125">
        <f t="shared" ref="F8:F18" si="0">F7+D8-E8</f>
        <v>1382000</v>
      </c>
    </row>
    <row r="9" spans="1:6" ht="15.75">
      <c r="B9" s="122">
        <v>44452</v>
      </c>
      <c r="C9" s="123" t="s">
        <v>172</v>
      </c>
      <c r="D9" s="126"/>
      <c r="E9" s="126">
        <v>60000</v>
      </c>
      <c r="F9" s="125">
        <f t="shared" si="0"/>
        <v>1322000</v>
      </c>
    </row>
    <row r="10" spans="1:6" ht="15.75">
      <c r="B10" s="122"/>
      <c r="C10" s="123" t="s">
        <v>173</v>
      </c>
      <c r="D10" s="126"/>
      <c r="E10" s="126">
        <v>10000</v>
      </c>
      <c r="F10" s="125">
        <f t="shared" si="0"/>
        <v>1312000</v>
      </c>
    </row>
    <row r="11" spans="1:6" ht="15.75">
      <c r="B11" s="122">
        <v>44453</v>
      </c>
      <c r="C11" s="123" t="s">
        <v>174</v>
      </c>
      <c r="D11" s="126"/>
      <c r="E11" s="126">
        <v>125000</v>
      </c>
      <c r="F11" s="125">
        <f t="shared" si="0"/>
        <v>1187000</v>
      </c>
    </row>
    <row r="12" spans="1:6" ht="15.75">
      <c r="B12" s="122">
        <v>44455</v>
      </c>
      <c r="C12" s="123" t="s">
        <v>175</v>
      </c>
      <c r="D12" s="126"/>
      <c r="E12" s="126">
        <v>400000</v>
      </c>
      <c r="F12" s="125">
        <f t="shared" si="0"/>
        <v>787000</v>
      </c>
    </row>
    <row r="13" spans="1:6" ht="15.75">
      <c r="B13" s="122"/>
      <c r="C13" s="127" t="s">
        <v>176</v>
      </c>
      <c r="D13" s="126"/>
      <c r="E13" s="126">
        <v>400000</v>
      </c>
      <c r="F13" s="125">
        <f t="shared" si="0"/>
        <v>387000</v>
      </c>
    </row>
    <row r="14" spans="1:6" ht="15.75">
      <c r="B14" s="122"/>
      <c r="C14" s="127" t="s">
        <v>177</v>
      </c>
      <c r="D14" s="126"/>
      <c r="E14" s="126">
        <v>216000</v>
      </c>
      <c r="F14" s="125">
        <f t="shared" si="0"/>
        <v>171000</v>
      </c>
    </row>
    <row r="15" spans="1:6" ht="15.75">
      <c r="B15" s="122"/>
      <c r="C15" s="127" t="s">
        <v>178</v>
      </c>
      <c r="D15" s="126"/>
      <c r="E15" s="126">
        <v>18000</v>
      </c>
      <c r="F15" s="125">
        <f t="shared" si="0"/>
        <v>153000</v>
      </c>
    </row>
    <row r="16" spans="1:6" ht="15.75">
      <c r="B16" s="122"/>
      <c r="C16" s="127" t="s">
        <v>179</v>
      </c>
      <c r="D16" s="126"/>
      <c r="E16" s="126">
        <v>12000</v>
      </c>
      <c r="F16" s="125">
        <f t="shared" si="0"/>
        <v>141000</v>
      </c>
    </row>
    <row r="17" spans="2:6" ht="15.75">
      <c r="B17" s="122">
        <v>44462</v>
      </c>
      <c r="C17" s="127" t="s">
        <v>58</v>
      </c>
      <c r="D17" s="126"/>
      <c r="E17" s="126">
        <v>10230</v>
      </c>
      <c r="F17" s="125">
        <f t="shared" si="0"/>
        <v>130770</v>
      </c>
    </row>
    <row r="18" spans="2:6" ht="15.75">
      <c r="B18" s="122">
        <v>44469</v>
      </c>
      <c r="C18" s="127" t="s">
        <v>12</v>
      </c>
      <c r="D18" s="126"/>
      <c r="E18" s="126">
        <v>22000</v>
      </c>
      <c r="F18" s="125">
        <f t="shared" si="0"/>
        <v>108770</v>
      </c>
    </row>
    <row r="19" spans="2:6" ht="15.75">
      <c r="B19" s="122"/>
      <c r="C19" s="127"/>
      <c r="D19" s="126"/>
      <c r="E19" s="126"/>
      <c r="F19" s="125"/>
    </row>
    <row r="20" spans="2:6" ht="15.75">
      <c r="B20" s="122"/>
      <c r="C20" s="128" t="s">
        <v>78</v>
      </c>
      <c r="D20" s="129">
        <v>1500000</v>
      </c>
      <c r="E20" s="129">
        <f>SUM(E7:E18)</f>
        <v>1391230</v>
      </c>
      <c r="F20" s="125"/>
    </row>
    <row r="21" spans="2:6" ht="15.75">
      <c r="B21" s="122"/>
      <c r="C21" s="130" t="s">
        <v>180</v>
      </c>
      <c r="D21" s="129"/>
      <c r="E21" s="129"/>
      <c r="F21" s="131">
        <v>108770</v>
      </c>
    </row>
    <row r="22" spans="2:6" ht="15.75">
      <c r="B22" s="117"/>
      <c r="C22" s="117"/>
      <c r="D22" s="117"/>
      <c r="E22" s="117"/>
      <c r="F22" s="117"/>
    </row>
    <row r="25" spans="2:6" ht="15.75">
      <c r="E25" s="146" t="s">
        <v>181</v>
      </c>
      <c r="F25" s="146"/>
    </row>
    <row r="26" spans="2:6" ht="15.75">
      <c r="E26" s="132"/>
      <c r="F26" s="132"/>
    </row>
    <row r="27" spans="2:6" ht="15.75">
      <c r="E27" s="132"/>
      <c r="F27" s="132"/>
    </row>
    <row r="28" spans="2:6" ht="15.75">
      <c r="E28" s="132"/>
      <c r="F28" s="132"/>
    </row>
    <row r="29" spans="2:6" ht="15.75">
      <c r="E29" s="132"/>
      <c r="F29" s="132"/>
    </row>
    <row r="30" spans="2:6" ht="15.75">
      <c r="E30" s="146" t="s">
        <v>54</v>
      </c>
      <c r="F30" s="146"/>
    </row>
  </sheetData>
  <mergeCells count="2">
    <mergeCell ref="E25:F25"/>
    <mergeCell ref="E30:F30"/>
  </mergeCells>
  <pageMargins left="0.31496062992126" right="0.31496062992126" top="0.74803149606299202" bottom="0.74803149606299202" header="0.31496062992126" footer="0.31496062992126"/>
  <pageSetup paperSize="9" scale="9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>
      <selection activeCell="B31" sqref="B31"/>
    </sheetView>
  </sheetViews>
  <sheetFormatPr defaultColWidth="9" defaultRowHeight="15"/>
  <cols>
    <col min="1" max="1" width="9.140625" customWidth="1"/>
    <col min="2" max="2" width="41.140625" customWidth="1"/>
    <col min="3" max="3" width="17" customWidth="1"/>
    <col min="4" max="4" width="19.140625" customWidth="1"/>
    <col min="5" max="5" width="18.57031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182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20" t="s">
        <v>3</v>
      </c>
      <c r="B5" s="120" t="s">
        <v>4</v>
      </c>
      <c r="C5" s="120" t="s">
        <v>5</v>
      </c>
      <c r="D5" s="120" t="s">
        <v>6</v>
      </c>
      <c r="E5" s="121" t="s">
        <v>7</v>
      </c>
    </row>
    <row r="6" spans="1:5" ht="15.75">
      <c r="A6" s="122">
        <v>44481</v>
      </c>
      <c r="B6" s="123" t="s">
        <v>8</v>
      </c>
      <c r="C6" s="124">
        <v>1500000</v>
      </c>
      <c r="D6" s="125"/>
      <c r="E6" s="125">
        <v>1500000</v>
      </c>
    </row>
    <row r="7" spans="1:5" ht="15.75">
      <c r="A7" s="122">
        <v>44474</v>
      </c>
      <c r="B7" s="123" t="s">
        <v>12</v>
      </c>
      <c r="C7" s="125"/>
      <c r="D7" s="126">
        <v>103000</v>
      </c>
      <c r="E7" s="125">
        <f>E6+C7-D7</f>
        <v>1397000</v>
      </c>
    </row>
    <row r="8" spans="1:5" ht="15.75">
      <c r="A8" s="122"/>
      <c r="B8" s="123" t="s">
        <v>183</v>
      </c>
      <c r="C8" s="126"/>
      <c r="D8" s="126">
        <v>15000</v>
      </c>
      <c r="E8" s="125">
        <f t="shared" ref="E8:E9" si="0">E7+C8-D8</f>
        <v>1382000</v>
      </c>
    </row>
    <row r="9" spans="1:5" ht="15.75">
      <c r="A9" s="122"/>
      <c r="B9" s="123" t="s">
        <v>184</v>
      </c>
      <c r="C9" s="126"/>
      <c r="D9" s="126">
        <v>60000</v>
      </c>
      <c r="E9" s="125">
        <f t="shared" si="0"/>
        <v>1322000</v>
      </c>
    </row>
    <row r="10" spans="1:5" ht="15.75">
      <c r="A10" s="122">
        <v>44496</v>
      </c>
      <c r="B10" s="123" t="s">
        <v>12</v>
      </c>
      <c r="C10" s="126"/>
      <c r="D10" s="126">
        <v>103000</v>
      </c>
      <c r="E10" s="125">
        <f>E9-D10</f>
        <v>1219000</v>
      </c>
    </row>
    <row r="11" spans="1:5" ht="15.75">
      <c r="A11" s="147">
        <v>44497</v>
      </c>
      <c r="B11" s="123" t="s">
        <v>175</v>
      </c>
      <c r="C11" s="126"/>
      <c r="D11" s="126">
        <v>400000</v>
      </c>
      <c r="E11" s="125">
        <f>E10-D11</f>
        <v>819000</v>
      </c>
    </row>
    <row r="12" spans="1:5" ht="15.75">
      <c r="A12" s="148"/>
      <c r="B12" s="127" t="s">
        <v>185</v>
      </c>
      <c r="C12" s="126"/>
      <c r="D12" s="126">
        <v>145000</v>
      </c>
      <c r="E12" s="125">
        <f>E11-D12</f>
        <v>674000</v>
      </c>
    </row>
    <row r="13" spans="1:5" ht="15.75">
      <c r="A13" s="149"/>
      <c r="B13" s="127" t="s">
        <v>186</v>
      </c>
      <c r="C13" s="126"/>
      <c r="D13" s="126">
        <v>16000</v>
      </c>
      <c r="E13" s="125">
        <f>E12-D13</f>
        <v>658000</v>
      </c>
    </row>
    <row r="14" spans="1:5" ht="17.25" customHeight="1">
      <c r="A14" s="122"/>
      <c r="B14" s="128" t="s">
        <v>78</v>
      </c>
      <c r="C14" s="129">
        <v>1500000</v>
      </c>
      <c r="D14" s="129">
        <f>D7+D8+D9+D10+D11+D12+D13</f>
        <v>842000</v>
      </c>
      <c r="E14" s="125"/>
    </row>
    <row r="15" spans="1:5" ht="15.75" customHeight="1">
      <c r="A15" s="122"/>
      <c r="B15" s="130" t="s">
        <v>187</v>
      </c>
      <c r="C15" s="129"/>
      <c r="D15" s="129"/>
      <c r="E15" s="131">
        <f>C14-D14</f>
        <v>658000</v>
      </c>
    </row>
    <row r="16" spans="1:5" ht="17.25" customHeight="1">
      <c r="A16" s="117"/>
      <c r="B16" s="117"/>
      <c r="C16" s="117"/>
      <c r="D16" s="117"/>
      <c r="E16" s="117"/>
    </row>
    <row r="17" spans="4:5" ht="13.5" customHeight="1"/>
    <row r="18" spans="4:5" ht="14.25" customHeight="1"/>
    <row r="19" spans="4:5" ht="15.75">
      <c r="D19" s="146" t="s">
        <v>188</v>
      </c>
      <c r="E19" s="146"/>
    </row>
    <row r="20" spans="4:5" ht="15.75">
      <c r="D20" s="132"/>
      <c r="E20" s="132"/>
    </row>
    <row r="21" spans="4:5" ht="15.75">
      <c r="D21" s="132"/>
      <c r="E21" s="132"/>
    </row>
    <row r="22" spans="4:5" ht="15.75">
      <c r="D22" s="132"/>
      <c r="E22" s="132"/>
    </row>
    <row r="23" spans="4:5" ht="15.75">
      <c r="D23" s="132"/>
      <c r="E23" s="132"/>
    </row>
    <row r="24" spans="4:5" ht="15.75">
      <c r="D24" s="146" t="s">
        <v>189</v>
      </c>
      <c r="E24" s="146"/>
    </row>
  </sheetData>
  <mergeCells count="3">
    <mergeCell ref="D19:E19"/>
    <mergeCell ref="D24:E24"/>
    <mergeCell ref="A11:A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3" workbookViewId="0">
      <selection activeCell="J18" sqref="J18"/>
    </sheetView>
  </sheetViews>
  <sheetFormatPr defaultColWidth="9" defaultRowHeight="15"/>
  <cols>
    <col min="1" max="1" width="19.85546875" customWidth="1"/>
    <col min="2" max="2" width="39.5703125" customWidth="1"/>
    <col min="3" max="3" width="15" customWidth="1"/>
    <col min="4" max="4" width="15.7109375" customWidth="1"/>
    <col min="5" max="5" width="16.85546875" customWidth="1"/>
  </cols>
  <sheetData>
    <row r="1" spans="1:5">
      <c r="A1" s="75"/>
    </row>
    <row r="2" spans="1:5">
      <c r="A2" s="75" t="s">
        <v>0</v>
      </c>
    </row>
    <row r="3" spans="1:5">
      <c r="A3" s="75" t="s">
        <v>1</v>
      </c>
    </row>
    <row r="4" spans="1:5">
      <c r="A4" s="75" t="s">
        <v>190</v>
      </c>
    </row>
    <row r="6" spans="1:5">
      <c r="A6" s="76" t="s">
        <v>3</v>
      </c>
      <c r="B6" s="105" t="s">
        <v>4</v>
      </c>
      <c r="C6" s="105" t="s">
        <v>5</v>
      </c>
      <c r="D6" s="105" t="s">
        <v>6</v>
      </c>
      <c r="E6" s="105" t="s">
        <v>7</v>
      </c>
    </row>
    <row r="7" spans="1:5">
      <c r="A7" s="77">
        <v>44515</v>
      </c>
      <c r="B7" s="78" t="s">
        <v>8</v>
      </c>
      <c r="C7" s="82">
        <v>1500000</v>
      </c>
      <c r="D7" s="80"/>
      <c r="E7" s="108">
        <v>1500000</v>
      </c>
    </row>
    <row r="8" spans="1:5">
      <c r="A8" s="77">
        <v>44515</v>
      </c>
      <c r="B8" s="78" t="s">
        <v>191</v>
      </c>
      <c r="C8" s="82"/>
      <c r="D8" s="108">
        <v>120000</v>
      </c>
      <c r="E8" s="108">
        <v>1380000</v>
      </c>
    </row>
    <row r="9" spans="1:5">
      <c r="A9" s="77">
        <v>44517</v>
      </c>
      <c r="B9" s="78" t="s">
        <v>12</v>
      </c>
      <c r="C9" s="80"/>
      <c r="D9" s="108">
        <v>103000</v>
      </c>
      <c r="E9" s="108">
        <v>1277000</v>
      </c>
    </row>
    <row r="10" spans="1:5">
      <c r="A10" s="80"/>
      <c r="B10" s="78" t="s">
        <v>192</v>
      </c>
      <c r="C10" s="80"/>
      <c r="D10" s="108">
        <v>15000</v>
      </c>
      <c r="E10" s="108">
        <v>1262000</v>
      </c>
    </row>
    <row r="11" spans="1:5">
      <c r="A11" s="80"/>
      <c r="B11" s="78" t="s">
        <v>193</v>
      </c>
      <c r="C11" s="80"/>
      <c r="D11" s="108">
        <v>40000</v>
      </c>
      <c r="E11" s="108">
        <v>1222000</v>
      </c>
    </row>
    <row r="12" spans="1:5">
      <c r="A12" s="77">
        <v>44529</v>
      </c>
      <c r="B12" s="78" t="s">
        <v>194</v>
      </c>
      <c r="C12" s="80"/>
      <c r="D12" s="108">
        <v>450000</v>
      </c>
      <c r="E12" s="108">
        <v>772000</v>
      </c>
    </row>
    <row r="13" spans="1:5">
      <c r="A13" s="80"/>
      <c r="B13" s="78" t="s">
        <v>195</v>
      </c>
      <c r="C13" s="80"/>
      <c r="D13" s="108">
        <v>185000</v>
      </c>
      <c r="E13" s="108">
        <v>587000</v>
      </c>
    </row>
    <row r="14" spans="1:5">
      <c r="A14" s="77">
        <v>44538</v>
      </c>
      <c r="B14" s="78" t="s">
        <v>196</v>
      </c>
      <c r="C14" s="80"/>
      <c r="D14" s="108">
        <v>60000</v>
      </c>
      <c r="E14" s="108">
        <v>527000</v>
      </c>
    </row>
    <row r="15" spans="1:5">
      <c r="A15" s="80"/>
      <c r="B15" s="89" t="s">
        <v>78</v>
      </c>
      <c r="C15" s="82">
        <v>1500000</v>
      </c>
      <c r="D15" s="82">
        <v>973000</v>
      </c>
      <c r="E15" s="108"/>
    </row>
    <row r="16" spans="1:5">
      <c r="A16" s="80"/>
      <c r="B16" s="89" t="s">
        <v>197</v>
      </c>
      <c r="C16" s="115"/>
      <c r="D16" s="80"/>
      <c r="E16" s="82">
        <v>527000</v>
      </c>
    </row>
    <row r="19" spans="4:4">
      <c r="D19" s="91"/>
    </row>
    <row r="20" spans="4:4">
      <c r="D20" t="s">
        <v>198</v>
      </c>
    </row>
    <row r="25" spans="4:4">
      <c r="D25" t="s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1" sqref="C21"/>
    </sheetView>
  </sheetViews>
  <sheetFormatPr defaultColWidth="9" defaultRowHeight="15"/>
  <cols>
    <col min="1" max="1" width="9.28515625" customWidth="1"/>
    <col min="2" max="2" width="43.85546875" customWidth="1"/>
    <col min="3" max="3" width="19.140625" customWidth="1"/>
    <col min="4" max="4" width="18.28515625" customWidth="1"/>
    <col min="5" max="5" width="18" customWidth="1"/>
  </cols>
  <sheetData>
    <row r="1" spans="1:5">
      <c r="A1" s="75" t="s">
        <v>0</v>
      </c>
    </row>
    <row r="2" spans="1:5">
      <c r="A2" s="75" t="s">
        <v>1</v>
      </c>
    </row>
    <row r="3" spans="1:5">
      <c r="A3" s="75" t="s">
        <v>199</v>
      </c>
    </row>
    <row r="5" spans="1:5">
      <c r="A5" s="76" t="s">
        <v>3</v>
      </c>
      <c r="B5" s="105" t="s">
        <v>4</v>
      </c>
      <c r="C5" s="105" t="s">
        <v>5</v>
      </c>
      <c r="D5" s="105" t="s">
        <v>6</v>
      </c>
      <c r="E5" s="105" t="s">
        <v>7</v>
      </c>
    </row>
    <row r="6" spans="1:5">
      <c r="A6" s="77">
        <v>44543</v>
      </c>
      <c r="B6" s="78" t="s">
        <v>8</v>
      </c>
      <c r="C6" s="82">
        <v>1500000</v>
      </c>
      <c r="D6" s="80"/>
      <c r="E6" s="108">
        <v>1500000</v>
      </c>
    </row>
    <row r="7" spans="1:5">
      <c r="A7" s="77">
        <v>44902</v>
      </c>
      <c r="B7" s="78" t="s">
        <v>12</v>
      </c>
      <c r="C7" s="82"/>
      <c r="D7" s="108">
        <v>102500</v>
      </c>
      <c r="E7" s="108">
        <f>E6-D7</f>
        <v>1397500</v>
      </c>
    </row>
    <row r="8" spans="1:5">
      <c r="A8" s="77">
        <v>44903</v>
      </c>
      <c r="B8" s="78" t="s">
        <v>200</v>
      </c>
      <c r="C8" s="82"/>
      <c r="D8" s="108">
        <v>20000</v>
      </c>
      <c r="E8" s="108">
        <f>E7-D8</f>
        <v>1377500</v>
      </c>
    </row>
    <row r="9" spans="1:5">
      <c r="A9" s="77">
        <v>44910</v>
      </c>
      <c r="B9" s="78" t="s">
        <v>201</v>
      </c>
      <c r="C9" s="80"/>
      <c r="D9" s="108">
        <v>15000</v>
      </c>
      <c r="E9" s="108">
        <f>E8-D9</f>
        <v>1362500</v>
      </c>
    </row>
    <row r="10" spans="1:5">
      <c r="A10" s="77">
        <v>44910</v>
      </c>
      <c r="B10" s="93" t="s">
        <v>202</v>
      </c>
      <c r="C10" s="94"/>
      <c r="D10" s="109">
        <v>170000</v>
      </c>
      <c r="E10" s="110">
        <f>E9-D10</f>
        <v>1192500</v>
      </c>
    </row>
    <row r="11" spans="1:5">
      <c r="A11" s="114"/>
      <c r="B11" s="21"/>
      <c r="C11" s="100"/>
      <c r="D11" s="21"/>
      <c r="E11" s="21"/>
    </row>
    <row r="12" spans="1:5">
      <c r="A12" s="106"/>
      <c r="B12" s="103" t="s">
        <v>78</v>
      </c>
      <c r="C12" s="111">
        <v>1500000</v>
      </c>
      <c r="D12" s="112">
        <f>SUM(D7:D10)</f>
        <v>307500</v>
      </c>
      <c r="E12" s="113"/>
    </row>
    <row r="13" spans="1:5">
      <c r="A13" s="114"/>
      <c r="B13" s="103" t="s">
        <v>197</v>
      </c>
      <c r="C13" s="21"/>
      <c r="D13" s="21"/>
      <c r="E13" s="112">
        <f>C12-D12</f>
        <v>1192500</v>
      </c>
    </row>
    <row r="15" spans="1:5">
      <c r="D15" t="s">
        <v>203</v>
      </c>
    </row>
    <row r="16" spans="1:5">
      <c r="D16" s="91"/>
    </row>
    <row r="19" spans="4:4">
      <c r="D19" t="s">
        <v>189</v>
      </c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ColWidth="9" defaultRowHeight="15"/>
  <cols>
    <col min="1" max="1" width="14.28515625" customWidth="1"/>
    <col min="2" max="2" width="46" customWidth="1"/>
    <col min="3" max="3" width="17.85546875" customWidth="1"/>
    <col min="4" max="4" width="16.5703125" customWidth="1"/>
    <col min="5" max="5" width="15.140625" customWidth="1"/>
  </cols>
  <sheetData>
    <row r="1" spans="1:5">
      <c r="A1" s="75" t="s">
        <v>0</v>
      </c>
    </row>
    <row r="2" spans="1:5">
      <c r="A2" s="75" t="s">
        <v>1</v>
      </c>
    </row>
    <row r="3" spans="1:5">
      <c r="A3" s="75" t="s">
        <v>204</v>
      </c>
    </row>
    <row r="5" spans="1:5">
      <c r="A5" s="76" t="s">
        <v>3</v>
      </c>
      <c r="B5" s="105" t="s">
        <v>4</v>
      </c>
      <c r="C5" s="105" t="s">
        <v>5</v>
      </c>
      <c r="D5" s="105" t="s">
        <v>6</v>
      </c>
      <c r="E5" s="105" t="s">
        <v>7</v>
      </c>
    </row>
    <row r="6" spans="1:5">
      <c r="A6" s="77">
        <v>44573</v>
      </c>
      <c r="B6" s="78" t="s">
        <v>8</v>
      </c>
      <c r="C6" s="82">
        <v>1500000</v>
      </c>
      <c r="D6" s="80"/>
      <c r="E6" s="108">
        <v>1500000</v>
      </c>
    </row>
    <row r="7" spans="1:5">
      <c r="A7" s="77">
        <v>44567</v>
      </c>
      <c r="B7" s="78" t="s">
        <v>12</v>
      </c>
      <c r="C7" s="82"/>
      <c r="D7" s="108">
        <v>102500</v>
      </c>
      <c r="E7" s="108">
        <f t="shared" ref="E7:E13" si="0">E6-D7</f>
        <v>1397500</v>
      </c>
    </row>
    <row r="8" spans="1:5">
      <c r="A8" s="77">
        <v>44571</v>
      </c>
      <c r="B8" s="78" t="s">
        <v>205</v>
      </c>
      <c r="C8" s="82"/>
      <c r="D8" s="108">
        <v>66000</v>
      </c>
      <c r="E8" s="108">
        <f t="shared" si="0"/>
        <v>1331500</v>
      </c>
    </row>
    <row r="9" spans="1:5">
      <c r="A9" s="77">
        <v>44572</v>
      </c>
      <c r="B9" s="78" t="s">
        <v>206</v>
      </c>
      <c r="C9" s="82"/>
      <c r="D9" s="108">
        <v>15000</v>
      </c>
      <c r="E9" s="108">
        <f t="shared" si="0"/>
        <v>1316500</v>
      </c>
    </row>
    <row r="10" spans="1:5">
      <c r="A10" s="77">
        <v>11</v>
      </c>
      <c r="B10" s="78" t="s">
        <v>207</v>
      </c>
      <c r="C10" s="80"/>
      <c r="D10" s="108">
        <v>24000</v>
      </c>
      <c r="E10" s="108">
        <f t="shared" si="0"/>
        <v>1292500</v>
      </c>
    </row>
    <row r="11" spans="1:5">
      <c r="A11" s="77" t="s">
        <v>208</v>
      </c>
      <c r="B11" s="93" t="s">
        <v>209</v>
      </c>
      <c r="C11" s="94"/>
      <c r="D11" s="109">
        <v>40000</v>
      </c>
      <c r="E11" s="110">
        <f t="shared" si="0"/>
        <v>1252500</v>
      </c>
    </row>
    <row r="12" spans="1:5">
      <c r="A12" s="106">
        <v>44587</v>
      </c>
      <c r="B12" s="21" t="s">
        <v>210</v>
      </c>
      <c r="C12" s="100"/>
      <c r="D12" s="109">
        <v>102500</v>
      </c>
      <c r="E12" s="110">
        <f t="shared" si="0"/>
        <v>1150000</v>
      </c>
    </row>
    <row r="13" spans="1:5">
      <c r="A13" s="106">
        <v>44590</v>
      </c>
      <c r="B13" s="21" t="s">
        <v>211</v>
      </c>
      <c r="C13" s="100"/>
      <c r="D13" s="109">
        <v>120000</v>
      </c>
      <c r="E13" s="110">
        <f t="shared" si="0"/>
        <v>1030000</v>
      </c>
    </row>
    <row r="14" spans="1:5">
      <c r="A14" s="106"/>
      <c r="B14" s="103" t="s">
        <v>78</v>
      </c>
      <c r="C14" s="111">
        <v>1500000</v>
      </c>
      <c r="D14" s="112">
        <f>SUM(D7:D13)</f>
        <v>470000</v>
      </c>
      <c r="E14" s="113"/>
    </row>
    <row r="15" spans="1:5">
      <c r="A15" s="114"/>
      <c r="B15" s="103" t="s">
        <v>212</v>
      </c>
      <c r="C15" s="21"/>
      <c r="D15" s="21"/>
      <c r="E15" s="112">
        <f>C14-D14</f>
        <v>1030000</v>
      </c>
    </row>
    <row r="17" spans="4:4">
      <c r="D17" t="s">
        <v>213</v>
      </c>
    </row>
    <row r="18" spans="4:4">
      <c r="D18" s="91"/>
    </row>
    <row r="21" spans="4:4">
      <c r="D21" t="s">
        <v>189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5" workbookViewId="0">
      <selection activeCell="A2" sqref="A2:E24"/>
    </sheetView>
  </sheetViews>
  <sheetFormatPr defaultColWidth="9" defaultRowHeight="15"/>
  <cols>
    <col min="2" max="2" width="37.7109375" customWidth="1"/>
    <col min="3" max="3" width="15.5703125" customWidth="1"/>
    <col min="4" max="4" width="17.5703125" customWidth="1"/>
    <col min="5" max="5" width="18.140625" customWidth="1"/>
  </cols>
  <sheetData>
    <row r="1" spans="1:5">
      <c r="A1" s="75" t="s">
        <v>0</v>
      </c>
    </row>
    <row r="2" spans="1:5">
      <c r="A2" s="75" t="s">
        <v>1</v>
      </c>
    </row>
    <row r="3" spans="1:5">
      <c r="A3" s="75" t="s">
        <v>214</v>
      </c>
    </row>
    <row r="5" spans="1:5">
      <c r="A5" s="76" t="s">
        <v>3</v>
      </c>
      <c r="B5" s="105" t="s">
        <v>4</v>
      </c>
      <c r="C5" s="105" t="s">
        <v>5</v>
      </c>
      <c r="D5" s="105" t="s">
        <v>6</v>
      </c>
      <c r="E5" s="105" t="s">
        <v>7</v>
      </c>
    </row>
    <row r="6" spans="1:5">
      <c r="A6" s="77">
        <v>44603</v>
      </c>
      <c r="B6" s="78" t="s">
        <v>8</v>
      </c>
      <c r="C6" s="79">
        <v>1500000</v>
      </c>
      <c r="D6" s="80"/>
      <c r="E6" s="81">
        <v>1500000</v>
      </c>
    </row>
    <row r="7" spans="1:5">
      <c r="A7" s="77">
        <v>44599</v>
      </c>
      <c r="B7" s="78" t="s">
        <v>215</v>
      </c>
      <c r="C7" s="82"/>
      <c r="D7" s="81">
        <v>20000</v>
      </c>
      <c r="E7" s="81">
        <f t="shared" ref="E7:E15" si="0">E6-D7</f>
        <v>1480000</v>
      </c>
    </row>
    <row r="8" spans="1:5">
      <c r="A8" s="77">
        <v>44606</v>
      </c>
      <c r="B8" s="78" t="s">
        <v>26</v>
      </c>
      <c r="C8" s="82"/>
      <c r="D8" s="81">
        <v>102500</v>
      </c>
      <c r="E8" s="81">
        <f t="shared" si="0"/>
        <v>1377500</v>
      </c>
    </row>
    <row r="9" spans="1:5">
      <c r="A9" s="77">
        <v>44607</v>
      </c>
      <c r="B9" s="78" t="s">
        <v>216</v>
      </c>
      <c r="C9" s="82"/>
      <c r="D9" s="81">
        <v>240000</v>
      </c>
      <c r="E9" s="81">
        <f t="shared" si="0"/>
        <v>1137500</v>
      </c>
    </row>
    <row r="10" spans="1:5">
      <c r="A10" s="77">
        <v>44609</v>
      </c>
      <c r="B10" s="78" t="s">
        <v>215</v>
      </c>
      <c r="C10" s="80"/>
      <c r="D10" s="81">
        <v>20000</v>
      </c>
      <c r="E10" s="81">
        <f t="shared" si="0"/>
        <v>1117500</v>
      </c>
    </row>
    <row r="11" spans="1:5">
      <c r="A11" s="77">
        <v>44615</v>
      </c>
      <c r="B11" s="93" t="s">
        <v>217</v>
      </c>
      <c r="C11" s="94"/>
      <c r="D11" s="95">
        <v>20000</v>
      </c>
      <c r="E11" s="96">
        <f t="shared" si="0"/>
        <v>1097500</v>
      </c>
    </row>
    <row r="12" spans="1:5">
      <c r="A12" s="106">
        <v>44615</v>
      </c>
      <c r="B12" s="21" t="s">
        <v>218</v>
      </c>
      <c r="C12" s="100"/>
      <c r="D12" s="95">
        <v>135000</v>
      </c>
      <c r="E12" s="96">
        <f t="shared" si="0"/>
        <v>962500</v>
      </c>
    </row>
    <row r="13" spans="1:5">
      <c r="A13" s="97">
        <v>44617</v>
      </c>
      <c r="B13" s="37" t="s">
        <v>219</v>
      </c>
      <c r="C13" s="98"/>
      <c r="D13" s="95">
        <v>20000</v>
      </c>
      <c r="E13" s="96">
        <f t="shared" si="0"/>
        <v>942500</v>
      </c>
    </row>
    <row r="14" spans="1:5">
      <c r="A14" s="99">
        <v>44620</v>
      </c>
      <c r="B14" s="21" t="s">
        <v>220</v>
      </c>
      <c r="C14" s="100"/>
      <c r="D14" s="101">
        <v>60000</v>
      </c>
      <c r="E14" s="102">
        <f t="shared" si="0"/>
        <v>882500</v>
      </c>
    </row>
    <row r="15" spans="1:5">
      <c r="A15" s="99">
        <v>44620</v>
      </c>
      <c r="B15" s="21" t="s">
        <v>26</v>
      </c>
      <c r="C15" s="100"/>
      <c r="D15" s="101">
        <v>102500</v>
      </c>
      <c r="E15" s="102">
        <f t="shared" si="0"/>
        <v>780000</v>
      </c>
    </row>
    <row r="16" spans="1:5">
      <c r="A16" s="99"/>
      <c r="B16" s="103" t="s">
        <v>78</v>
      </c>
      <c r="C16" s="107">
        <v>1500000</v>
      </c>
      <c r="D16" s="104">
        <f>SUM(D7:D15)</f>
        <v>720000</v>
      </c>
      <c r="E16" s="101"/>
    </row>
    <row r="17" spans="1:5">
      <c r="A17" s="100"/>
      <c r="B17" s="103" t="s">
        <v>221</v>
      </c>
      <c r="C17" s="21"/>
      <c r="D17" s="21"/>
      <c r="E17" s="104">
        <f>C16-D16</f>
        <v>780000</v>
      </c>
    </row>
    <row r="19" spans="1:5">
      <c r="D19" t="s">
        <v>222</v>
      </c>
    </row>
    <row r="20" spans="1:5">
      <c r="D20" s="91"/>
    </row>
    <row r="23" spans="1:5">
      <c r="D23" t="s">
        <v>223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sqref="A1:F21"/>
    </sheetView>
  </sheetViews>
  <sheetFormatPr defaultColWidth="9" defaultRowHeight="15"/>
  <cols>
    <col min="2" max="2" width="29.5703125" customWidth="1"/>
    <col min="3" max="3" width="14" customWidth="1"/>
    <col min="4" max="5" width="13.85546875" customWidth="1"/>
  </cols>
  <sheetData>
    <row r="1" spans="1:5">
      <c r="A1" s="75" t="s">
        <v>1</v>
      </c>
    </row>
    <row r="2" spans="1:5">
      <c r="A2" s="75" t="s">
        <v>224</v>
      </c>
    </row>
    <row r="4" spans="1:5">
      <c r="A4" s="76" t="s">
        <v>3</v>
      </c>
      <c r="B4" s="105" t="s">
        <v>4</v>
      </c>
      <c r="C4" s="105" t="s">
        <v>5</v>
      </c>
      <c r="D4" s="105" t="s">
        <v>6</v>
      </c>
      <c r="E4" s="105" t="s">
        <v>7</v>
      </c>
    </row>
    <row r="5" spans="1:5">
      <c r="A5" s="77" t="s">
        <v>225</v>
      </c>
      <c r="B5" s="78" t="s">
        <v>8</v>
      </c>
      <c r="C5" s="79">
        <v>1500000</v>
      </c>
      <c r="D5" s="80"/>
      <c r="E5" s="81">
        <v>1500000</v>
      </c>
    </row>
    <row r="6" spans="1:5">
      <c r="A6" s="77" t="s">
        <v>226</v>
      </c>
      <c r="B6" s="78" t="s">
        <v>215</v>
      </c>
      <c r="C6" s="82"/>
      <c r="D6" s="81">
        <v>20000</v>
      </c>
      <c r="E6" s="81">
        <f t="shared" ref="E6:E10" si="0">E5-D6</f>
        <v>1480000</v>
      </c>
    </row>
    <row r="7" spans="1:5">
      <c r="A7" s="77" t="s">
        <v>227</v>
      </c>
      <c r="B7" s="78" t="s">
        <v>228</v>
      </c>
      <c r="C7" s="82"/>
      <c r="D7" s="81">
        <v>90000</v>
      </c>
      <c r="E7" s="81">
        <f t="shared" si="0"/>
        <v>1390000</v>
      </c>
    </row>
    <row r="8" spans="1:5">
      <c r="A8" s="77" t="s">
        <v>229</v>
      </c>
      <c r="B8" s="78" t="s">
        <v>12</v>
      </c>
      <c r="C8" s="82"/>
      <c r="D8" s="81">
        <v>102500</v>
      </c>
      <c r="E8" s="81">
        <f t="shared" si="0"/>
        <v>1287500</v>
      </c>
    </row>
    <row r="9" spans="1:5" ht="45">
      <c r="A9" s="84" t="s">
        <v>230</v>
      </c>
      <c r="B9" s="85" t="s">
        <v>231</v>
      </c>
      <c r="C9" s="86"/>
      <c r="D9" s="87">
        <v>53600</v>
      </c>
      <c r="E9" s="92">
        <f t="shared" si="0"/>
        <v>1233900</v>
      </c>
    </row>
    <row r="10" spans="1:5">
      <c r="A10" s="77" t="s">
        <v>230</v>
      </c>
      <c r="B10" s="93" t="s">
        <v>232</v>
      </c>
      <c r="C10" s="94"/>
      <c r="D10" s="95">
        <v>60000</v>
      </c>
      <c r="E10" s="96">
        <f t="shared" si="0"/>
        <v>1173900</v>
      </c>
    </row>
    <row r="11" spans="1:5">
      <c r="A11" s="106"/>
      <c r="B11" s="21"/>
      <c r="C11" s="100"/>
      <c r="D11" s="95"/>
      <c r="E11" s="96"/>
    </row>
    <row r="12" spans="1:5">
      <c r="A12" s="99"/>
      <c r="B12" s="21"/>
      <c r="C12" s="100"/>
      <c r="D12" s="101"/>
      <c r="E12" s="102"/>
    </row>
    <row r="13" spans="1:5">
      <c r="A13" s="99"/>
      <c r="B13" s="103" t="s">
        <v>78</v>
      </c>
      <c r="C13" s="107">
        <v>1500000</v>
      </c>
      <c r="D13" s="104">
        <f>SUM(D6:D10)</f>
        <v>326100</v>
      </c>
      <c r="E13" s="101"/>
    </row>
    <row r="14" spans="1:5">
      <c r="A14" s="100"/>
      <c r="B14" s="103" t="s">
        <v>233</v>
      </c>
      <c r="C14" s="21"/>
      <c r="D14" s="21"/>
      <c r="E14" s="104">
        <f>C13-D13</f>
        <v>1173900</v>
      </c>
    </row>
    <row r="16" spans="1:5">
      <c r="D16" t="s">
        <v>234</v>
      </c>
    </row>
    <row r="17" spans="4:4">
      <c r="D17" s="91"/>
    </row>
    <row r="20" spans="4:4">
      <c r="D20" t="s">
        <v>223</v>
      </c>
    </row>
  </sheetData>
  <pageMargins left="0.7" right="0.7" top="0.75" bottom="0.75" header="0.3" footer="0.3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" workbookViewId="0">
      <selection sqref="A1:E23"/>
    </sheetView>
  </sheetViews>
  <sheetFormatPr defaultColWidth="9" defaultRowHeight="15"/>
  <cols>
    <col min="1" max="1" width="11.42578125" customWidth="1"/>
    <col min="2" max="2" width="27.28515625" customWidth="1"/>
    <col min="3" max="3" width="17.140625" customWidth="1"/>
    <col min="4" max="4" width="17.5703125" customWidth="1"/>
    <col min="5" max="5" width="18.85546875" customWidth="1"/>
  </cols>
  <sheetData>
    <row r="1" spans="1:5">
      <c r="A1" s="75" t="s">
        <v>235</v>
      </c>
    </row>
    <row r="2" spans="1:5">
      <c r="A2" s="75" t="s">
        <v>236</v>
      </c>
    </row>
    <row r="4" spans="1:5">
      <c r="A4" s="76" t="s">
        <v>3</v>
      </c>
      <c r="B4" s="76" t="s">
        <v>4</v>
      </c>
      <c r="C4" s="76" t="s">
        <v>5</v>
      </c>
      <c r="D4" s="76" t="s">
        <v>6</v>
      </c>
      <c r="E4" s="76" t="s">
        <v>7</v>
      </c>
    </row>
    <row r="5" spans="1:5">
      <c r="A5" s="77">
        <v>44660</v>
      </c>
      <c r="B5" s="78" t="s">
        <v>8</v>
      </c>
      <c r="C5" s="79">
        <v>1500000</v>
      </c>
      <c r="D5" s="80"/>
      <c r="E5" s="81">
        <v>1500000</v>
      </c>
    </row>
    <row r="6" spans="1:5">
      <c r="A6" s="77">
        <v>44652</v>
      </c>
      <c r="B6" s="78" t="s">
        <v>237</v>
      </c>
      <c r="C6" s="82"/>
      <c r="D6" s="81">
        <v>14000</v>
      </c>
      <c r="E6" s="81">
        <f t="shared" ref="E6:E13" si="0">E5-D6</f>
        <v>1486000</v>
      </c>
    </row>
    <row r="7" spans="1:5">
      <c r="A7" s="77">
        <v>44659</v>
      </c>
      <c r="B7" s="78" t="s">
        <v>238</v>
      </c>
      <c r="C7" s="82"/>
      <c r="D7" s="81">
        <v>110000</v>
      </c>
      <c r="E7" s="81">
        <f t="shared" si="0"/>
        <v>1376000</v>
      </c>
    </row>
    <row r="8" spans="1:5">
      <c r="A8" s="77">
        <v>44663</v>
      </c>
      <c r="B8" s="78" t="s">
        <v>239</v>
      </c>
      <c r="C8" s="82"/>
      <c r="D8" s="81">
        <v>350000</v>
      </c>
      <c r="E8" s="81">
        <f t="shared" si="0"/>
        <v>1026000</v>
      </c>
    </row>
    <row r="9" spans="1:5">
      <c r="A9" s="84">
        <v>44663</v>
      </c>
      <c r="B9" s="85" t="s">
        <v>240</v>
      </c>
      <c r="C9" s="86"/>
      <c r="D9" s="87">
        <v>400000</v>
      </c>
      <c r="E9" s="92">
        <f t="shared" si="0"/>
        <v>626000</v>
      </c>
    </row>
    <row r="10" spans="1:5">
      <c r="A10" s="77">
        <v>44667</v>
      </c>
      <c r="B10" s="93" t="s">
        <v>12</v>
      </c>
      <c r="C10" s="94"/>
      <c r="D10" s="95">
        <v>101500</v>
      </c>
      <c r="E10" s="96">
        <f t="shared" si="0"/>
        <v>524500</v>
      </c>
    </row>
    <row r="11" spans="1:5">
      <c r="A11" s="97">
        <v>44668</v>
      </c>
      <c r="B11" s="37" t="s">
        <v>241</v>
      </c>
      <c r="C11" s="98"/>
      <c r="D11" s="95">
        <v>20000</v>
      </c>
      <c r="E11" s="96">
        <f t="shared" si="0"/>
        <v>504500</v>
      </c>
    </row>
    <row r="12" spans="1:5">
      <c r="A12" s="99">
        <v>44678</v>
      </c>
      <c r="B12" s="21" t="s">
        <v>220</v>
      </c>
      <c r="C12" s="100"/>
      <c r="D12" s="101">
        <v>60000</v>
      </c>
      <c r="E12" s="102">
        <f t="shared" si="0"/>
        <v>444500</v>
      </c>
    </row>
    <row r="13" spans="1:5">
      <c r="A13" s="99">
        <v>44681</v>
      </c>
      <c r="B13" s="21" t="s">
        <v>12</v>
      </c>
      <c r="C13" s="100"/>
      <c r="D13" s="101">
        <v>102500</v>
      </c>
      <c r="E13" s="102">
        <f t="shared" si="0"/>
        <v>342000</v>
      </c>
    </row>
    <row r="14" spans="1:5">
      <c r="A14" s="99"/>
      <c r="B14" s="21"/>
      <c r="C14" s="100"/>
      <c r="D14" s="101"/>
      <c r="E14" s="102"/>
    </row>
    <row r="15" spans="1:5">
      <c r="A15" s="99"/>
      <c r="B15" s="103" t="s">
        <v>78</v>
      </c>
      <c r="C15" s="79">
        <v>1500000</v>
      </c>
      <c r="D15" s="104">
        <f>SUM(D6:D13)</f>
        <v>1158000</v>
      </c>
      <c r="E15" s="101"/>
    </row>
    <row r="16" spans="1:5">
      <c r="A16" s="100"/>
      <c r="B16" s="103" t="s">
        <v>233</v>
      </c>
      <c r="C16" s="21"/>
      <c r="D16" s="21"/>
      <c r="E16" s="104">
        <f>C15-D15</f>
        <v>342000</v>
      </c>
    </row>
    <row r="18" spans="4:4">
      <c r="D18" t="s">
        <v>242</v>
      </c>
    </row>
    <row r="19" spans="4:4">
      <c r="D19" s="91"/>
    </row>
    <row r="22" spans="4:4">
      <c r="D22" t="s">
        <v>223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2" sqref="I12"/>
    </sheetView>
  </sheetViews>
  <sheetFormatPr defaultColWidth="9" defaultRowHeight="15"/>
  <cols>
    <col min="2" max="2" width="39.42578125" customWidth="1"/>
    <col min="3" max="3" width="14.28515625" customWidth="1"/>
    <col min="4" max="4" width="14.7109375" customWidth="1"/>
    <col min="5" max="5" width="18.140625" customWidth="1"/>
    <col min="258" max="258" width="35.5703125" customWidth="1"/>
    <col min="259" max="259" width="19.85546875" customWidth="1"/>
    <col min="260" max="260" width="17.28515625" customWidth="1"/>
    <col min="261" max="261" width="22.7109375" customWidth="1"/>
    <col min="514" max="514" width="35.5703125" customWidth="1"/>
    <col min="515" max="515" width="19.85546875" customWidth="1"/>
    <col min="516" max="516" width="17.28515625" customWidth="1"/>
    <col min="517" max="517" width="22.7109375" customWidth="1"/>
    <col min="770" max="770" width="35.5703125" customWidth="1"/>
    <col min="771" max="771" width="19.85546875" customWidth="1"/>
    <col min="772" max="772" width="17.28515625" customWidth="1"/>
    <col min="773" max="773" width="22.7109375" customWidth="1"/>
    <col min="1026" max="1026" width="35.5703125" customWidth="1"/>
    <col min="1027" max="1027" width="19.85546875" customWidth="1"/>
    <col min="1028" max="1028" width="17.28515625" customWidth="1"/>
    <col min="1029" max="1029" width="22.7109375" customWidth="1"/>
    <col min="1282" max="1282" width="35.5703125" customWidth="1"/>
    <col min="1283" max="1283" width="19.85546875" customWidth="1"/>
    <col min="1284" max="1284" width="17.28515625" customWidth="1"/>
    <col min="1285" max="1285" width="22.7109375" customWidth="1"/>
    <col min="1538" max="1538" width="35.5703125" customWidth="1"/>
    <col min="1539" max="1539" width="19.85546875" customWidth="1"/>
    <col min="1540" max="1540" width="17.28515625" customWidth="1"/>
    <col min="1541" max="1541" width="22.7109375" customWidth="1"/>
    <col min="1794" max="1794" width="35.5703125" customWidth="1"/>
    <col min="1795" max="1795" width="19.85546875" customWidth="1"/>
    <col min="1796" max="1796" width="17.28515625" customWidth="1"/>
    <col min="1797" max="1797" width="22.7109375" customWidth="1"/>
    <col min="2050" max="2050" width="35.5703125" customWidth="1"/>
    <col min="2051" max="2051" width="19.85546875" customWidth="1"/>
    <col min="2052" max="2052" width="17.28515625" customWidth="1"/>
    <col min="2053" max="2053" width="22.7109375" customWidth="1"/>
    <col min="2306" max="2306" width="35.5703125" customWidth="1"/>
    <col min="2307" max="2307" width="19.85546875" customWidth="1"/>
    <col min="2308" max="2308" width="17.28515625" customWidth="1"/>
    <col min="2309" max="2309" width="22.7109375" customWidth="1"/>
    <col min="2562" max="2562" width="35.5703125" customWidth="1"/>
    <col min="2563" max="2563" width="19.85546875" customWidth="1"/>
    <col min="2564" max="2564" width="17.28515625" customWidth="1"/>
    <col min="2565" max="2565" width="22.7109375" customWidth="1"/>
    <col min="2818" max="2818" width="35.5703125" customWidth="1"/>
    <col min="2819" max="2819" width="19.85546875" customWidth="1"/>
    <col min="2820" max="2820" width="17.28515625" customWidth="1"/>
    <col min="2821" max="2821" width="22.7109375" customWidth="1"/>
    <col min="3074" max="3074" width="35.5703125" customWidth="1"/>
    <col min="3075" max="3075" width="19.85546875" customWidth="1"/>
    <col min="3076" max="3076" width="17.28515625" customWidth="1"/>
    <col min="3077" max="3077" width="22.7109375" customWidth="1"/>
    <col min="3330" max="3330" width="35.5703125" customWidth="1"/>
    <col min="3331" max="3331" width="19.85546875" customWidth="1"/>
    <col min="3332" max="3332" width="17.28515625" customWidth="1"/>
    <col min="3333" max="3333" width="22.7109375" customWidth="1"/>
    <col min="3586" max="3586" width="35.5703125" customWidth="1"/>
    <col min="3587" max="3587" width="19.85546875" customWidth="1"/>
    <col min="3588" max="3588" width="17.28515625" customWidth="1"/>
    <col min="3589" max="3589" width="22.7109375" customWidth="1"/>
    <col min="3842" max="3842" width="35.5703125" customWidth="1"/>
    <col min="3843" max="3843" width="19.85546875" customWidth="1"/>
    <col min="3844" max="3844" width="17.28515625" customWidth="1"/>
    <col min="3845" max="3845" width="22.7109375" customWidth="1"/>
    <col min="4098" max="4098" width="35.5703125" customWidth="1"/>
    <col min="4099" max="4099" width="19.85546875" customWidth="1"/>
    <col min="4100" max="4100" width="17.28515625" customWidth="1"/>
    <col min="4101" max="4101" width="22.7109375" customWidth="1"/>
    <col min="4354" max="4354" width="35.5703125" customWidth="1"/>
    <col min="4355" max="4355" width="19.85546875" customWidth="1"/>
    <col min="4356" max="4356" width="17.28515625" customWidth="1"/>
    <col min="4357" max="4357" width="22.7109375" customWidth="1"/>
    <col min="4610" max="4610" width="35.5703125" customWidth="1"/>
    <col min="4611" max="4611" width="19.85546875" customWidth="1"/>
    <col min="4612" max="4612" width="17.28515625" customWidth="1"/>
    <col min="4613" max="4613" width="22.7109375" customWidth="1"/>
    <col min="4866" max="4866" width="35.5703125" customWidth="1"/>
    <col min="4867" max="4867" width="19.85546875" customWidth="1"/>
    <col min="4868" max="4868" width="17.28515625" customWidth="1"/>
    <col min="4869" max="4869" width="22.7109375" customWidth="1"/>
    <col min="5122" max="5122" width="35.5703125" customWidth="1"/>
    <col min="5123" max="5123" width="19.85546875" customWidth="1"/>
    <col min="5124" max="5124" width="17.28515625" customWidth="1"/>
    <col min="5125" max="5125" width="22.7109375" customWidth="1"/>
    <col min="5378" max="5378" width="35.5703125" customWidth="1"/>
    <col min="5379" max="5379" width="19.85546875" customWidth="1"/>
    <col min="5380" max="5380" width="17.28515625" customWidth="1"/>
    <col min="5381" max="5381" width="22.7109375" customWidth="1"/>
    <col min="5634" max="5634" width="35.5703125" customWidth="1"/>
    <col min="5635" max="5635" width="19.85546875" customWidth="1"/>
    <col min="5636" max="5636" width="17.28515625" customWidth="1"/>
    <col min="5637" max="5637" width="22.7109375" customWidth="1"/>
    <col min="5890" max="5890" width="35.5703125" customWidth="1"/>
    <col min="5891" max="5891" width="19.85546875" customWidth="1"/>
    <col min="5892" max="5892" width="17.28515625" customWidth="1"/>
    <col min="5893" max="5893" width="22.7109375" customWidth="1"/>
    <col min="6146" max="6146" width="35.5703125" customWidth="1"/>
    <col min="6147" max="6147" width="19.85546875" customWidth="1"/>
    <col min="6148" max="6148" width="17.28515625" customWidth="1"/>
    <col min="6149" max="6149" width="22.7109375" customWidth="1"/>
    <col min="6402" max="6402" width="35.5703125" customWidth="1"/>
    <col min="6403" max="6403" width="19.85546875" customWidth="1"/>
    <col min="6404" max="6404" width="17.28515625" customWidth="1"/>
    <col min="6405" max="6405" width="22.7109375" customWidth="1"/>
    <col min="6658" max="6658" width="35.5703125" customWidth="1"/>
    <col min="6659" max="6659" width="19.85546875" customWidth="1"/>
    <col min="6660" max="6660" width="17.28515625" customWidth="1"/>
    <col min="6661" max="6661" width="22.7109375" customWidth="1"/>
    <col min="6914" max="6914" width="35.5703125" customWidth="1"/>
    <col min="6915" max="6915" width="19.85546875" customWidth="1"/>
    <col min="6916" max="6916" width="17.28515625" customWidth="1"/>
    <col min="6917" max="6917" width="22.7109375" customWidth="1"/>
    <col min="7170" max="7170" width="35.5703125" customWidth="1"/>
    <col min="7171" max="7171" width="19.85546875" customWidth="1"/>
    <col min="7172" max="7172" width="17.28515625" customWidth="1"/>
    <col min="7173" max="7173" width="22.7109375" customWidth="1"/>
    <col min="7426" max="7426" width="35.5703125" customWidth="1"/>
    <col min="7427" max="7427" width="19.85546875" customWidth="1"/>
    <col min="7428" max="7428" width="17.28515625" customWidth="1"/>
    <col min="7429" max="7429" width="22.7109375" customWidth="1"/>
    <col min="7682" max="7682" width="35.5703125" customWidth="1"/>
    <col min="7683" max="7683" width="19.85546875" customWidth="1"/>
    <col min="7684" max="7684" width="17.28515625" customWidth="1"/>
    <col min="7685" max="7685" width="22.7109375" customWidth="1"/>
    <col min="7938" max="7938" width="35.5703125" customWidth="1"/>
    <col min="7939" max="7939" width="19.85546875" customWidth="1"/>
    <col min="7940" max="7940" width="17.28515625" customWidth="1"/>
    <col min="7941" max="7941" width="22.7109375" customWidth="1"/>
    <col min="8194" max="8194" width="35.5703125" customWidth="1"/>
    <col min="8195" max="8195" width="19.85546875" customWidth="1"/>
    <col min="8196" max="8196" width="17.28515625" customWidth="1"/>
    <col min="8197" max="8197" width="22.7109375" customWidth="1"/>
    <col min="8450" max="8450" width="35.5703125" customWidth="1"/>
    <col min="8451" max="8451" width="19.85546875" customWidth="1"/>
    <col min="8452" max="8452" width="17.28515625" customWidth="1"/>
    <col min="8453" max="8453" width="22.7109375" customWidth="1"/>
    <col min="8706" max="8706" width="35.5703125" customWidth="1"/>
    <col min="8707" max="8707" width="19.85546875" customWidth="1"/>
    <col min="8708" max="8708" width="17.28515625" customWidth="1"/>
    <col min="8709" max="8709" width="22.7109375" customWidth="1"/>
    <col min="8962" max="8962" width="35.5703125" customWidth="1"/>
    <col min="8963" max="8963" width="19.85546875" customWidth="1"/>
    <col min="8964" max="8964" width="17.28515625" customWidth="1"/>
    <col min="8965" max="8965" width="22.7109375" customWidth="1"/>
    <col min="9218" max="9218" width="35.5703125" customWidth="1"/>
    <col min="9219" max="9219" width="19.85546875" customWidth="1"/>
    <col min="9220" max="9220" width="17.28515625" customWidth="1"/>
    <col min="9221" max="9221" width="22.7109375" customWidth="1"/>
    <col min="9474" max="9474" width="35.5703125" customWidth="1"/>
    <col min="9475" max="9475" width="19.85546875" customWidth="1"/>
    <col min="9476" max="9476" width="17.28515625" customWidth="1"/>
    <col min="9477" max="9477" width="22.7109375" customWidth="1"/>
    <col min="9730" max="9730" width="35.5703125" customWidth="1"/>
    <col min="9731" max="9731" width="19.85546875" customWidth="1"/>
    <col min="9732" max="9732" width="17.28515625" customWidth="1"/>
    <col min="9733" max="9733" width="22.7109375" customWidth="1"/>
    <col min="9986" max="9986" width="35.5703125" customWidth="1"/>
    <col min="9987" max="9987" width="19.85546875" customWidth="1"/>
    <col min="9988" max="9988" width="17.28515625" customWidth="1"/>
    <col min="9989" max="9989" width="22.7109375" customWidth="1"/>
    <col min="10242" max="10242" width="35.5703125" customWidth="1"/>
    <col min="10243" max="10243" width="19.85546875" customWidth="1"/>
    <col min="10244" max="10244" width="17.28515625" customWidth="1"/>
    <col min="10245" max="10245" width="22.7109375" customWidth="1"/>
    <col min="10498" max="10498" width="35.5703125" customWidth="1"/>
    <col min="10499" max="10499" width="19.85546875" customWidth="1"/>
    <col min="10500" max="10500" width="17.28515625" customWidth="1"/>
    <col min="10501" max="10501" width="22.7109375" customWidth="1"/>
    <col min="10754" max="10754" width="35.5703125" customWidth="1"/>
    <col min="10755" max="10755" width="19.85546875" customWidth="1"/>
    <col min="10756" max="10756" width="17.28515625" customWidth="1"/>
    <col min="10757" max="10757" width="22.7109375" customWidth="1"/>
    <col min="11010" max="11010" width="35.5703125" customWidth="1"/>
    <col min="11011" max="11011" width="19.85546875" customWidth="1"/>
    <col min="11012" max="11012" width="17.28515625" customWidth="1"/>
    <col min="11013" max="11013" width="22.7109375" customWidth="1"/>
    <col min="11266" max="11266" width="35.5703125" customWidth="1"/>
    <col min="11267" max="11267" width="19.85546875" customWidth="1"/>
    <col min="11268" max="11268" width="17.28515625" customWidth="1"/>
    <col min="11269" max="11269" width="22.7109375" customWidth="1"/>
    <col min="11522" max="11522" width="35.5703125" customWidth="1"/>
    <col min="11523" max="11523" width="19.85546875" customWidth="1"/>
    <col min="11524" max="11524" width="17.28515625" customWidth="1"/>
    <col min="11525" max="11525" width="22.7109375" customWidth="1"/>
    <col min="11778" max="11778" width="35.5703125" customWidth="1"/>
    <col min="11779" max="11779" width="19.85546875" customWidth="1"/>
    <col min="11780" max="11780" width="17.28515625" customWidth="1"/>
    <col min="11781" max="11781" width="22.7109375" customWidth="1"/>
    <col min="12034" max="12034" width="35.5703125" customWidth="1"/>
    <col min="12035" max="12035" width="19.85546875" customWidth="1"/>
    <col min="12036" max="12036" width="17.28515625" customWidth="1"/>
    <col min="12037" max="12037" width="22.7109375" customWidth="1"/>
    <col min="12290" max="12290" width="35.5703125" customWidth="1"/>
    <col min="12291" max="12291" width="19.85546875" customWidth="1"/>
    <col min="12292" max="12292" width="17.28515625" customWidth="1"/>
    <col min="12293" max="12293" width="22.7109375" customWidth="1"/>
    <col min="12546" max="12546" width="35.5703125" customWidth="1"/>
    <col min="12547" max="12547" width="19.85546875" customWidth="1"/>
    <col min="12548" max="12548" width="17.28515625" customWidth="1"/>
    <col min="12549" max="12549" width="22.7109375" customWidth="1"/>
    <col min="12802" max="12802" width="35.5703125" customWidth="1"/>
    <col min="12803" max="12803" width="19.85546875" customWidth="1"/>
    <col min="12804" max="12804" width="17.28515625" customWidth="1"/>
    <col min="12805" max="12805" width="22.7109375" customWidth="1"/>
    <col min="13058" max="13058" width="35.5703125" customWidth="1"/>
    <col min="13059" max="13059" width="19.85546875" customWidth="1"/>
    <col min="13060" max="13060" width="17.28515625" customWidth="1"/>
    <col min="13061" max="13061" width="22.7109375" customWidth="1"/>
    <col min="13314" max="13314" width="35.5703125" customWidth="1"/>
    <col min="13315" max="13315" width="19.85546875" customWidth="1"/>
    <col min="13316" max="13316" width="17.28515625" customWidth="1"/>
    <col min="13317" max="13317" width="22.7109375" customWidth="1"/>
    <col min="13570" max="13570" width="35.5703125" customWidth="1"/>
    <col min="13571" max="13571" width="19.85546875" customWidth="1"/>
    <col min="13572" max="13572" width="17.28515625" customWidth="1"/>
    <col min="13573" max="13573" width="22.7109375" customWidth="1"/>
    <col min="13826" max="13826" width="35.5703125" customWidth="1"/>
    <col min="13827" max="13827" width="19.85546875" customWidth="1"/>
    <col min="13828" max="13828" width="17.28515625" customWidth="1"/>
    <col min="13829" max="13829" width="22.7109375" customWidth="1"/>
    <col min="14082" max="14082" width="35.5703125" customWidth="1"/>
    <col min="14083" max="14083" width="19.85546875" customWidth="1"/>
    <col min="14084" max="14084" width="17.28515625" customWidth="1"/>
    <col min="14085" max="14085" width="22.7109375" customWidth="1"/>
    <col min="14338" max="14338" width="35.5703125" customWidth="1"/>
    <col min="14339" max="14339" width="19.85546875" customWidth="1"/>
    <col min="14340" max="14340" width="17.28515625" customWidth="1"/>
    <col min="14341" max="14341" width="22.7109375" customWidth="1"/>
    <col min="14594" max="14594" width="35.5703125" customWidth="1"/>
    <col min="14595" max="14595" width="19.85546875" customWidth="1"/>
    <col min="14596" max="14596" width="17.28515625" customWidth="1"/>
    <col min="14597" max="14597" width="22.7109375" customWidth="1"/>
    <col min="14850" max="14850" width="35.5703125" customWidth="1"/>
    <col min="14851" max="14851" width="19.85546875" customWidth="1"/>
    <col min="14852" max="14852" width="17.28515625" customWidth="1"/>
    <col min="14853" max="14853" width="22.7109375" customWidth="1"/>
    <col min="15106" max="15106" width="35.5703125" customWidth="1"/>
    <col min="15107" max="15107" width="19.85546875" customWidth="1"/>
    <col min="15108" max="15108" width="17.28515625" customWidth="1"/>
    <col min="15109" max="15109" width="22.7109375" customWidth="1"/>
    <col min="15362" max="15362" width="35.5703125" customWidth="1"/>
    <col min="15363" max="15363" width="19.85546875" customWidth="1"/>
    <col min="15364" max="15364" width="17.28515625" customWidth="1"/>
    <col min="15365" max="15365" width="22.7109375" customWidth="1"/>
    <col min="15618" max="15618" width="35.5703125" customWidth="1"/>
    <col min="15619" max="15619" width="19.85546875" customWidth="1"/>
    <col min="15620" max="15620" width="17.28515625" customWidth="1"/>
    <col min="15621" max="15621" width="22.7109375" customWidth="1"/>
    <col min="15874" max="15874" width="35.5703125" customWidth="1"/>
    <col min="15875" max="15875" width="19.85546875" customWidth="1"/>
    <col min="15876" max="15876" width="17.28515625" customWidth="1"/>
    <col min="15877" max="15877" width="22.7109375" customWidth="1"/>
    <col min="16130" max="16130" width="35.5703125" customWidth="1"/>
    <col min="16131" max="16131" width="19.85546875" customWidth="1"/>
    <col min="16132" max="16132" width="17.28515625" customWidth="1"/>
    <col min="16133" max="16133" width="22.710937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22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44136</v>
      </c>
      <c r="B6" s="123" t="s">
        <v>8</v>
      </c>
      <c r="C6" s="124"/>
      <c r="D6" s="125"/>
      <c r="E6" s="125">
        <v>337200</v>
      </c>
    </row>
    <row r="7" spans="1:5" ht="15.75">
      <c r="A7" s="122">
        <v>44138</v>
      </c>
      <c r="B7" s="123" t="s">
        <v>23</v>
      </c>
      <c r="C7" s="125"/>
      <c r="D7" s="126">
        <v>15000</v>
      </c>
      <c r="E7" s="124">
        <f>E6+C7-D7</f>
        <v>322200</v>
      </c>
    </row>
    <row r="8" spans="1:5" ht="15.75">
      <c r="A8" s="122">
        <v>44142</v>
      </c>
      <c r="B8" s="123" t="s">
        <v>24</v>
      </c>
      <c r="C8" s="126"/>
      <c r="D8" s="126">
        <v>60000</v>
      </c>
      <c r="E8" s="124">
        <f t="shared" ref="E8:E26" si="0">E7+C8-D8</f>
        <v>262200</v>
      </c>
    </row>
    <row r="9" spans="1:5" ht="15.75">
      <c r="A9" s="122">
        <v>44143</v>
      </c>
      <c r="B9" s="123" t="s">
        <v>25</v>
      </c>
      <c r="C9" s="126"/>
      <c r="D9" s="126">
        <v>15000</v>
      </c>
      <c r="E9" s="124">
        <f t="shared" si="0"/>
        <v>247200</v>
      </c>
    </row>
    <row r="10" spans="1:5" ht="15.75">
      <c r="A10" s="122">
        <v>44145</v>
      </c>
      <c r="B10" s="123" t="s">
        <v>26</v>
      </c>
      <c r="C10" s="126"/>
      <c r="D10" s="126">
        <v>102500</v>
      </c>
      <c r="E10" s="124">
        <f t="shared" si="0"/>
        <v>144700</v>
      </c>
    </row>
    <row r="11" spans="1:5" ht="15.75">
      <c r="A11" s="122">
        <v>44147</v>
      </c>
      <c r="B11" s="123" t="s">
        <v>10</v>
      </c>
      <c r="C11" s="126">
        <v>2927500</v>
      </c>
      <c r="D11" s="126"/>
      <c r="E11" s="124">
        <f t="shared" si="0"/>
        <v>3072200</v>
      </c>
    </row>
    <row r="12" spans="1:5" ht="15.75">
      <c r="A12" s="122">
        <v>44148</v>
      </c>
      <c r="B12" s="123" t="s">
        <v>27</v>
      </c>
      <c r="C12" s="126"/>
      <c r="D12" s="126">
        <v>300000</v>
      </c>
      <c r="E12" s="124">
        <f t="shared" si="0"/>
        <v>2772200</v>
      </c>
    </row>
    <row r="13" spans="1:5" ht="15.75">
      <c r="A13" s="122"/>
      <c r="B13" s="123" t="s">
        <v>28</v>
      </c>
      <c r="C13" s="126"/>
      <c r="D13" s="126">
        <v>300000</v>
      </c>
      <c r="E13" s="124">
        <f t="shared" si="0"/>
        <v>2472200</v>
      </c>
    </row>
    <row r="14" spans="1:5" ht="15.75">
      <c r="A14" s="122"/>
      <c r="B14" s="123" t="s">
        <v>29</v>
      </c>
      <c r="C14" s="126"/>
      <c r="D14" s="126">
        <v>300000</v>
      </c>
      <c r="E14" s="124">
        <f t="shared" si="0"/>
        <v>2172200</v>
      </c>
    </row>
    <row r="15" spans="1:5" ht="15.75">
      <c r="A15" s="122"/>
      <c r="B15" s="123" t="s">
        <v>30</v>
      </c>
      <c r="C15" s="126"/>
      <c r="D15" s="126">
        <v>300000</v>
      </c>
      <c r="E15" s="124">
        <f t="shared" si="0"/>
        <v>1872200</v>
      </c>
    </row>
    <row r="16" spans="1:5" ht="15.75">
      <c r="A16" s="122"/>
      <c r="B16" s="123" t="s">
        <v>31</v>
      </c>
      <c r="C16" s="126"/>
      <c r="D16" s="126">
        <v>400000</v>
      </c>
      <c r="E16" s="124">
        <f t="shared" si="0"/>
        <v>1472200</v>
      </c>
    </row>
    <row r="17" spans="1:5" ht="15.75">
      <c r="A17" s="122"/>
      <c r="B17" s="123" t="s">
        <v>32</v>
      </c>
      <c r="C17" s="126"/>
      <c r="D17" s="126">
        <v>400000</v>
      </c>
      <c r="E17" s="124">
        <f t="shared" si="0"/>
        <v>1072200</v>
      </c>
    </row>
    <row r="18" spans="1:5" ht="15.75">
      <c r="A18" s="122"/>
      <c r="B18" s="123" t="s">
        <v>33</v>
      </c>
      <c r="C18" s="126"/>
      <c r="D18" s="126">
        <v>150000</v>
      </c>
      <c r="E18" s="124">
        <f t="shared" si="0"/>
        <v>922200</v>
      </c>
    </row>
    <row r="19" spans="1:5" ht="15.75">
      <c r="A19" s="122"/>
      <c r="B19" s="123" t="s">
        <v>34</v>
      </c>
      <c r="C19" s="126"/>
      <c r="D19" s="126">
        <v>150000</v>
      </c>
      <c r="E19" s="124">
        <f t="shared" si="0"/>
        <v>772200</v>
      </c>
    </row>
    <row r="20" spans="1:5" ht="15.75">
      <c r="A20" s="122"/>
      <c r="B20" s="123" t="s">
        <v>35</v>
      </c>
      <c r="C20" s="126"/>
      <c r="D20" s="126">
        <v>150000</v>
      </c>
      <c r="E20" s="124">
        <f t="shared" si="0"/>
        <v>622200</v>
      </c>
    </row>
    <row r="21" spans="1:5" ht="15.75">
      <c r="A21" s="122"/>
      <c r="B21" s="123" t="s">
        <v>36</v>
      </c>
      <c r="C21" s="126"/>
      <c r="D21" s="126">
        <v>135000</v>
      </c>
      <c r="E21" s="124">
        <f t="shared" si="0"/>
        <v>487200</v>
      </c>
    </row>
    <row r="22" spans="1:5" ht="15.75">
      <c r="A22" s="122"/>
      <c r="B22" s="123" t="s">
        <v>37</v>
      </c>
      <c r="C22" s="126"/>
      <c r="D22" s="126">
        <v>135000</v>
      </c>
      <c r="E22" s="124">
        <f t="shared" si="0"/>
        <v>352200</v>
      </c>
    </row>
    <row r="23" spans="1:5" ht="15.75">
      <c r="A23" s="122">
        <v>44163</v>
      </c>
      <c r="B23" s="123" t="s">
        <v>38</v>
      </c>
      <c r="C23" s="126"/>
      <c r="D23" s="126">
        <v>50000</v>
      </c>
      <c r="E23" s="124">
        <f t="shared" si="0"/>
        <v>302200</v>
      </c>
    </row>
    <row r="24" spans="1:5" ht="15.75">
      <c r="A24" s="122"/>
      <c r="B24" s="123" t="s">
        <v>39</v>
      </c>
      <c r="C24" s="126"/>
      <c r="D24" s="126">
        <v>50000</v>
      </c>
      <c r="E24" s="124">
        <f t="shared" si="0"/>
        <v>252200</v>
      </c>
    </row>
    <row r="25" spans="1:5" ht="15.75">
      <c r="A25" s="122"/>
      <c r="B25" s="123" t="s">
        <v>40</v>
      </c>
      <c r="C25" s="126"/>
      <c r="D25" s="126">
        <v>50000</v>
      </c>
      <c r="E25" s="124">
        <f t="shared" si="0"/>
        <v>202200</v>
      </c>
    </row>
    <row r="26" spans="1:5" ht="15.75">
      <c r="A26" s="122"/>
      <c r="B26" s="123" t="s">
        <v>41</v>
      </c>
      <c r="C26" s="126"/>
      <c r="D26" s="126">
        <v>50000</v>
      </c>
      <c r="E26" s="124">
        <f t="shared" si="0"/>
        <v>152200</v>
      </c>
    </row>
    <row r="27" spans="1:5" ht="15.75">
      <c r="A27" s="122"/>
      <c r="B27" s="123"/>
      <c r="C27" s="126"/>
      <c r="D27" s="126"/>
      <c r="E27" s="124"/>
    </row>
    <row r="28" spans="1:5" ht="15.75">
      <c r="A28" s="122"/>
      <c r="B28" s="123"/>
      <c r="C28" s="126"/>
      <c r="D28" s="126"/>
      <c r="E28" s="124"/>
    </row>
    <row r="29" spans="1:5" ht="15.75">
      <c r="A29" s="122"/>
      <c r="B29" s="123"/>
      <c r="C29" s="126"/>
      <c r="D29" s="126"/>
      <c r="E29" s="124"/>
    </row>
    <row r="30" spans="1:5" ht="15.75">
      <c r="A30" s="117"/>
      <c r="B30" s="117"/>
      <c r="C30" s="117"/>
      <c r="D30" s="117"/>
      <c r="E30" s="117"/>
    </row>
    <row r="31" spans="1:5" ht="15.75">
      <c r="A31" s="117"/>
      <c r="B31" s="117"/>
      <c r="C31" s="117"/>
      <c r="D31" s="117"/>
      <c r="E31" s="117"/>
    </row>
  </sheetData>
  <pageMargins left="0.25" right="0.25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7" sqref="G17"/>
    </sheetView>
  </sheetViews>
  <sheetFormatPr defaultColWidth="9" defaultRowHeight="15"/>
  <cols>
    <col min="1" max="1" width="11.42578125" customWidth="1"/>
    <col min="2" max="2" width="29.140625" customWidth="1"/>
    <col min="3" max="3" width="16.5703125" customWidth="1"/>
    <col min="4" max="4" width="15.5703125" customWidth="1"/>
    <col min="5" max="5" width="18" customWidth="1"/>
  </cols>
  <sheetData>
    <row r="1" spans="1:5">
      <c r="A1" s="75" t="s">
        <v>235</v>
      </c>
    </row>
    <row r="2" spans="1:5">
      <c r="A2" s="75" t="s">
        <v>243</v>
      </c>
    </row>
    <row r="4" spans="1:5">
      <c r="A4" s="76" t="s">
        <v>3</v>
      </c>
      <c r="B4" s="76" t="s">
        <v>4</v>
      </c>
      <c r="C4" s="76" t="s">
        <v>5</v>
      </c>
      <c r="D4" s="76" t="s">
        <v>6</v>
      </c>
      <c r="E4" s="76" t="s">
        <v>7</v>
      </c>
    </row>
    <row r="5" spans="1:5">
      <c r="A5" s="77" t="s">
        <v>244</v>
      </c>
      <c r="B5" s="78" t="s">
        <v>8</v>
      </c>
      <c r="C5" s="79">
        <v>1500000</v>
      </c>
      <c r="D5" s="80"/>
      <c r="E5" s="81">
        <v>1500000</v>
      </c>
    </row>
    <row r="6" spans="1:5">
      <c r="A6" s="77" t="s">
        <v>245</v>
      </c>
      <c r="B6" s="78" t="s">
        <v>215</v>
      </c>
      <c r="C6" s="82"/>
      <c r="D6" s="81">
        <v>20000</v>
      </c>
      <c r="E6" s="81">
        <f t="shared" ref="E6:E11" si="0">E5-D6</f>
        <v>1480000</v>
      </c>
    </row>
    <row r="7" spans="1:5">
      <c r="A7" s="77" t="s">
        <v>245</v>
      </c>
      <c r="B7" s="78" t="s">
        <v>246</v>
      </c>
      <c r="C7" s="82"/>
      <c r="D7" s="81">
        <v>800000</v>
      </c>
      <c r="E7" s="81">
        <f t="shared" si="0"/>
        <v>680000</v>
      </c>
    </row>
    <row r="8" spans="1:5">
      <c r="A8" s="77" t="s">
        <v>247</v>
      </c>
      <c r="B8" s="78" t="s">
        <v>248</v>
      </c>
      <c r="C8" s="82"/>
      <c r="D8" s="81">
        <v>45550</v>
      </c>
      <c r="E8" s="83">
        <f t="shared" si="0"/>
        <v>634450</v>
      </c>
    </row>
    <row r="9" spans="1:5" ht="15.75" customHeight="1">
      <c r="A9" s="84" t="s">
        <v>249</v>
      </c>
      <c r="B9" s="85" t="s">
        <v>12</v>
      </c>
      <c r="C9" s="86"/>
      <c r="D9" s="87">
        <v>102500</v>
      </c>
      <c r="E9" s="83">
        <f t="shared" si="0"/>
        <v>531950</v>
      </c>
    </row>
    <row r="10" spans="1:5">
      <c r="A10" s="77" t="s">
        <v>250</v>
      </c>
      <c r="B10" s="78" t="s">
        <v>251</v>
      </c>
      <c r="C10" s="80"/>
      <c r="D10" s="81">
        <v>145000</v>
      </c>
      <c r="E10" s="88">
        <f t="shared" si="0"/>
        <v>386950</v>
      </c>
    </row>
    <row r="11" spans="1:5">
      <c r="A11" s="77" t="s">
        <v>252</v>
      </c>
      <c r="B11" s="78" t="s">
        <v>220</v>
      </c>
      <c r="C11" s="80"/>
      <c r="D11" s="81">
        <v>60000</v>
      </c>
      <c r="E11" s="88">
        <f t="shared" si="0"/>
        <v>326950</v>
      </c>
    </row>
    <row r="12" spans="1:5">
      <c r="A12" s="77"/>
      <c r="B12" s="78"/>
      <c r="C12" s="80"/>
      <c r="D12" s="81"/>
      <c r="E12" s="88"/>
    </row>
    <row r="13" spans="1:5">
      <c r="A13" s="77"/>
      <c r="B13" s="89" t="s">
        <v>78</v>
      </c>
      <c r="C13" s="79">
        <v>1500000</v>
      </c>
      <c r="D13" s="90">
        <f>SUM(D6:D11)</f>
        <v>1173050</v>
      </c>
      <c r="E13" s="81"/>
    </row>
    <row r="14" spans="1:5">
      <c r="A14" s="80"/>
      <c r="B14" s="89" t="s">
        <v>253</v>
      </c>
      <c r="C14" s="78"/>
      <c r="D14" s="78"/>
      <c r="E14" s="90">
        <f>C13-D13</f>
        <v>326950</v>
      </c>
    </row>
    <row r="16" spans="1:5">
      <c r="D16" t="s">
        <v>254</v>
      </c>
    </row>
    <row r="19" spans="4:4">
      <c r="D19" s="91"/>
    </row>
    <row r="22" spans="4:4">
      <c r="D22" t="s">
        <v>223</v>
      </c>
    </row>
  </sheetData>
  <pageMargins left="0" right="0" top="0" bottom="0" header="0" footer="0"/>
  <pageSetup paperSize="5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workbookViewId="0">
      <selection activeCell="H11" sqref="H11"/>
    </sheetView>
  </sheetViews>
  <sheetFormatPr defaultColWidth="9" defaultRowHeight="15"/>
  <cols>
    <col min="1" max="1" width="13" customWidth="1"/>
    <col min="2" max="2" width="33.42578125" customWidth="1"/>
    <col min="3" max="4" width="14.140625" customWidth="1"/>
    <col min="5" max="5" width="23.14062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255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55" t="s">
        <v>256</v>
      </c>
      <c r="B5" s="38" t="s">
        <v>257</v>
      </c>
      <c r="C5" s="30">
        <v>1500000</v>
      </c>
      <c r="D5" s="28"/>
      <c r="E5" s="41">
        <v>1500000</v>
      </c>
    </row>
    <row r="6" spans="1:5" ht="15.75">
      <c r="A6" s="55" t="s">
        <v>258</v>
      </c>
      <c r="B6" s="38" t="s">
        <v>259</v>
      </c>
      <c r="C6" s="30"/>
      <c r="D6" s="41">
        <v>102500</v>
      </c>
      <c r="E6" s="41">
        <f t="shared" ref="E6:E12" si="0">E5-D6</f>
        <v>1397500</v>
      </c>
    </row>
    <row r="7" spans="1:5" ht="15.75">
      <c r="A7" s="65" t="s">
        <v>260</v>
      </c>
      <c r="B7" s="38" t="s">
        <v>261</v>
      </c>
      <c r="C7" s="57"/>
      <c r="D7" s="41">
        <v>20000</v>
      </c>
      <c r="E7" s="41">
        <f t="shared" si="0"/>
        <v>1377500</v>
      </c>
    </row>
    <row r="8" spans="1:5" ht="15.75">
      <c r="A8" s="65" t="s">
        <v>260</v>
      </c>
      <c r="B8" s="38" t="s">
        <v>220</v>
      </c>
      <c r="C8" s="57"/>
      <c r="D8" s="41">
        <v>60000</v>
      </c>
      <c r="E8" s="41">
        <f t="shared" si="0"/>
        <v>1317500</v>
      </c>
    </row>
    <row r="9" spans="1:5" ht="15.75">
      <c r="A9" s="65" t="s">
        <v>260</v>
      </c>
      <c r="B9" s="38" t="s">
        <v>262</v>
      </c>
      <c r="C9" s="57"/>
      <c r="D9" s="41">
        <v>50000</v>
      </c>
      <c r="E9" s="31">
        <f t="shared" si="0"/>
        <v>1267500</v>
      </c>
    </row>
    <row r="10" spans="1:5" ht="31.5">
      <c r="A10" s="65" t="s">
        <v>256</v>
      </c>
      <c r="B10" s="56" t="s">
        <v>263</v>
      </c>
      <c r="C10" s="73"/>
      <c r="D10" s="74">
        <v>48000</v>
      </c>
      <c r="E10" s="31">
        <f t="shared" si="0"/>
        <v>1219500</v>
      </c>
    </row>
    <row r="11" spans="1:5" ht="15.75">
      <c r="A11" s="65" t="s">
        <v>264</v>
      </c>
      <c r="B11" s="38" t="s">
        <v>265</v>
      </c>
      <c r="C11" s="28"/>
      <c r="D11" s="41">
        <v>50000</v>
      </c>
      <c r="E11" s="41">
        <f t="shared" si="0"/>
        <v>1169500</v>
      </c>
    </row>
    <row r="12" spans="1:5" ht="15.75">
      <c r="A12" s="65" t="s">
        <v>266</v>
      </c>
      <c r="B12" s="38" t="s">
        <v>267</v>
      </c>
      <c r="C12" s="28"/>
      <c r="D12" s="41">
        <v>170000</v>
      </c>
      <c r="E12" s="41">
        <f t="shared" si="0"/>
        <v>999500</v>
      </c>
    </row>
    <row r="13" spans="1:5" ht="15.75">
      <c r="A13" s="65"/>
      <c r="B13" s="38"/>
      <c r="C13" s="28"/>
      <c r="D13" s="41"/>
      <c r="E13" s="41"/>
    </row>
    <row r="14" spans="1:5" ht="15.75">
      <c r="A14" s="65"/>
      <c r="B14" s="29" t="s">
        <v>78</v>
      </c>
      <c r="C14" s="30">
        <v>1500000</v>
      </c>
      <c r="D14" s="30">
        <f>SUM(D6:D12)</f>
        <v>500500</v>
      </c>
      <c r="E14" s="41"/>
    </row>
    <row r="15" spans="1:5" ht="15.75">
      <c r="A15" s="28"/>
      <c r="B15" s="29" t="s">
        <v>268</v>
      </c>
      <c r="C15" s="38"/>
      <c r="D15" s="38"/>
      <c r="E15" s="30">
        <f>C14-D14</f>
        <v>999500</v>
      </c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2" t="s">
        <v>269</v>
      </c>
      <c r="E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A20" s="2"/>
      <c r="B20" s="2"/>
      <c r="C20" s="2"/>
      <c r="D20" s="32"/>
      <c r="E20" s="2"/>
    </row>
    <row r="21" spans="1:5" ht="15.75">
      <c r="A21" s="2"/>
      <c r="B21" s="2"/>
      <c r="C21" s="2"/>
      <c r="D21" s="2"/>
      <c r="E21" s="2"/>
    </row>
    <row r="22" spans="1:5" ht="15.75">
      <c r="A22" s="2"/>
      <c r="B22" s="2"/>
      <c r="C22" s="2"/>
      <c r="D22" s="2"/>
      <c r="E22" s="2"/>
    </row>
    <row r="23" spans="1:5" ht="15.75">
      <c r="A23" s="2"/>
      <c r="B23" s="2"/>
      <c r="C23" s="2"/>
      <c r="D23" s="2" t="s">
        <v>223</v>
      </c>
      <c r="E23" s="2"/>
    </row>
    <row r="24" spans="1:5" ht="15.75">
      <c r="A24" s="2"/>
      <c r="B24" s="2"/>
      <c r="C24" s="2"/>
      <c r="D24" s="2"/>
      <c r="E24" s="2"/>
    </row>
    <row r="25" spans="1:5" ht="15.75">
      <c r="A25" s="2"/>
      <c r="B25" s="2"/>
      <c r="C25" s="2"/>
      <c r="D25" s="2"/>
      <c r="E25" s="2"/>
    </row>
  </sheetData>
  <pageMargins left="0" right="0" top="0" bottom="0" header="0" footer="0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" workbookViewId="0">
      <selection activeCell="K11" sqref="K11"/>
    </sheetView>
  </sheetViews>
  <sheetFormatPr defaultColWidth="9" defaultRowHeight="15"/>
  <cols>
    <col min="1" max="1" width="12.42578125" customWidth="1"/>
    <col min="2" max="2" width="34.140625" customWidth="1"/>
    <col min="3" max="3" width="16.28515625" customWidth="1"/>
    <col min="4" max="4" width="14.85546875" customWidth="1"/>
    <col min="5" max="5" width="16.710937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270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55" t="s">
        <v>271</v>
      </c>
      <c r="B5" s="38" t="s">
        <v>257</v>
      </c>
      <c r="C5" s="30">
        <v>1500000</v>
      </c>
      <c r="D5" s="28"/>
      <c r="E5" s="41">
        <v>1500000</v>
      </c>
    </row>
    <row r="6" spans="1:5" ht="15.75">
      <c r="A6" s="55" t="s">
        <v>272</v>
      </c>
      <c r="B6" s="38" t="s">
        <v>259</v>
      </c>
      <c r="C6" s="30"/>
      <c r="D6" s="41">
        <v>102500</v>
      </c>
      <c r="E6" s="41">
        <f t="shared" ref="E6" si="0">E5-D6</f>
        <v>1397500</v>
      </c>
    </row>
    <row r="7" spans="1:5" ht="15.75">
      <c r="A7" s="65" t="s">
        <v>273</v>
      </c>
      <c r="B7" s="38" t="s">
        <v>274</v>
      </c>
      <c r="C7" s="57"/>
      <c r="D7" s="41">
        <v>20000</v>
      </c>
      <c r="E7" s="41">
        <f t="shared" ref="E7:E12" si="1">E6-D7</f>
        <v>1377500</v>
      </c>
    </row>
    <row r="8" spans="1:5" ht="15.75">
      <c r="A8" s="71" t="s">
        <v>275</v>
      </c>
      <c r="B8" s="59" t="s">
        <v>276</v>
      </c>
      <c r="C8" s="60"/>
      <c r="D8" s="43">
        <v>87700</v>
      </c>
      <c r="E8" s="43">
        <f t="shared" si="1"/>
        <v>1289800</v>
      </c>
    </row>
    <row r="9" spans="1:5" ht="15.75">
      <c r="A9" s="72" t="s">
        <v>277</v>
      </c>
      <c r="B9" s="39" t="s">
        <v>278</v>
      </c>
      <c r="C9" s="61"/>
      <c r="D9" s="11">
        <v>12000</v>
      </c>
      <c r="E9" s="66">
        <f t="shared" si="1"/>
        <v>1277800</v>
      </c>
    </row>
    <row r="10" spans="1:5" ht="15" customHeight="1">
      <c r="A10" s="72" t="s">
        <v>279</v>
      </c>
      <c r="B10" s="49" t="s">
        <v>280</v>
      </c>
      <c r="C10" s="67"/>
      <c r="D10" s="51">
        <v>60000</v>
      </c>
      <c r="E10" s="66">
        <f t="shared" si="1"/>
        <v>1217800</v>
      </c>
    </row>
    <row r="11" spans="1:5" ht="15.75">
      <c r="A11" s="72" t="s">
        <v>281</v>
      </c>
      <c r="B11" s="39" t="s">
        <v>282</v>
      </c>
      <c r="C11" s="68"/>
      <c r="D11" s="11">
        <v>180000</v>
      </c>
      <c r="E11" s="11">
        <f t="shared" si="1"/>
        <v>1037800</v>
      </c>
    </row>
    <row r="12" spans="1:5" ht="15.75">
      <c r="A12" s="24" t="s">
        <v>281</v>
      </c>
      <c r="B12" s="69" t="s">
        <v>259</v>
      </c>
      <c r="C12" s="70"/>
      <c r="D12" s="44">
        <v>102500</v>
      </c>
      <c r="E12" s="44">
        <f t="shared" si="1"/>
        <v>935300</v>
      </c>
    </row>
    <row r="13" spans="1:5" ht="15.75">
      <c r="A13" s="65"/>
      <c r="B13" s="38"/>
      <c r="C13" s="28"/>
      <c r="D13" s="41"/>
      <c r="E13" s="41"/>
    </row>
    <row r="14" spans="1:5" ht="15.75">
      <c r="A14" s="65"/>
      <c r="B14" s="29" t="s">
        <v>78</v>
      </c>
      <c r="C14" s="30">
        <v>1500000</v>
      </c>
      <c r="D14" s="30">
        <f>SUM(D6:D13)</f>
        <v>564700</v>
      </c>
      <c r="E14" s="41"/>
    </row>
    <row r="15" spans="1:5" ht="15.75">
      <c r="A15" s="28"/>
      <c r="B15" s="29" t="s">
        <v>283</v>
      </c>
      <c r="C15" s="38"/>
      <c r="D15" s="38"/>
      <c r="E15" s="30">
        <f>C14-D14</f>
        <v>935300</v>
      </c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2" t="s">
        <v>284</v>
      </c>
      <c r="E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A20" s="2"/>
      <c r="B20" s="2"/>
      <c r="C20" s="2"/>
      <c r="D20" s="32"/>
      <c r="E20" s="2"/>
    </row>
    <row r="21" spans="1:5" ht="15.75">
      <c r="A21" s="2"/>
      <c r="B21" s="2"/>
      <c r="C21" s="2"/>
      <c r="D21" s="2"/>
      <c r="E21" s="2"/>
    </row>
  </sheetData>
  <pageMargins left="0.7" right="0.7" top="0.75" bottom="0.75" header="0.3" footer="0.3"/>
  <pageSetup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3" workbookViewId="0">
      <selection sqref="A1:E23"/>
    </sheetView>
  </sheetViews>
  <sheetFormatPr defaultColWidth="9" defaultRowHeight="15"/>
  <cols>
    <col min="1" max="1" width="12.85546875" customWidth="1"/>
    <col min="2" max="2" width="33.85546875" customWidth="1"/>
    <col min="3" max="3" width="15.7109375" customWidth="1"/>
    <col min="4" max="4" width="16" customWidth="1"/>
    <col min="5" max="5" width="17.4257812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285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55">
        <v>44785</v>
      </c>
      <c r="B5" s="38" t="s">
        <v>257</v>
      </c>
      <c r="C5" s="30">
        <v>1500000</v>
      </c>
      <c r="D5" s="28"/>
      <c r="E5" s="41">
        <v>1500000</v>
      </c>
    </row>
    <row r="6" spans="1:5" ht="15.75">
      <c r="A6" s="55">
        <v>44777</v>
      </c>
      <c r="B6" s="38" t="s">
        <v>286</v>
      </c>
      <c r="C6" s="30"/>
      <c r="D6" s="41">
        <v>20000</v>
      </c>
      <c r="E6" s="41">
        <f t="shared" ref="E6:E14" si="0">E5-D6</f>
        <v>1480000</v>
      </c>
    </row>
    <row r="7" spans="1:5" ht="15.75">
      <c r="A7" s="55">
        <v>44777</v>
      </c>
      <c r="B7" s="38" t="s">
        <v>287</v>
      </c>
      <c r="C7" s="57"/>
      <c r="D7" s="41">
        <v>25000</v>
      </c>
      <c r="E7" s="41">
        <f t="shared" si="0"/>
        <v>1455000</v>
      </c>
    </row>
    <row r="8" spans="1:5" ht="15.75">
      <c r="A8" s="55">
        <v>44782</v>
      </c>
      <c r="B8" s="59" t="s">
        <v>288</v>
      </c>
      <c r="C8" s="60"/>
      <c r="D8" s="43">
        <v>12000</v>
      </c>
      <c r="E8" s="43">
        <f t="shared" si="0"/>
        <v>1443000</v>
      </c>
    </row>
    <row r="9" spans="1:5" ht="15.75">
      <c r="A9" s="55">
        <v>44795</v>
      </c>
      <c r="B9" s="39" t="s">
        <v>259</v>
      </c>
      <c r="C9" s="61"/>
      <c r="D9" s="11">
        <v>102500</v>
      </c>
      <c r="E9" s="66">
        <f t="shared" si="0"/>
        <v>1340500</v>
      </c>
    </row>
    <row r="10" spans="1:5" ht="15.75" customHeight="1">
      <c r="A10" s="55">
        <v>44796</v>
      </c>
      <c r="B10" s="49" t="s">
        <v>289</v>
      </c>
      <c r="C10" s="67"/>
      <c r="D10" s="51">
        <v>40000</v>
      </c>
      <c r="E10" s="66">
        <f t="shared" si="0"/>
        <v>1300500</v>
      </c>
    </row>
    <row r="11" spans="1:5" ht="15.75">
      <c r="A11" s="55">
        <v>44802</v>
      </c>
      <c r="B11" s="39" t="s">
        <v>290</v>
      </c>
      <c r="C11" s="68"/>
      <c r="D11" s="11">
        <v>33000</v>
      </c>
      <c r="E11" s="11">
        <f t="shared" si="0"/>
        <v>1267500</v>
      </c>
    </row>
    <row r="12" spans="1:5" ht="15.75">
      <c r="A12" s="55">
        <v>44802</v>
      </c>
      <c r="B12" s="69" t="s">
        <v>291</v>
      </c>
      <c r="C12" s="70"/>
      <c r="D12" s="44">
        <v>12000</v>
      </c>
      <c r="E12" s="44">
        <f t="shared" si="0"/>
        <v>1255500</v>
      </c>
    </row>
    <row r="13" spans="1:5" ht="15.75">
      <c r="A13" s="55">
        <v>44803</v>
      </c>
      <c r="B13" s="69" t="s">
        <v>286</v>
      </c>
      <c r="C13" s="70"/>
      <c r="D13" s="44">
        <v>20000</v>
      </c>
      <c r="E13" s="44">
        <f t="shared" si="0"/>
        <v>1235500</v>
      </c>
    </row>
    <row r="14" spans="1:5" ht="15.75">
      <c r="A14" s="55">
        <v>44803</v>
      </c>
      <c r="B14" s="38" t="s">
        <v>232</v>
      </c>
      <c r="C14" s="28"/>
      <c r="D14" s="41">
        <v>60000</v>
      </c>
      <c r="E14" s="41">
        <f t="shared" si="0"/>
        <v>1175500</v>
      </c>
    </row>
    <row r="15" spans="1:5" ht="15.75">
      <c r="A15" s="65"/>
      <c r="B15" s="29" t="s">
        <v>78</v>
      </c>
      <c r="C15" s="30"/>
      <c r="D15" s="30">
        <f>SUM(D6:D14)</f>
        <v>324500</v>
      </c>
      <c r="E15" s="41"/>
    </row>
    <row r="16" spans="1:5" ht="15.75">
      <c r="A16" s="28"/>
      <c r="B16" s="29" t="s">
        <v>283</v>
      </c>
      <c r="C16" s="30">
        <v>1500000</v>
      </c>
      <c r="D16" s="38"/>
      <c r="E16" s="30">
        <f>C16-D15</f>
        <v>1175500</v>
      </c>
    </row>
    <row r="17" spans="1:5" ht="15.75">
      <c r="A17" s="2"/>
      <c r="B17" s="2"/>
      <c r="C17" s="2"/>
      <c r="D17" s="2"/>
      <c r="E17" s="2"/>
    </row>
    <row r="18" spans="1:5" ht="15.75">
      <c r="A18" s="2"/>
      <c r="B18" s="2"/>
      <c r="C18" s="2"/>
      <c r="D18" s="2" t="s">
        <v>292</v>
      </c>
      <c r="E18" s="2"/>
    </row>
    <row r="19" spans="1:5" ht="15.75">
      <c r="A19" s="2"/>
      <c r="B19" s="2"/>
      <c r="C19" s="2"/>
      <c r="D19" s="2"/>
      <c r="E19" s="2"/>
    </row>
    <row r="20" spans="1:5" ht="15.75">
      <c r="A20" s="2"/>
      <c r="B20" s="2"/>
      <c r="C20" s="2"/>
      <c r="D20" s="2"/>
      <c r="E20" s="2"/>
    </row>
    <row r="21" spans="1:5" ht="15.75">
      <c r="A21" s="2"/>
      <c r="B21" s="2"/>
      <c r="C21" s="2"/>
      <c r="D21" s="32"/>
      <c r="E21" s="2"/>
    </row>
    <row r="22" spans="1:5" ht="15.75">
      <c r="A22" s="2"/>
      <c r="B22" s="2"/>
      <c r="C22" s="2"/>
      <c r="D22" s="2"/>
      <c r="E22" s="2"/>
    </row>
  </sheetData>
  <pageMargins left="0" right="0" top="0" bottom="0" header="0" footer="0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3" sqref="G13"/>
    </sheetView>
  </sheetViews>
  <sheetFormatPr defaultColWidth="9" defaultRowHeight="15"/>
  <cols>
    <col min="1" max="1" width="12.85546875" customWidth="1"/>
    <col min="2" max="2" width="33.28515625" customWidth="1"/>
    <col min="3" max="3" width="16.7109375" customWidth="1"/>
    <col min="4" max="4" width="17.140625" customWidth="1"/>
    <col min="5" max="5" width="18.570312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293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55">
        <v>44817</v>
      </c>
      <c r="B5" s="38" t="s">
        <v>8</v>
      </c>
      <c r="C5" s="30">
        <v>2000000</v>
      </c>
      <c r="D5" s="28"/>
      <c r="E5" s="41">
        <v>2000000</v>
      </c>
    </row>
    <row r="6" spans="1:5" ht="15.75">
      <c r="A6" s="55">
        <v>44815</v>
      </c>
      <c r="B6" s="38" t="s">
        <v>12</v>
      </c>
      <c r="C6" s="30"/>
      <c r="D6" s="41">
        <v>102500</v>
      </c>
      <c r="E6" s="41">
        <f>E5-D6</f>
        <v>1897500</v>
      </c>
    </row>
    <row r="7" spans="1:5" ht="47.25">
      <c r="A7" s="55">
        <v>44823</v>
      </c>
      <c r="B7" s="56" t="s">
        <v>294</v>
      </c>
      <c r="C7" s="57"/>
      <c r="D7" s="41">
        <v>600000</v>
      </c>
      <c r="E7" s="41">
        <f>E6-D7</f>
        <v>1297500</v>
      </c>
    </row>
    <row r="8" spans="1:5" ht="15.75">
      <c r="A8" s="55">
        <v>44824</v>
      </c>
      <c r="B8" s="59" t="s">
        <v>295</v>
      </c>
      <c r="C8" s="60"/>
      <c r="D8" s="43">
        <v>400000</v>
      </c>
      <c r="E8" s="43">
        <f>E7-D8</f>
        <v>897500</v>
      </c>
    </row>
    <row r="9" spans="1:5" ht="15.75">
      <c r="A9" s="55"/>
      <c r="B9" s="39"/>
      <c r="C9" s="61"/>
      <c r="D9" s="11"/>
      <c r="E9" s="66"/>
    </row>
    <row r="10" spans="1:5" ht="15.75">
      <c r="A10" s="65"/>
      <c r="B10" s="29" t="s">
        <v>78</v>
      </c>
      <c r="C10" s="30"/>
      <c r="D10" s="30">
        <f>SUM(D6:D9)</f>
        <v>1102500</v>
      </c>
      <c r="E10" s="41"/>
    </row>
    <row r="11" spans="1:5" ht="15.75">
      <c r="A11" s="28"/>
      <c r="B11" s="29" t="s">
        <v>296</v>
      </c>
      <c r="C11" s="30">
        <v>2000000</v>
      </c>
      <c r="D11" s="38"/>
      <c r="E11" s="30">
        <f>C11-D10</f>
        <v>897500</v>
      </c>
    </row>
    <row r="12" spans="1:5" ht="15.75">
      <c r="A12" s="2"/>
      <c r="B12" s="2"/>
      <c r="C12" s="2"/>
      <c r="D12" s="2"/>
      <c r="E12" s="2"/>
    </row>
    <row r="13" spans="1:5" ht="15.75">
      <c r="A13" s="2"/>
      <c r="B13" s="2"/>
      <c r="C13" s="2"/>
      <c r="D13" s="2" t="s">
        <v>297</v>
      </c>
      <c r="E13" s="2"/>
    </row>
    <row r="14" spans="1:5" ht="15.75">
      <c r="A14" s="2"/>
      <c r="B14" s="2"/>
      <c r="C14" s="2"/>
      <c r="D14" s="2"/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32"/>
      <c r="E16" s="2"/>
    </row>
    <row r="17" spans="1:5" ht="15.75">
      <c r="A17" s="2"/>
      <c r="B17" s="2"/>
      <c r="C17" s="2"/>
      <c r="D17" s="2"/>
      <c r="E17" s="2"/>
    </row>
  </sheetData>
  <pageMargins left="0" right="0" top="0" bottom="0" header="0" footer="0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2" sqref="H12"/>
    </sheetView>
  </sheetViews>
  <sheetFormatPr defaultColWidth="9" defaultRowHeight="15"/>
  <cols>
    <col min="1" max="1" width="12.85546875" customWidth="1"/>
    <col min="2" max="2" width="33.28515625" customWidth="1"/>
    <col min="3" max="3" width="16.7109375" customWidth="1"/>
    <col min="4" max="4" width="17.140625" customWidth="1"/>
    <col min="5" max="5" width="18.570312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298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5" t="s">
        <v>3</v>
      </c>
      <c r="B4" s="35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55">
        <v>44851</v>
      </c>
      <c r="B5" s="38" t="s">
        <v>257</v>
      </c>
      <c r="C5" s="30">
        <v>1500000</v>
      </c>
      <c r="D5" s="28"/>
      <c r="E5" s="41">
        <v>1500000</v>
      </c>
    </row>
    <row r="6" spans="1:5" ht="15.75">
      <c r="A6" s="55">
        <v>44837</v>
      </c>
      <c r="B6" s="38" t="s">
        <v>12</v>
      </c>
      <c r="C6" s="30"/>
      <c r="D6" s="41">
        <v>102500</v>
      </c>
      <c r="E6" s="41">
        <f t="shared" ref="E6:E12" si="0">E5-D6</f>
        <v>1397500</v>
      </c>
    </row>
    <row r="7" spans="1:5" ht="15.75">
      <c r="A7" s="55">
        <v>44846</v>
      </c>
      <c r="B7" s="56" t="s">
        <v>299</v>
      </c>
      <c r="C7" s="57"/>
      <c r="D7" s="41">
        <v>15000</v>
      </c>
      <c r="E7" s="41">
        <f t="shared" si="0"/>
        <v>1382500</v>
      </c>
    </row>
    <row r="8" spans="1:5" ht="15.75">
      <c r="A8" s="58">
        <v>44854</v>
      </c>
      <c r="B8" s="59" t="s">
        <v>274</v>
      </c>
      <c r="C8" s="60"/>
      <c r="D8" s="43">
        <v>20000</v>
      </c>
      <c r="E8" s="43">
        <f t="shared" si="0"/>
        <v>1362500</v>
      </c>
    </row>
    <row r="9" spans="1:5" ht="15.75">
      <c r="A9" s="58">
        <v>44855</v>
      </c>
      <c r="B9" s="39" t="s">
        <v>12</v>
      </c>
      <c r="C9" s="61"/>
      <c r="D9" s="11">
        <v>102500</v>
      </c>
      <c r="E9" s="11">
        <f t="shared" si="0"/>
        <v>1260000</v>
      </c>
    </row>
    <row r="10" spans="1:5" ht="15.75">
      <c r="A10" s="58">
        <v>44856</v>
      </c>
      <c r="B10" s="39" t="s">
        <v>300</v>
      </c>
      <c r="C10" s="61"/>
      <c r="D10" s="11">
        <v>12000</v>
      </c>
      <c r="E10" s="11">
        <f t="shared" si="0"/>
        <v>1248000</v>
      </c>
    </row>
    <row r="11" spans="1:5" ht="15.75">
      <c r="A11" s="12">
        <v>44862</v>
      </c>
      <c r="B11" s="39" t="s">
        <v>301</v>
      </c>
      <c r="C11" s="61"/>
      <c r="D11" s="11">
        <v>400000</v>
      </c>
      <c r="E11" s="11">
        <f t="shared" si="0"/>
        <v>848000</v>
      </c>
    </row>
    <row r="12" spans="1:5" ht="15.75">
      <c r="A12" s="12">
        <v>44865</v>
      </c>
      <c r="B12" s="39" t="s">
        <v>302</v>
      </c>
      <c r="C12" s="61"/>
      <c r="D12" s="11">
        <v>60000</v>
      </c>
      <c r="E12" s="11">
        <f t="shared" si="0"/>
        <v>788000</v>
      </c>
    </row>
    <row r="13" spans="1:5" ht="15.75">
      <c r="A13" s="62"/>
      <c r="B13" s="63"/>
      <c r="C13" s="64"/>
      <c r="D13" s="18"/>
      <c r="E13" s="54"/>
    </row>
    <row r="14" spans="1:5" ht="15.75">
      <c r="A14" s="65"/>
      <c r="B14" s="29" t="s">
        <v>78</v>
      </c>
      <c r="C14" s="30"/>
      <c r="D14" s="30">
        <f>SUM(D6:D13)</f>
        <v>712000</v>
      </c>
      <c r="E14" s="41"/>
    </row>
    <row r="15" spans="1:5" ht="15.75">
      <c r="A15" s="28"/>
      <c r="B15" s="29" t="s">
        <v>303</v>
      </c>
      <c r="C15" s="30">
        <v>1500000</v>
      </c>
      <c r="D15" s="38"/>
      <c r="E15" s="30">
        <f>C15-D14</f>
        <v>788000</v>
      </c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2" t="s">
        <v>304</v>
      </c>
      <c r="E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A20" s="2"/>
      <c r="B20" s="2"/>
      <c r="C20" s="2"/>
      <c r="D20" s="32"/>
      <c r="E20" s="2"/>
    </row>
    <row r="21" spans="1:5" ht="15.75">
      <c r="A21" s="2"/>
      <c r="B21" s="2"/>
      <c r="C21" s="2"/>
      <c r="D21" s="2"/>
      <c r="E21" s="2"/>
    </row>
  </sheetData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activeCell="A2" sqref="A2:F22"/>
    </sheetView>
  </sheetViews>
  <sheetFormatPr defaultColWidth="9" defaultRowHeight="15"/>
  <cols>
    <col min="1" max="1" width="13.7109375" customWidth="1"/>
    <col min="2" max="2" width="29.85546875" customWidth="1"/>
    <col min="3" max="4" width="14.140625" customWidth="1"/>
    <col min="5" max="5" width="14.710937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305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" t="s">
        <v>3</v>
      </c>
      <c r="B4" s="3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12">
        <v>44875</v>
      </c>
      <c r="B5" s="39" t="s">
        <v>257</v>
      </c>
      <c r="C5" s="40">
        <v>1500000</v>
      </c>
      <c r="D5" s="28"/>
      <c r="E5" s="41">
        <v>1500000</v>
      </c>
    </row>
    <row r="6" spans="1:5" ht="15.75">
      <c r="A6" s="12">
        <v>44867</v>
      </c>
      <c r="B6" s="39" t="s">
        <v>306</v>
      </c>
      <c r="C6" s="40"/>
      <c r="D6" s="41">
        <v>600000</v>
      </c>
      <c r="E6" s="41">
        <f t="shared" ref="E6:E11" si="0">E5-D6</f>
        <v>900000</v>
      </c>
    </row>
    <row r="7" spans="1:5" ht="15.6" customHeight="1">
      <c r="A7" s="12">
        <v>44872</v>
      </c>
      <c r="B7" s="39" t="s">
        <v>215</v>
      </c>
      <c r="C7" s="40"/>
      <c r="D7" s="41">
        <v>20000</v>
      </c>
      <c r="E7" s="41">
        <f t="shared" si="0"/>
        <v>880000</v>
      </c>
    </row>
    <row r="8" spans="1:5" ht="15.75">
      <c r="A8" s="12">
        <v>44875</v>
      </c>
      <c r="B8" s="49" t="s">
        <v>12</v>
      </c>
      <c r="C8" s="47"/>
      <c r="D8" s="41">
        <v>102500</v>
      </c>
      <c r="E8" s="41">
        <f t="shared" si="0"/>
        <v>777500</v>
      </c>
    </row>
    <row r="9" spans="1:5" ht="15.75">
      <c r="A9" s="12">
        <v>44876</v>
      </c>
      <c r="B9" s="39" t="s">
        <v>307</v>
      </c>
      <c r="C9" s="48"/>
      <c r="D9" s="43">
        <v>225999</v>
      </c>
      <c r="E9" s="43">
        <f t="shared" si="0"/>
        <v>551501</v>
      </c>
    </row>
    <row r="10" spans="1:5" ht="15.75">
      <c r="A10" s="12">
        <v>44886</v>
      </c>
      <c r="B10" s="39" t="s">
        <v>308</v>
      </c>
      <c r="C10" s="52"/>
      <c r="D10" s="11">
        <v>400000</v>
      </c>
      <c r="E10" s="11">
        <f t="shared" si="0"/>
        <v>151501</v>
      </c>
    </row>
    <row r="11" spans="1:5" ht="15.75">
      <c r="A11" s="12">
        <v>44894</v>
      </c>
      <c r="B11" s="39" t="s">
        <v>309</v>
      </c>
      <c r="C11" s="52"/>
      <c r="D11" s="11">
        <v>50000</v>
      </c>
      <c r="E11" s="11">
        <f t="shared" si="0"/>
        <v>101501</v>
      </c>
    </row>
    <row r="12" spans="1:5" ht="15.75">
      <c r="A12" s="12"/>
      <c r="B12" s="39"/>
      <c r="C12" s="53"/>
      <c r="D12" s="18"/>
      <c r="E12" s="54"/>
    </row>
    <row r="13" spans="1:5" ht="15.75">
      <c r="A13" s="24"/>
      <c r="B13" s="25" t="s">
        <v>78</v>
      </c>
      <c r="C13" s="30"/>
      <c r="D13" s="30">
        <f>SUM(D6:D12)</f>
        <v>1398499</v>
      </c>
      <c r="E13" s="41"/>
    </row>
    <row r="14" spans="1:5" ht="15.75">
      <c r="A14" s="28"/>
      <c r="B14" s="29" t="s">
        <v>310</v>
      </c>
      <c r="C14" s="30">
        <v>1500000</v>
      </c>
      <c r="D14" s="38"/>
      <c r="E14" s="30">
        <f>C14-D13</f>
        <v>101501</v>
      </c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 t="s">
        <v>311</v>
      </c>
      <c r="E16" s="2"/>
    </row>
    <row r="17" spans="1:5" ht="15.75">
      <c r="A17" s="2"/>
      <c r="B17" s="2"/>
      <c r="C17" s="2"/>
      <c r="D17" s="2"/>
      <c r="E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32"/>
      <c r="E19" s="2"/>
    </row>
    <row r="20" spans="1:5" ht="15.75">
      <c r="A20" s="2"/>
      <c r="B20" s="2"/>
      <c r="C20" s="2"/>
      <c r="D20" s="2"/>
      <c r="E20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workbookViewId="0">
      <selection activeCell="I12" sqref="I12"/>
    </sheetView>
  </sheetViews>
  <sheetFormatPr defaultColWidth="9" defaultRowHeight="15"/>
  <cols>
    <col min="1" max="1" width="12.140625" customWidth="1"/>
    <col min="2" max="2" width="32.42578125" customWidth="1"/>
    <col min="3" max="3" width="14.85546875" customWidth="1"/>
    <col min="4" max="4" width="16.140625" customWidth="1"/>
    <col min="5" max="5" width="18.28515625" customWidth="1"/>
  </cols>
  <sheetData>
    <row r="1" spans="1:5" ht="15.75">
      <c r="A1" s="1" t="s">
        <v>235</v>
      </c>
      <c r="B1" s="2"/>
      <c r="C1" s="2"/>
      <c r="D1" s="2"/>
      <c r="E1" s="2"/>
    </row>
    <row r="2" spans="1:5" ht="15.75">
      <c r="A2" s="1" t="s">
        <v>312</v>
      </c>
      <c r="B2" s="2"/>
      <c r="C2" s="2"/>
      <c r="D2" s="2"/>
      <c r="E2" s="2"/>
    </row>
    <row r="3" spans="1:5" ht="15.75">
      <c r="A3" s="2"/>
      <c r="B3" s="2"/>
      <c r="C3" s="2"/>
      <c r="D3" s="2"/>
      <c r="E3" s="2"/>
    </row>
    <row r="4" spans="1:5" ht="15.75">
      <c r="A4" s="3" t="s">
        <v>3</v>
      </c>
      <c r="B4" s="3" t="s">
        <v>4</v>
      </c>
      <c r="C4" s="35" t="s">
        <v>5</v>
      </c>
      <c r="D4" s="35" t="s">
        <v>6</v>
      </c>
      <c r="E4" s="35" t="s">
        <v>7</v>
      </c>
    </row>
    <row r="5" spans="1:5" ht="15.75">
      <c r="A5" s="12">
        <v>44910</v>
      </c>
      <c r="B5" s="39" t="s">
        <v>257</v>
      </c>
      <c r="C5" s="40">
        <v>1500000</v>
      </c>
      <c r="D5" s="28"/>
      <c r="E5" s="41">
        <v>1500000</v>
      </c>
    </row>
    <row r="6" spans="1:5" ht="15.75">
      <c r="A6" s="12">
        <v>44901</v>
      </c>
      <c r="B6" s="39" t="s">
        <v>12</v>
      </c>
      <c r="C6" s="40"/>
      <c r="D6" s="41">
        <v>202500</v>
      </c>
      <c r="E6" s="41">
        <f>E5-D6</f>
        <v>1297500</v>
      </c>
    </row>
    <row r="7" spans="1:5" ht="15.75">
      <c r="A7" s="12">
        <v>44903</v>
      </c>
      <c r="B7" s="39" t="s">
        <v>215</v>
      </c>
      <c r="C7" s="40"/>
      <c r="D7" s="41">
        <v>20000</v>
      </c>
      <c r="E7" s="41">
        <f>E6-D7</f>
        <v>1277500</v>
      </c>
    </row>
    <row r="8" spans="1:5" ht="15" customHeight="1">
      <c r="A8" s="12">
        <v>44908</v>
      </c>
      <c r="B8" s="46" t="s">
        <v>313</v>
      </c>
      <c r="C8" s="47"/>
      <c r="D8" s="41">
        <v>120000</v>
      </c>
      <c r="E8" s="41">
        <f>E7-D8</f>
        <v>1157500</v>
      </c>
    </row>
    <row r="9" spans="1:5" ht="15.75">
      <c r="A9" s="12">
        <v>44908</v>
      </c>
      <c r="B9" s="39" t="s">
        <v>291</v>
      </c>
      <c r="C9" s="48"/>
      <c r="D9" s="43">
        <v>12000</v>
      </c>
      <c r="E9" s="43">
        <f>E8-D9</f>
        <v>1145500</v>
      </c>
    </row>
    <row r="10" spans="1:5" ht="31.5">
      <c r="A10" s="12">
        <v>44912</v>
      </c>
      <c r="B10" s="49" t="s">
        <v>314</v>
      </c>
      <c r="C10" s="50"/>
      <c r="D10" s="51">
        <v>725000</v>
      </c>
      <c r="E10" s="11">
        <f>E9-D10</f>
        <v>420500</v>
      </c>
    </row>
    <row r="11" spans="1:5" ht="15.75">
      <c r="A11" s="24"/>
      <c r="B11" s="25" t="s">
        <v>78</v>
      </c>
      <c r="C11" s="30">
        <f>SUM(C5:C10)</f>
        <v>1500000</v>
      </c>
      <c r="D11" s="30">
        <f>SUM(D6:D10)</f>
        <v>1079500</v>
      </c>
      <c r="E11" s="41"/>
    </row>
    <row r="12" spans="1:5" ht="15.75">
      <c r="A12" s="28"/>
      <c r="B12" s="29" t="s">
        <v>315</v>
      </c>
      <c r="C12" s="30"/>
      <c r="D12" s="38"/>
      <c r="E12" s="30">
        <f>C11-D11</f>
        <v>420500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2" t="s">
        <v>316</v>
      </c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32"/>
      <c r="E17" s="2"/>
    </row>
    <row r="18" spans="1:5" ht="15.75">
      <c r="A18" s="2"/>
      <c r="B18" s="2"/>
      <c r="C18" s="2"/>
      <c r="D18" s="2"/>
      <c r="E18" s="2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9"/>
    </sheetView>
  </sheetViews>
  <sheetFormatPr defaultColWidth="9" defaultRowHeight="15"/>
  <cols>
    <col min="1" max="1" width="12.42578125" customWidth="1"/>
    <col min="2" max="2" width="30.140625" customWidth="1"/>
    <col min="3" max="3" width="16.42578125" customWidth="1"/>
    <col min="4" max="4" width="16.7109375" customWidth="1"/>
    <col min="5" max="5" width="17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317</v>
      </c>
      <c r="B2" s="1"/>
      <c r="C2" s="2"/>
      <c r="D2" s="2"/>
      <c r="E2" s="2"/>
    </row>
    <row r="3" spans="1:5" ht="15.75">
      <c r="A3" s="3" t="s">
        <v>3</v>
      </c>
      <c r="B3" s="3" t="s">
        <v>4</v>
      </c>
      <c r="C3" s="35" t="s">
        <v>5</v>
      </c>
      <c r="D3" s="35" t="s">
        <v>6</v>
      </c>
      <c r="E3" s="35" t="s">
        <v>7</v>
      </c>
    </row>
    <row r="4" spans="1:5" ht="15.75">
      <c r="A4" s="12">
        <v>44935</v>
      </c>
      <c r="B4" s="39" t="s">
        <v>257</v>
      </c>
      <c r="C4" s="40">
        <v>1500000</v>
      </c>
      <c r="D4" s="28"/>
      <c r="E4" s="41">
        <v>1500000</v>
      </c>
    </row>
    <row r="5" spans="1:5" ht="15.75">
      <c r="A5" s="45">
        <v>44937</v>
      </c>
      <c r="B5" s="7" t="s">
        <v>318</v>
      </c>
      <c r="C5" s="8"/>
      <c r="D5" s="41">
        <v>800000</v>
      </c>
      <c r="E5" s="41">
        <f>E4-D5</f>
        <v>700000</v>
      </c>
    </row>
    <row r="6" spans="1:5" ht="15.75">
      <c r="A6" s="45">
        <v>44938</v>
      </c>
      <c r="B6" s="7" t="s">
        <v>215</v>
      </c>
      <c r="C6" s="8"/>
      <c r="D6" s="41">
        <v>20000</v>
      </c>
      <c r="E6" s="41">
        <f>E5-D6</f>
        <v>680000</v>
      </c>
    </row>
    <row r="7" spans="1:5" ht="15.75">
      <c r="A7" s="12">
        <v>44942</v>
      </c>
      <c r="B7" s="37" t="s">
        <v>12</v>
      </c>
      <c r="C7" s="10"/>
      <c r="D7" s="42">
        <v>202500</v>
      </c>
      <c r="E7" s="43">
        <f>E6-D7</f>
        <v>477500</v>
      </c>
    </row>
    <row r="8" spans="1:5" ht="15.75">
      <c r="A8" s="12">
        <v>44944</v>
      </c>
      <c r="B8" s="33" t="s">
        <v>291</v>
      </c>
      <c r="C8" s="22"/>
      <c r="D8" s="23">
        <v>12000</v>
      </c>
      <c r="E8" s="23">
        <f>E7-D8</f>
        <v>465500</v>
      </c>
    </row>
    <row r="9" spans="1:5" ht="15" customHeight="1">
      <c r="A9" s="12">
        <v>44957</v>
      </c>
      <c r="B9" s="19" t="s">
        <v>319</v>
      </c>
      <c r="C9" s="22"/>
      <c r="D9" s="23">
        <v>38000</v>
      </c>
      <c r="E9" s="23">
        <f>E8-D9</f>
        <v>427500</v>
      </c>
    </row>
    <row r="10" spans="1:5" ht="15.75">
      <c r="A10" s="24"/>
      <c r="B10" s="25" t="s">
        <v>78</v>
      </c>
      <c r="C10" s="26">
        <f>SUM(C4:C9)</f>
        <v>1500000</v>
      </c>
      <c r="D10" s="26">
        <f>SUM(D5:D9)</f>
        <v>1072500</v>
      </c>
      <c r="E10" s="44"/>
    </row>
    <row r="11" spans="1:5" ht="15.75">
      <c r="A11" s="28"/>
      <c r="B11" s="29" t="s">
        <v>320</v>
      </c>
      <c r="C11" s="30"/>
      <c r="D11" s="38"/>
      <c r="E11" s="30">
        <f>C10-D10</f>
        <v>427500</v>
      </c>
    </row>
    <row r="12" spans="1:5" ht="15.75">
      <c r="A12" s="2"/>
      <c r="B12" s="2"/>
      <c r="C12" s="2"/>
      <c r="D12" s="2"/>
      <c r="E12" s="2"/>
    </row>
    <row r="13" spans="1:5" ht="15.75">
      <c r="A13" s="2"/>
      <c r="B13" s="2"/>
      <c r="C13" s="2"/>
      <c r="D13" s="2" t="s">
        <v>321</v>
      </c>
      <c r="E13" s="2"/>
    </row>
    <row r="14" spans="1:5" ht="15.75">
      <c r="A14" s="2"/>
      <c r="B14" s="2"/>
      <c r="C14" s="2"/>
      <c r="D14" s="2"/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32"/>
      <c r="E16" s="2"/>
    </row>
    <row r="17" spans="1:5" ht="15.75">
      <c r="A17" s="2"/>
      <c r="B17" s="2"/>
      <c r="C17" s="2"/>
      <c r="D17" s="2"/>
      <c r="E17" s="2"/>
    </row>
  </sheetData>
  <pageMargins left="0.25" right="0.25" top="0.75" bottom="0.75" header="0.3" footer="0.3"/>
  <pageSetup paperSize="9" orientation="portrait" horizontalDpi="360" verticalDpi="36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7"/>
    </sheetView>
  </sheetViews>
  <sheetFormatPr defaultColWidth="9" defaultRowHeight="15"/>
  <cols>
    <col min="1" max="1" width="13" customWidth="1"/>
    <col min="2" max="2" width="30.5703125" customWidth="1"/>
    <col min="3" max="3" width="14" customWidth="1"/>
    <col min="4" max="4" width="13.7109375" customWidth="1"/>
    <col min="5" max="5" width="18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322</v>
      </c>
      <c r="B2" s="1"/>
      <c r="C2" s="2"/>
      <c r="D2" s="2"/>
      <c r="E2" s="2"/>
    </row>
    <row r="3" spans="1:5" ht="15.75">
      <c r="A3" s="3" t="s">
        <v>3</v>
      </c>
      <c r="B3" s="3" t="s">
        <v>4</v>
      </c>
      <c r="C3" s="35" t="s">
        <v>5</v>
      </c>
      <c r="D3" s="35" t="s">
        <v>6</v>
      </c>
      <c r="E3" s="35" t="s">
        <v>7</v>
      </c>
    </row>
    <row r="4" spans="1:5" ht="15.75">
      <c r="A4" s="12">
        <v>44964</v>
      </c>
      <c r="B4" s="39" t="s">
        <v>257</v>
      </c>
      <c r="C4" s="40">
        <v>1000000</v>
      </c>
      <c r="D4" s="28"/>
      <c r="E4" s="41">
        <v>1000000</v>
      </c>
    </row>
    <row r="5" spans="1:5" ht="15.75">
      <c r="A5" s="12">
        <v>44977</v>
      </c>
      <c r="B5" s="37" t="s">
        <v>12</v>
      </c>
      <c r="C5" s="10"/>
      <c r="D5" s="42">
        <v>202500</v>
      </c>
      <c r="E5" s="43">
        <f>E4-D5</f>
        <v>797500</v>
      </c>
    </row>
    <row r="6" spans="1:5" ht="15.75">
      <c r="A6" s="12">
        <v>44978</v>
      </c>
      <c r="B6" s="33" t="s">
        <v>291</v>
      </c>
      <c r="C6" s="22"/>
      <c r="D6" s="23">
        <v>12000</v>
      </c>
      <c r="E6" s="23">
        <f>E5-D6</f>
        <v>785500</v>
      </c>
    </row>
    <row r="7" spans="1:5" ht="15.75">
      <c r="A7" s="12">
        <v>44984</v>
      </c>
      <c r="B7" s="19" t="s">
        <v>280</v>
      </c>
      <c r="C7" s="22"/>
      <c r="D7" s="23">
        <v>120000</v>
      </c>
      <c r="E7" s="23">
        <f>E6-D7</f>
        <v>665500</v>
      </c>
    </row>
    <row r="8" spans="1:5" ht="15.75">
      <c r="A8" s="24"/>
      <c r="B8" s="25" t="s">
        <v>78</v>
      </c>
      <c r="C8" s="26">
        <f>SUM(C4:C7)</f>
        <v>1000000</v>
      </c>
      <c r="D8" s="26">
        <f>SUM(D5:D7)</f>
        <v>334500</v>
      </c>
      <c r="E8" s="44"/>
    </row>
    <row r="9" spans="1:5" ht="15.75">
      <c r="A9" s="28"/>
      <c r="B9" s="29" t="s">
        <v>323</v>
      </c>
      <c r="C9" s="30"/>
      <c r="D9" s="38"/>
      <c r="E9" s="30">
        <f>C8-D8</f>
        <v>665500</v>
      </c>
    </row>
    <row r="10" spans="1:5" ht="15.75">
      <c r="A10" s="2"/>
      <c r="B10" s="2"/>
      <c r="C10" s="2"/>
      <c r="D10" s="2"/>
      <c r="E10" s="2"/>
    </row>
    <row r="11" spans="1:5" ht="15.75">
      <c r="A11" s="2"/>
      <c r="B11" s="2"/>
      <c r="C11" s="2"/>
      <c r="D11" s="2" t="s">
        <v>324</v>
      </c>
      <c r="E11" s="2"/>
    </row>
    <row r="12" spans="1:5" ht="15.75">
      <c r="A12" s="2"/>
      <c r="B12" s="2"/>
      <c r="C12" s="2"/>
      <c r="D12" s="2"/>
      <c r="E12" s="2"/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32"/>
      <c r="E14" s="2"/>
    </row>
    <row r="15" spans="1:5" ht="15.75">
      <c r="A15" s="2"/>
      <c r="B15" s="2"/>
      <c r="C15" s="2"/>
      <c r="D15" s="2"/>
      <c r="E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7" sqref="G27"/>
    </sheetView>
  </sheetViews>
  <sheetFormatPr defaultColWidth="9" defaultRowHeight="15"/>
  <cols>
    <col min="1" max="1" width="8.5703125" customWidth="1"/>
    <col min="2" max="2" width="37.5703125" customWidth="1"/>
    <col min="3" max="3" width="15.28515625" customWidth="1"/>
    <col min="4" max="4" width="17" customWidth="1"/>
    <col min="5" max="5" width="22.57031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42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44166</v>
      </c>
      <c r="B6" s="123" t="s">
        <v>43</v>
      </c>
      <c r="C6" s="124"/>
      <c r="D6" s="125"/>
      <c r="E6" s="125">
        <v>152200</v>
      </c>
    </row>
    <row r="7" spans="1:5" ht="15.75">
      <c r="A7" s="122">
        <v>44172</v>
      </c>
      <c r="B7" s="123" t="s">
        <v>26</v>
      </c>
      <c r="C7" s="125"/>
      <c r="D7" s="126">
        <v>102500</v>
      </c>
      <c r="E7" s="124">
        <f>E6+C7-D7</f>
        <v>49700</v>
      </c>
    </row>
    <row r="8" spans="1:5" ht="15.75">
      <c r="A8" s="122">
        <v>44175</v>
      </c>
      <c r="B8" s="123" t="s">
        <v>44</v>
      </c>
      <c r="C8" s="126">
        <v>2450000</v>
      </c>
      <c r="D8" s="126"/>
      <c r="E8" s="124">
        <f t="shared" ref="E8:E16" si="0">E7+C8-D8</f>
        <v>2499700</v>
      </c>
    </row>
    <row r="9" spans="1:5" ht="15.75">
      <c r="A9" s="122">
        <v>44176</v>
      </c>
      <c r="B9" s="123" t="s">
        <v>45</v>
      </c>
      <c r="C9" s="126"/>
      <c r="D9" s="126">
        <v>60000</v>
      </c>
      <c r="E9" s="124">
        <f t="shared" si="0"/>
        <v>2439700</v>
      </c>
    </row>
    <row r="10" spans="1:5" ht="15.75">
      <c r="A10" s="122"/>
      <c r="B10" s="123" t="s">
        <v>46</v>
      </c>
      <c r="C10" s="126"/>
      <c r="D10" s="126">
        <v>400000</v>
      </c>
      <c r="E10" s="124">
        <f t="shared" si="0"/>
        <v>2039700</v>
      </c>
    </row>
    <row r="11" spans="1:5" ht="15.75">
      <c r="A11" s="122"/>
      <c r="B11" s="123" t="s">
        <v>47</v>
      </c>
      <c r="C11" s="126"/>
      <c r="D11" s="126">
        <v>60000</v>
      </c>
      <c r="E11" s="124">
        <f t="shared" si="0"/>
        <v>1979700</v>
      </c>
    </row>
    <row r="12" spans="1:5" ht="31.5">
      <c r="A12" s="122"/>
      <c r="B12" s="127" t="s">
        <v>48</v>
      </c>
      <c r="C12" s="126"/>
      <c r="D12" s="126">
        <v>460000</v>
      </c>
      <c r="E12" s="124">
        <f t="shared" si="0"/>
        <v>1519700</v>
      </c>
    </row>
    <row r="13" spans="1:5" ht="15.75">
      <c r="A13" s="122"/>
      <c r="B13" s="123" t="s">
        <v>49</v>
      </c>
      <c r="C13" s="126"/>
      <c r="D13" s="126">
        <v>15000</v>
      </c>
      <c r="E13" s="124">
        <f t="shared" si="0"/>
        <v>1504700</v>
      </c>
    </row>
    <row r="14" spans="1:5" ht="15.75">
      <c r="A14" s="122"/>
      <c r="B14" s="123" t="s">
        <v>50</v>
      </c>
      <c r="C14" s="126"/>
      <c r="D14" s="126">
        <v>300000</v>
      </c>
      <c r="E14" s="124">
        <f t="shared" si="0"/>
        <v>1204700</v>
      </c>
    </row>
    <row r="15" spans="1:5" ht="15.75">
      <c r="A15" s="122"/>
      <c r="B15" s="123" t="s">
        <v>51</v>
      </c>
      <c r="C15" s="126"/>
      <c r="D15" s="126">
        <v>300000</v>
      </c>
      <c r="E15" s="124">
        <f t="shared" si="0"/>
        <v>904700</v>
      </c>
    </row>
    <row r="16" spans="1:5" ht="15.75">
      <c r="A16" s="122">
        <v>44179</v>
      </c>
      <c r="B16" s="123" t="s">
        <v>52</v>
      </c>
      <c r="C16" s="126"/>
      <c r="D16" s="126">
        <v>150000</v>
      </c>
      <c r="E16" s="124">
        <f t="shared" si="0"/>
        <v>754700</v>
      </c>
    </row>
    <row r="17" spans="1:5" ht="15.75">
      <c r="A17" s="122"/>
      <c r="B17" s="123"/>
      <c r="C17" s="126"/>
      <c r="D17" s="126"/>
      <c r="E17" s="124"/>
    </row>
    <row r="18" spans="1:5" ht="15.75">
      <c r="A18" s="122"/>
      <c r="B18" s="123"/>
      <c r="C18" s="126"/>
      <c r="D18" s="126"/>
      <c r="E18" s="124"/>
    </row>
    <row r="19" spans="1:5" ht="15.75">
      <c r="A19" s="122"/>
      <c r="B19" s="123"/>
      <c r="C19" s="126"/>
      <c r="D19" s="126"/>
      <c r="E19" s="124"/>
    </row>
    <row r="20" spans="1:5" ht="15.75">
      <c r="A20" s="122"/>
      <c r="B20" s="123"/>
      <c r="C20" s="126"/>
      <c r="D20" s="126"/>
      <c r="E20" s="124"/>
    </row>
    <row r="21" spans="1:5" ht="15.75">
      <c r="A21" s="122"/>
      <c r="B21" s="123"/>
      <c r="C21" s="126"/>
      <c r="D21" s="126"/>
      <c r="E21" s="124"/>
    </row>
    <row r="22" spans="1:5" ht="15.75">
      <c r="A22" s="122"/>
      <c r="B22" s="123"/>
      <c r="C22" s="126"/>
      <c r="D22" s="126"/>
      <c r="E22" s="124"/>
    </row>
    <row r="23" spans="1:5" ht="15.75">
      <c r="A23" s="122"/>
      <c r="B23" s="123"/>
      <c r="C23" s="126"/>
      <c r="D23" s="126"/>
      <c r="E23" s="124"/>
    </row>
    <row r="24" spans="1:5" ht="15.75">
      <c r="A24" s="122"/>
      <c r="B24" s="123"/>
      <c r="C24" s="126"/>
      <c r="D24" s="126"/>
      <c r="E24" s="124"/>
    </row>
    <row r="25" spans="1:5" ht="15.75">
      <c r="A25" s="122"/>
      <c r="B25" s="123"/>
      <c r="C25" s="126"/>
      <c r="D25" s="126"/>
      <c r="E25" s="124"/>
    </row>
    <row r="26" spans="1:5" ht="15.75">
      <c r="A26" s="122"/>
      <c r="B26" s="123"/>
      <c r="C26" s="126"/>
      <c r="D26" s="126"/>
      <c r="E26" s="124"/>
    </row>
    <row r="27" spans="1:5" ht="15.75">
      <c r="A27" s="122"/>
      <c r="B27" s="123"/>
      <c r="C27" s="126"/>
      <c r="D27" s="126"/>
      <c r="E27" s="124"/>
    </row>
    <row r="28" spans="1:5" ht="15.75">
      <c r="A28" s="122"/>
      <c r="B28" s="123"/>
      <c r="C28" s="126"/>
      <c r="D28" s="126"/>
      <c r="E28" s="124"/>
    </row>
    <row r="29" spans="1:5" ht="15.75">
      <c r="A29" s="122"/>
      <c r="B29" s="123"/>
      <c r="C29" s="126"/>
      <c r="D29" s="126"/>
      <c r="E29" s="124"/>
    </row>
    <row r="30" spans="1:5" ht="15.75">
      <c r="A30" s="117"/>
      <c r="B30" s="117"/>
      <c r="C30" s="117"/>
      <c r="D30" s="117"/>
      <c r="E30" s="117"/>
    </row>
    <row r="33" spans="4:5">
      <c r="D33" s="145" t="s">
        <v>53</v>
      </c>
      <c r="E33" s="145"/>
    </row>
    <row r="38" spans="4:5">
      <c r="D38" s="145" t="s">
        <v>54</v>
      </c>
      <c r="E38" s="145"/>
    </row>
  </sheetData>
  <mergeCells count="2">
    <mergeCell ref="D33:E33"/>
    <mergeCell ref="D38:E38"/>
  </mergeCells>
  <pageMargins left="0.25" right="0.25" top="0.75" bottom="0.75" header="0.3" footer="0.3"/>
  <pageSetup paperSize="5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9" sqref="H19"/>
    </sheetView>
  </sheetViews>
  <sheetFormatPr defaultColWidth="9" defaultRowHeight="15"/>
  <cols>
    <col min="1" max="1" width="13.85546875" customWidth="1"/>
    <col min="2" max="2" width="34.28515625" customWidth="1"/>
    <col min="3" max="3" width="16.42578125" customWidth="1"/>
    <col min="4" max="4" width="15.140625" customWidth="1"/>
    <col min="5" max="5" width="16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325</v>
      </c>
      <c r="B2" s="1"/>
      <c r="C2" s="2"/>
      <c r="D2" s="2"/>
      <c r="E2" s="2"/>
    </row>
    <row r="3" spans="1:5" ht="15.75">
      <c r="A3" s="3" t="s">
        <v>3</v>
      </c>
      <c r="B3" s="3" t="s">
        <v>4</v>
      </c>
      <c r="C3" s="35" t="s">
        <v>5</v>
      </c>
      <c r="D3" s="35" t="s">
        <v>6</v>
      </c>
      <c r="E3" s="35" t="s">
        <v>7</v>
      </c>
    </row>
    <row r="4" spans="1:5" ht="15.75">
      <c r="A4" s="12">
        <v>44994</v>
      </c>
      <c r="B4" s="39" t="s">
        <v>257</v>
      </c>
      <c r="C4" s="40">
        <v>2000000</v>
      </c>
      <c r="D4" s="28"/>
      <c r="E4" s="41">
        <v>2000000</v>
      </c>
    </row>
    <row r="5" spans="1:5" ht="15.75">
      <c r="A5" s="12">
        <v>44987</v>
      </c>
      <c r="B5" s="37" t="s">
        <v>326</v>
      </c>
      <c r="C5" s="10"/>
      <c r="D5" s="42">
        <v>21000</v>
      </c>
      <c r="E5" s="43">
        <f t="shared" ref="E5:E10" si="0">E4-D5</f>
        <v>1979000</v>
      </c>
    </row>
    <row r="6" spans="1:5" ht="15.75">
      <c r="A6" s="12">
        <v>44988</v>
      </c>
      <c r="B6" s="37" t="s">
        <v>327</v>
      </c>
      <c r="C6" s="20"/>
      <c r="D6" s="11">
        <v>55000</v>
      </c>
      <c r="E6" s="11">
        <f t="shared" si="0"/>
        <v>1924000</v>
      </c>
    </row>
    <row r="7" spans="1:5" ht="15.75">
      <c r="A7" s="12">
        <v>44995</v>
      </c>
      <c r="B7" s="33" t="s">
        <v>291</v>
      </c>
      <c r="C7" s="22"/>
      <c r="D7" s="23">
        <v>12000</v>
      </c>
      <c r="E7" s="23">
        <f t="shared" si="0"/>
        <v>1912000</v>
      </c>
    </row>
    <row r="8" spans="1:5" ht="15.75">
      <c r="A8" s="12">
        <v>45000</v>
      </c>
      <c r="B8" s="19" t="s">
        <v>328</v>
      </c>
      <c r="C8" s="22"/>
      <c r="D8" s="23">
        <v>80000</v>
      </c>
      <c r="E8" s="23">
        <f t="shared" si="0"/>
        <v>1832000</v>
      </c>
    </row>
    <row r="9" spans="1:5" ht="15.75">
      <c r="A9" s="12">
        <v>45005</v>
      </c>
      <c r="B9" s="19" t="s">
        <v>329</v>
      </c>
      <c r="C9" s="22"/>
      <c r="D9" s="23">
        <v>1500000</v>
      </c>
      <c r="E9" s="23">
        <f t="shared" si="0"/>
        <v>332000</v>
      </c>
    </row>
    <row r="10" spans="1:5" ht="15.75">
      <c r="A10" s="12">
        <v>45012</v>
      </c>
      <c r="B10" s="19" t="s">
        <v>12</v>
      </c>
      <c r="C10" s="22"/>
      <c r="D10" s="23">
        <v>202500</v>
      </c>
      <c r="E10" s="23">
        <f t="shared" si="0"/>
        <v>129500</v>
      </c>
    </row>
    <row r="11" spans="1:5" ht="15.75">
      <c r="A11" s="24"/>
      <c r="B11" s="25" t="s">
        <v>78</v>
      </c>
      <c r="C11" s="26">
        <f>SUM(C4:C10)</f>
        <v>2000000</v>
      </c>
      <c r="D11" s="26">
        <f>SUM(D5:D10)</f>
        <v>1870500</v>
      </c>
      <c r="E11" s="44"/>
    </row>
    <row r="12" spans="1:5" ht="15.75">
      <c r="A12" s="28"/>
      <c r="B12" s="29" t="s">
        <v>330</v>
      </c>
      <c r="C12" s="30"/>
      <c r="D12" s="38"/>
      <c r="E12" s="30">
        <f>C11-D11</f>
        <v>129500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2" t="s">
        <v>331</v>
      </c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32"/>
      <c r="E17" s="2"/>
    </row>
    <row r="18" spans="1:5" ht="15.75">
      <c r="A18" s="2"/>
      <c r="B18" s="2"/>
      <c r="C18" s="2"/>
      <c r="D18" s="2"/>
      <c r="E18" s="2"/>
    </row>
  </sheetData>
  <pageMargins left="0.25" right="0.25" top="0.75" bottom="0.75" header="0.3" footer="0.3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5" workbookViewId="0">
      <selection sqref="A1:E23"/>
    </sheetView>
  </sheetViews>
  <sheetFormatPr defaultColWidth="9" defaultRowHeight="15"/>
  <cols>
    <col min="1" max="1" width="12.5703125" customWidth="1"/>
    <col min="2" max="2" width="33.140625" customWidth="1"/>
    <col min="3" max="3" width="15.5703125" customWidth="1"/>
    <col min="4" max="4" width="14" customWidth="1"/>
    <col min="5" max="5" width="16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332</v>
      </c>
      <c r="B2" s="1"/>
      <c r="C2" s="2"/>
      <c r="D2" s="2"/>
      <c r="E2" s="2"/>
    </row>
    <row r="3" spans="1:5" ht="15.75">
      <c r="A3" s="3" t="s">
        <v>3</v>
      </c>
      <c r="B3" s="3" t="s">
        <v>4</v>
      </c>
      <c r="C3" s="35" t="s">
        <v>5</v>
      </c>
      <c r="D3" s="35" t="s">
        <v>6</v>
      </c>
      <c r="E3" s="35" t="s">
        <v>7</v>
      </c>
    </row>
    <row r="4" spans="1:5" ht="15.75">
      <c r="A4" s="12">
        <v>45024</v>
      </c>
      <c r="B4" s="7" t="s">
        <v>257</v>
      </c>
      <c r="C4" s="8">
        <v>1500000</v>
      </c>
      <c r="D4" s="8"/>
      <c r="E4" s="8">
        <v>1500000</v>
      </c>
    </row>
    <row r="5" spans="1:5" ht="15.75">
      <c r="A5" s="12">
        <v>45017</v>
      </c>
      <c r="B5" s="19" t="s">
        <v>333</v>
      </c>
      <c r="C5" s="20"/>
      <c r="D5" s="11">
        <v>500000</v>
      </c>
      <c r="E5" s="11">
        <f t="shared" ref="E5:E11" si="0">E4-D5</f>
        <v>1000000</v>
      </c>
    </row>
    <row r="6" spans="1:5" ht="15.75">
      <c r="A6" s="12">
        <v>45022</v>
      </c>
      <c r="B6" s="36" t="s">
        <v>334</v>
      </c>
      <c r="C6" s="34"/>
      <c r="D6" s="15">
        <v>120000</v>
      </c>
      <c r="E6" s="16">
        <f t="shared" si="0"/>
        <v>880000</v>
      </c>
    </row>
    <row r="7" spans="1:5" ht="15.75">
      <c r="A7" s="12">
        <v>45022</v>
      </c>
      <c r="B7" s="37" t="s">
        <v>335</v>
      </c>
      <c r="C7" s="20"/>
      <c r="D7" s="11">
        <v>12000</v>
      </c>
      <c r="E7" s="11">
        <f t="shared" si="0"/>
        <v>868000</v>
      </c>
    </row>
    <row r="8" spans="1:5" ht="15.75">
      <c r="A8" s="12">
        <v>45022</v>
      </c>
      <c r="B8" s="33" t="s">
        <v>336</v>
      </c>
      <c r="C8" s="22"/>
      <c r="D8" s="23">
        <v>12000</v>
      </c>
      <c r="E8" s="23">
        <f t="shared" si="0"/>
        <v>856000</v>
      </c>
    </row>
    <row r="9" spans="1:5" ht="15.75">
      <c r="A9" s="12">
        <v>45024</v>
      </c>
      <c r="B9" s="19" t="s">
        <v>337</v>
      </c>
      <c r="C9" s="22"/>
      <c r="D9" s="23">
        <v>20000</v>
      </c>
      <c r="E9" s="23">
        <f t="shared" si="0"/>
        <v>836000</v>
      </c>
    </row>
    <row r="10" spans="1:5" ht="15.75">
      <c r="A10" s="12">
        <v>45024</v>
      </c>
      <c r="B10" s="19" t="s">
        <v>338</v>
      </c>
      <c r="C10" s="22"/>
      <c r="D10" s="23">
        <v>120000</v>
      </c>
      <c r="E10" s="23">
        <f t="shared" si="0"/>
        <v>716000</v>
      </c>
    </row>
    <row r="11" spans="1:5" ht="15.75">
      <c r="A11" s="12">
        <v>45028</v>
      </c>
      <c r="B11" s="19" t="s">
        <v>215</v>
      </c>
      <c r="C11" s="22"/>
      <c r="D11" s="23">
        <v>20000</v>
      </c>
      <c r="E11" s="23">
        <f t="shared" si="0"/>
        <v>696000</v>
      </c>
    </row>
    <row r="12" spans="1:5" ht="15.75">
      <c r="A12" s="12"/>
      <c r="B12" s="19"/>
      <c r="C12" s="22"/>
      <c r="D12" s="23"/>
      <c r="E12" s="23"/>
    </row>
    <row r="13" spans="1:5" ht="15.75">
      <c r="A13" s="24"/>
      <c r="B13" s="25" t="s">
        <v>78</v>
      </c>
      <c r="C13" s="26">
        <f>SUM(C4:C12)</f>
        <v>1500000</v>
      </c>
      <c r="D13" s="26">
        <f>SUM(D5:D12)</f>
        <v>804000</v>
      </c>
      <c r="E13" s="23"/>
    </row>
    <row r="14" spans="1:5" ht="15.75">
      <c r="A14" s="28"/>
      <c r="B14" s="29" t="s">
        <v>339</v>
      </c>
      <c r="C14" s="30"/>
      <c r="D14" s="38"/>
      <c r="E14" s="30">
        <f>C13-D13</f>
        <v>696000</v>
      </c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 t="s">
        <v>340</v>
      </c>
      <c r="E16" s="2"/>
    </row>
    <row r="17" spans="1:5" ht="15.75">
      <c r="A17" s="2"/>
      <c r="B17" s="2"/>
      <c r="C17" s="2"/>
      <c r="D17" s="2"/>
      <c r="E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32"/>
      <c r="E19" s="2"/>
    </row>
    <row r="20" spans="1:5" ht="15.75">
      <c r="A20" s="2"/>
      <c r="B20" s="2"/>
      <c r="C20" s="2"/>
      <c r="D20" s="2"/>
      <c r="E20" s="2"/>
    </row>
  </sheetData>
  <pageMargins left="0.7" right="0.7" top="0.75" bottom="0.75" header="0.3" footer="0.3"/>
  <pageSetup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workbookViewId="0">
      <selection activeCell="F15" sqref="F15"/>
    </sheetView>
  </sheetViews>
  <sheetFormatPr defaultColWidth="9" defaultRowHeight="15"/>
  <cols>
    <col min="1" max="1" width="12.85546875" customWidth="1"/>
    <col min="2" max="2" width="34.5703125" customWidth="1"/>
    <col min="3" max="3" width="14" customWidth="1"/>
    <col min="4" max="4" width="14.5703125" customWidth="1"/>
    <col min="5" max="5" width="15.57031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341</v>
      </c>
      <c r="B2" s="1"/>
      <c r="C2" s="2"/>
      <c r="D2" s="2"/>
      <c r="E2" s="2"/>
    </row>
    <row r="3" spans="1:5" ht="15.75">
      <c r="A3" s="3" t="s">
        <v>3</v>
      </c>
      <c r="B3" s="3" t="s">
        <v>4</v>
      </c>
      <c r="C3" s="35" t="s">
        <v>5</v>
      </c>
      <c r="D3" s="35" t="s">
        <v>6</v>
      </c>
      <c r="E3" s="35" t="s">
        <v>7</v>
      </c>
    </row>
    <row r="4" spans="1:5" ht="15.75">
      <c r="A4" s="12">
        <v>45055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12">
        <v>45050</v>
      </c>
      <c r="B5" s="19" t="s">
        <v>342</v>
      </c>
      <c r="C5" s="20"/>
      <c r="D5" s="11">
        <v>140000</v>
      </c>
      <c r="E5" s="11">
        <f>E4-D5</f>
        <v>860000</v>
      </c>
    </row>
    <row r="6" spans="1:5" ht="15.75">
      <c r="A6" s="12">
        <v>45054</v>
      </c>
      <c r="B6" s="36" t="s">
        <v>274</v>
      </c>
      <c r="C6" s="34"/>
      <c r="D6" s="15">
        <v>20000</v>
      </c>
      <c r="E6" s="16">
        <f>E5-D6</f>
        <v>840000</v>
      </c>
    </row>
    <row r="7" spans="1:5" ht="15.75">
      <c r="A7" s="12">
        <v>45055</v>
      </c>
      <c r="B7" s="33" t="s">
        <v>336</v>
      </c>
      <c r="C7" s="20"/>
      <c r="D7" s="11">
        <v>12000</v>
      </c>
      <c r="E7" s="11">
        <f>E6-D7</f>
        <v>828000</v>
      </c>
    </row>
    <row r="8" spans="1:5" ht="15.75">
      <c r="A8" s="12">
        <v>45059</v>
      </c>
      <c r="B8" s="33" t="s">
        <v>259</v>
      </c>
      <c r="C8" s="22"/>
      <c r="D8" s="23">
        <v>202500</v>
      </c>
      <c r="E8" s="23">
        <f>E7-D8</f>
        <v>625500</v>
      </c>
    </row>
    <row r="9" spans="1:5" ht="15.75">
      <c r="A9" s="12">
        <v>45062</v>
      </c>
      <c r="B9" s="19" t="s">
        <v>343</v>
      </c>
      <c r="C9" s="22"/>
      <c r="D9" s="23">
        <v>20000</v>
      </c>
      <c r="E9" s="23">
        <f>E8-D9</f>
        <v>605500</v>
      </c>
    </row>
    <row r="10" spans="1:5" ht="15.75">
      <c r="A10" s="12"/>
      <c r="B10" s="19"/>
      <c r="C10" s="22"/>
      <c r="D10" s="23"/>
      <c r="E10" s="23"/>
    </row>
    <row r="11" spans="1:5" ht="15.75">
      <c r="A11" s="24"/>
      <c r="B11" s="25" t="s">
        <v>78</v>
      </c>
      <c r="C11" s="26">
        <f>SUM(C4:C10)</f>
        <v>1000000</v>
      </c>
      <c r="D11" s="26"/>
      <c r="E11" s="23"/>
    </row>
    <row r="12" spans="1:5" ht="15.75">
      <c r="A12" s="28"/>
      <c r="B12" s="29" t="s">
        <v>344</v>
      </c>
      <c r="C12" s="30"/>
      <c r="D12" s="31">
        <f>SUM(D5:D11)</f>
        <v>394500</v>
      </c>
      <c r="E12" s="30">
        <f>C11-D12</f>
        <v>605500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2" t="s">
        <v>345</v>
      </c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32"/>
      <c r="E17" s="2"/>
    </row>
    <row r="18" spans="1:5" ht="15.75">
      <c r="A18" s="2"/>
      <c r="B18" s="2"/>
      <c r="C18" s="2"/>
      <c r="D18" s="2"/>
      <c r="E18" s="2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20"/>
    </sheetView>
  </sheetViews>
  <sheetFormatPr defaultColWidth="8.7109375" defaultRowHeight="15"/>
  <cols>
    <col min="1" max="1" width="14.42578125" customWidth="1"/>
    <col min="2" max="2" width="31.85546875" customWidth="1"/>
    <col min="3" max="3" width="14.5703125" customWidth="1"/>
    <col min="4" max="4" width="14" customWidth="1"/>
    <col min="5" max="5" width="14.710937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346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12">
        <v>45082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12">
        <v>45083</v>
      </c>
      <c r="B5" s="33" t="s">
        <v>336</v>
      </c>
      <c r="C5" s="20"/>
      <c r="D5" s="11">
        <v>12000</v>
      </c>
      <c r="E5" s="11">
        <f>E4-D5</f>
        <v>988000</v>
      </c>
    </row>
    <row r="6" spans="1:5" ht="15.75">
      <c r="A6" s="12">
        <v>45085</v>
      </c>
      <c r="B6" s="33" t="s">
        <v>259</v>
      </c>
      <c r="C6" s="34"/>
      <c r="D6" s="15">
        <v>202500</v>
      </c>
      <c r="E6" s="16">
        <f>E5-D6</f>
        <v>785500</v>
      </c>
    </row>
    <row r="7" spans="1:5" ht="15.75">
      <c r="A7" s="12">
        <v>45097</v>
      </c>
      <c r="B7" s="19" t="s">
        <v>347</v>
      </c>
      <c r="C7" s="20"/>
      <c r="D7" s="11">
        <v>20000</v>
      </c>
      <c r="E7" s="11">
        <f>E6-D7</f>
        <v>765500</v>
      </c>
    </row>
    <row r="8" spans="1:5" ht="15.75">
      <c r="A8" s="12">
        <v>45097</v>
      </c>
      <c r="B8" s="19" t="s">
        <v>348</v>
      </c>
      <c r="C8" s="20"/>
      <c r="D8" s="11">
        <v>30000</v>
      </c>
      <c r="E8" s="11">
        <f>E7-D8</f>
        <v>735500</v>
      </c>
    </row>
    <row r="9" spans="1:5" ht="15.75">
      <c r="A9" s="12">
        <v>45104</v>
      </c>
      <c r="B9" s="33" t="s">
        <v>349</v>
      </c>
      <c r="C9" s="22"/>
      <c r="D9" s="23">
        <v>120000</v>
      </c>
      <c r="E9" s="23">
        <f>E8-D9</f>
        <v>615500</v>
      </c>
    </row>
    <row r="10" spans="1:5" ht="15.75">
      <c r="A10" s="12"/>
      <c r="B10" s="19"/>
      <c r="C10" s="22"/>
      <c r="D10" s="23"/>
      <c r="E10" s="23"/>
    </row>
    <row r="11" spans="1:5" ht="15.75">
      <c r="A11" s="24"/>
      <c r="B11" s="25" t="s">
        <v>78</v>
      </c>
      <c r="C11" s="26">
        <f>SUM(C4:C10)</f>
        <v>1000000</v>
      </c>
      <c r="D11" s="26">
        <f>SUM(D5:D10)</f>
        <v>384500</v>
      </c>
      <c r="E11" s="23"/>
    </row>
    <row r="12" spans="1:5" ht="15.75">
      <c r="A12" s="28"/>
      <c r="B12" s="29" t="s">
        <v>268</v>
      </c>
      <c r="C12" s="30"/>
      <c r="D12" s="31"/>
      <c r="E12" s="30">
        <f>C11-D11</f>
        <v>615500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2" t="s">
        <v>350</v>
      </c>
      <c r="E14" s="2"/>
    </row>
    <row r="15" spans="1:5" ht="15.75">
      <c r="A15" s="2"/>
      <c r="B15" s="2"/>
      <c r="C15" s="2"/>
      <c r="D15" s="2"/>
      <c r="E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32"/>
      <c r="E17" s="2"/>
    </row>
    <row r="18" spans="1:5" ht="15.75">
      <c r="A18" s="2"/>
      <c r="B18" s="2"/>
      <c r="C18" s="2"/>
      <c r="D18" s="2"/>
      <c r="E18" s="2"/>
    </row>
  </sheetData>
  <pageMargins left="0.25" right="0.25" top="0.75" bottom="0.75" header="0.3" footer="0.3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21"/>
    </sheetView>
  </sheetViews>
  <sheetFormatPr defaultColWidth="9.140625" defaultRowHeight="15"/>
  <cols>
    <col min="1" max="1" width="13.28515625" customWidth="1"/>
    <col min="2" max="2" width="33" customWidth="1"/>
    <col min="3" max="4" width="14" customWidth="1"/>
    <col min="5" max="5" width="14.57031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351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 t="s">
        <v>352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12" t="s">
        <v>353</v>
      </c>
      <c r="B5" s="33" t="s">
        <v>336</v>
      </c>
      <c r="C5" s="20"/>
      <c r="D5" s="11">
        <v>12000</v>
      </c>
      <c r="E5" s="11">
        <f>E4-D5</f>
        <v>988000</v>
      </c>
    </row>
    <row r="6" spans="1:5" ht="15.75">
      <c r="A6" s="12" t="s">
        <v>354</v>
      </c>
      <c r="B6" s="33" t="s">
        <v>355</v>
      </c>
      <c r="C6" s="34"/>
      <c r="D6" s="15">
        <v>455000</v>
      </c>
      <c r="E6" s="16">
        <f>E5-D6</f>
        <v>533000</v>
      </c>
    </row>
    <row r="7" spans="1:5" ht="15.75">
      <c r="A7" s="12" t="s">
        <v>356</v>
      </c>
      <c r="B7" t="s">
        <v>357</v>
      </c>
      <c r="C7" s="20"/>
      <c r="D7" s="11">
        <v>202500</v>
      </c>
      <c r="E7" s="11">
        <f>E6-D7</f>
        <v>330500</v>
      </c>
    </row>
    <row r="8" spans="1:5" ht="15.75">
      <c r="A8" s="12" t="s">
        <v>358</v>
      </c>
      <c r="B8" s="19" t="s">
        <v>359</v>
      </c>
      <c r="C8" s="20"/>
      <c r="D8" s="11">
        <v>30000</v>
      </c>
      <c r="E8" s="11">
        <f>E7-D8</f>
        <v>300500</v>
      </c>
    </row>
    <row r="9" spans="1:5" ht="15.75">
      <c r="A9" s="12" t="s">
        <v>360</v>
      </c>
      <c r="B9" t="s">
        <v>361</v>
      </c>
      <c r="C9" s="22"/>
      <c r="D9" s="23">
        <v>30000</v>
      </c>
      <c r="E9" s="23">
        <f>E8-D9</f>
        <v>270500</v>
      </c>
    </row>
    <row r="10" spans="1:5" ht="15.75">
      <c r="A10" s="12"/>
      <c r="B10" s="19"/>
      <c r="C10" s="22"/>
      <c r="D10" s="23"/>
      <c r="E10" s="23"/>
    </row>
    <row r="11" spans="1:5" ht="15.75">
      <c r="A11" s="24"/>
      <c r="B11" s="25" t="s">
        <v>78</v>
      </c>
      <c r="C11" s="26">
        <f>SUM(C4:C10)</f>
        <v>1000000</v>
      </c>
      <c r="D11" s="26">
        <f>SUM(D5:D10)</f>
        <v>729500</v>
      </c>
      <c r="E11" s="23"/>
    </row>
    <row r="12" spans="1:5" ht="15.75">
      <c r="A12" s="28"/>
      <c r="B12" s="29" t="s">
        <v>283</v>
      </c>
      <c r="C12" s="30"/>
      <c r="D12" s="31"/>
      <c r="E12" s="30">
        <f>C11-D11</f>
        <v>270500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  <c r="C14" s="2"/>
      <c r="D14" s="2" t="s">
        <v>362</v>
      </c>
      <c r="E14" s="2"/>
    </row>
    <row r="15" spans="1:5" ht="15.75">
      <c r="A15" s="2"/>
      <c r="B15" s="2"/>
      <c r="C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2"/>
      <c r="E17" s="2"/>
    </row>
    <row r="18" spans="1:5" ht="15.75">
      <c r="A18" s="2"/>
      <c r="B18" s="2"/>
      <c r="C18" s="2"/>
      <c r="D18" s="32"/>
      <c r="E18" s="2"/>
    </row>
    <row r="19" spans="1:5" ht="15.75">
      <c r="D19" s="2"/>
      <c r="E19" s="2"/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sqref="A1:E22"/>
    </sheetView>
  </sheetViews>
  <sheetFormatPr defaultColWidth="9.140625" defaultRowHeight="15"/>
  <cols>
    <col min="1" max="1" width="17.42578125" customWidth="1"/>
    <col min="2" max="2" width="31.5703125" customWidth="1"/>
    <col min="3" max="3" width="14.7109375" customWidth="1"/>
    <col min="4" max="4" width="16.85546875" customWidth="1"/>
    <col min="5" max="5" width="17.710937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363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 t="s">
        <v>364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6" t="s">
        <v>364</v>
      </c>
      <c r="B5" s="33" t="s">
        <v>215</v>
      </c>
      <c r="C5" s="20"/>
      <c r="D5" s="11">
        <v>20000</v>
      </c>
      <c r="E5" s="11">
        <f>E4-D5</f>
        <v>980000</v>
      </c>
    </row>
    <row r="6" spans="1:5" ht="15.75">
      <c r="A6" s="12" t="s">
        <v>365</v>
      </c>
      <c r="B6" s="33" t="s">
        <v>366</v>
      </c>
      <c r="C6" s="34"/>
      <c r="D6" s="15">
        <v>12000</v>
      </c>
      <c r="E6" s="16">
        <f>E5-D6</f>
        <v>968000</v>
      </c>
    </row>
    <row r="7" spans="1:5" ht="15.75">
      <c r="A7" s="12" t="s">
        <v>365</v>
      </c>
      <c r="B7" t="s">
        <v>367</v>
      </c>
      <c r="C7" s="20"/>
      <c r="D7" s="11">
        <v>12000</v>
      </c>
      <c r="E7" s="11">
        <f>E6-D7</f>
        <v>956000</v>
      </c>
    </row>
    <row r="8" spans="1:5" ht="15.75">
      <c r="A8" s="12" t="s">
        <v>368</v>
      </c>
      <c r="B8" s="19" t="s">
        <v>12</v>
      </c>
      <c r="C8" s="20"/>
      <c r="D8" s="11">
        <v>202500</v>
      </c>
      <c r="E8" s="11">
        <f>E7-D8</f>
        <v>753500</v>
      </c>
    </row>
    <row r="9" spans="1:5" ht="15.75">
      <c r="A9" s="12" t="s">
        <v>369</v>
      </c>
      <c r="B9" t="s">
        <v>370</v>
      </c>
      <c r="C9" s="22"/>
      <c r="D9" s="23">
        <v>120000</v>
      </c>
      <c r="E9" s="23">
        <f>E8-D9</f>
        <v>633500</v>
      </c>
    </row>
    <row r="10" spans="1:5" ht="15.75">
      <c r="A10" s="12"/>
      <c r="B10" s="19"/>
      <c r="C10" s="22"/>
      <c r="D10" s="23"/>
      <c r="E10" s="23"/>
    </row>
    <row r="11" spans="1:5" ht="15.75">
      <c r="A11" s="24"/>
      <c r="B11" s="25" t="s">
        <v>78</v>
      </c>
      <c r="C11" s="26">
        <f>SUM(C4:C10)</f>
        <v>1000000</v>
      </c>
      <c r="D11" s="26">
        <f>SUM(D5:D10)</f>
        <v>366500</v>
      </c>
      <c r="E11" s="23"/>
    </row>
    <row r="12" spans="1:5" ht="15.75">
      <c r="A12" s="28"/>
      <c r="B12" s="29" t="s">
        <v>371</v>
      </c>
      <c r="C12" s="30"/>
      <c r="D12" s="31"/>
      <c r="E12" s="30">
        <f>C11-D11</f>
        <v>633500</v>
      </c>
    </row>
    <row r="13" spans="1:5" ht="15.75">
      <c r="A13" s="2"/>
      <c r="B13" s="2"/>
      <c r="C13" s="2"/>
      <c r="D13" s="2"/>
      <c r="E13" s="2"/>
    </row>
    <row r="14" spans="1:5" ht="15.75">
      <c r="A14" s="2"/>
      <c r="B14" s="2"/>
    </row>
    <row r="15" spans="1:5" ht="15.75">
      <c r="A15" s="2"/>
      <c r="B15" s="2"/>
      <c r="C15" s="2"/>
      <c r="D15" s="2" t="s">
        <v>372</v>
      </c>
      <c r="E15" s="2"/>
    </row>
    <row r="16" spans="1:5" ht="15.75">
      <c r="A16" s="2"/>
      <c r="B16" s="2"/>
      <c r="C16" s="2"/>
    </row>
    <row r="17" spans="1:5" ht="15.75">
      <c r="A17" s="2"/>
      <c r="B17" s="2"/>
      <c r="C17" s="2"/>
      <c r="D17" s="2"/>
      <c r="E17" s="2"/>
    </row>
    <row r="18" spans="1:5" ht="15.75">
      <c r="A18" s="2"/>
      <c r="B18" s="2"/>
      <c r="C18" s="2"/>
      <c r="D18" s="2"/>
      <c r="E18" s="2"/>
    </row>
    <row r="19" spans="1:5" ht="15.75">
      <c r="D19" s="32"/>
      <c r="E19" s="2"/>
    </row>
    <row r="20" spans="1:5" ht="15.75">
      <c r="D20" s="2"/>
      <c r="E20" s="2"/>
    </row>
  </sheetData>
  <pageMargins left="0.25" right="0.25" top="0.75" bottom="0.75" header="0.29861111111111099" footer="0.29861111111111099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" workbookViewId="0">
      <selection activeCell="I12" sqref="I12"/>
    </sheetView>
  </sheetViews>
  <sheetFormatPr defaultColWidth="9.140625" defaultRowHeight="15"/>
  <cols>
    <col min="1" max="1" width="18.28515625" customWidth="1"/>
    <col min="2" max="2" width="32.42578125" customWidth="1"/>
    <col min="3" max="3" width="15" customWidth="1"/>
    <col min="4" max="5" width="16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373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>
        <v>45182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6">
        <v>45175</v>
      </c>
      <c r="B5" s="33" t="s">
        <v>374</v>
      </c>
      <c r="C5" s="20"/>
      <c r="D5" s="11">
        <v>12000</v>
      </c>
      <c r="E5" s="11">
        <f t="shared" ref="E5:E11" si="0">E4-D5</f>
        <v>988000</v>
      </c>
    </row>
    <row r="6" spans="1:5" ht="15.75">
      <c r="A6" s="12">
        <v>45183</v>
      </c>
      <c r="B6" s="33" t="s">
        <v>375</v>
      </c>
      <c r="C6" s="34"/>
      <c r="D6" s="15">
        <v>78000</v>
      </c>
      <c r="E6" s="16">
        <f t="shared" si="0"/>
        <v>910000</v>
      </c>
    </row>
    <row r="7" spans="1:5" ht="15.75">
      <c r="A7" s="12">
        <v>45190</v>
      </c>
      <c r="B7" t="s">
        <v>376</v>
      </c>
      <c r="C7" s="20"/>
      <c r="D7" s="11">
        <v>30000</v>
      </c>
      <c r="E7" s="11">
        <f t="shared" si="0"/>
        <v>880000</v>
      </c>
    </row>
    <row r="8" spans="1:5" ht="15.75">
      <c r="A8" s="12">
        <v>45190</v>
      </c>
      <c r="B8" s="19" t="s">
        <v>377</v>
      </c>
      <c r="C8" s="20"/>
      <c r="D8" s="11">
        <v>30000</v>
      </c>
      <c r="E8" s="11">
        <f t="shared" si="0"/>
        <v>850000</v>
      </c>
    </row>
    <row r="9" spans="1:5" ht="15.75">
      <c r="A9" s="12">
        <v>45195</v>
      </c>
      <c r="B9" t="s">
        <v>378</v>
      </c>
      <c r="C9" s="22"/>
      <c r="D9" s="23">
        <v>55000</v>
      </c>
      <c r="E9" s="23">
        <f t="shared" si="0"/>
        <v>795000</v>
      </c>
    </row>
    <row r="10" spans="1:5" ht="15.75">
      <c r="A10" s="12">
        <v>45196</v>
      </c>
      <c r="B10" s="19" t="s">
        <v>12</v>
      </c>
      <c r="C10" s="22"/>
      <c r="D10" s="23">
        <v>202500</v>
      </c>
      <c r="E10" s="23">
        <f t="shared" si="0"/>
        <v>592500</v>
      </c>
    </row>
    <row r="11" spans="1:5" ht="15.75">
      <c r="A11" s="12">
        <v>45197</v>
      </c>
      <c r="B11" s="21" t="s">
        <v>379</v>
      </c>
      <c r="C11" s="21"/>
      <c r="D11" s="23">
        <v>60000</v>
      </c>
      <c r="E11" s="23">
        <f t="shared" si="0"/>
        <v>532500</v>
      </c>
    </row>
    <row r="12" spans="1:5" ht="15.75">
      <c r="A12" s="24"/>
      <c r="B12" s="25" t="s">
        <v>78</v>
      </c>
      <c r="C12" s="26">
        <f>SUM(C4:C10)</f>
        <v>1000000</v>
      </c>
      <c r="D12" s="26">
        <f>SUM(D5:D11)</f>
        <v>467500</v>
      </c>
      <c r="E12" s="23"/>
    </row>
    <row r="13" spans="1:5" ht="15.75">
      <c r="A13" s="28"/>
      <c r="B13" s="29" t="s">
        <v>296</v>
      </c>
      <c r="C13" s="30"/>
      <c r="D13" s="31"/>
      <c r="E13" s="30">
        <f>C12-D12</f>
        <v>532500</v>
      </c>
    </row>
    <row r="14" spans="1:5" ht="15.75">
      <c r="A14" s="2"/>
      <c r="B14" s="2"/>
      <c r="C14" s="2"/>
      <c r="D14" s="2"/>
      <c r="E14" s="2"/>
    </row>
    <row r="15" spans="1:5" ht="15.75">
      <c r="A15" s="2"/>
      <c r="B15" s="2"/>
    </row>
    <row r="16" spans="1:5" ht="15.75">
      <c r="A16" s="2"/>
      <c r="B16" s="2"/>
      <c r="C16" s="2"/>
      <c r="D16" s="2" t="s">
        <v>380</v>
      </c>
      <c r="E16" s="2"/>
    </row>
    <row r="17" spans="1:5" ht="15.75">
      <c r="A17" s="2"/>
      <c r="B17" s="2"/>
      <c r="C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D20" s="32"/>
      <c r="E20" s="2"/>
    </row>
    <row r="21" spans="1:5" ht="15.75">
      <c r="D21" s="2"/>
      <c r="E21" s="2"/>
    </row>
  </sheetData>
  <pageMargins left="0.25" right="0.25" top="0.75" bottom="0.75" header="0.29861111111111099" footer="0.29861111111111099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" workbookViewId="0">
      <selection activeCell="E10" sqref="E10"/>
    </sheetView>
  </sheetViews>
  <sheetFormatPr defaultColWidth="9.140625" defaultRowHeight="15"/>
  <cols>
    <col min="1" max="1" width="12.28515625" customWidth="1"/>
    <col min="2" max="2" width="29.7109375" customWidth="1"/>
    <col min="3" max="3" width="15.85546875" customWidth="1"/>
    <col min="4" max="4" width="16" customWidth="1"/>
    <col min="5" max="5" width="18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381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 t="s">
        <v>382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6" t="s">
        <v>383</v>
      </c>
      <c r="B5" s="33" t="s">
        <v>374</v>
      </c>
      <c r="C5" s="20"/>
      <c r="D5" s="11">
        <v>12000</v>
      </c>
      <c r="E5" s="11">
        <f>E4-D5</f>
        <v>988000</v>
      </c>
    </row>
    <row r="6" spans="1:5" ht="15.75">
      <c r="A6" s="12" t="s">
        <v>384</v>
      </c>
      <c r="B6" t="s">
        <v>385</v>
      </c>
      <c r="C6" s="34"/>
      <c r="D6" s="15">
        <v>32000</v>
      </c>
      <c r="E6" s="16">
        <f>E5-D6</f>
        <v>956000</v>
      </c>
    </row>
    <row r="7" spans="1:5" ht="15.75">
      <c r="A7" s="12" t="s">
        <v>386</v>
      </c>
      <c r="B7" s="19" t="s">
        <v>387</v>
      </c>
      <c r="C7" s="20"/>
      <c r="D7" s="11">
        <v>30000</v>
      </c>
      <c r="E7" s="11">
        <f>E6-D7</f>
        <v>926000</v>
      </c>
    </row>
    <row r="8" spans="1:5" ht="15.75">
      <c r="A8" s="12" t="s">
        <v>388</v>
      </c>
      <c r="B8" s="19" t="s">
        <v>12</v>
      </c>
      <c r="C8" s="20"/>
      <c r="D8" s="11">
        <v>202500</v>
      </c>
      <c r="E8" s="11">
        <f>E7-D8</f>
        <v>723500</v>
      </c>
    </row>
    <row r="9" spans="1:5" ht="15.75">
      <c r="A9" s="12" t="s">
        <v>389</v>
      </c>
      <c r="B9" s="21" t="s">
        <v>390</v>
      </c>
      <c r="C9" s="22"/>
      <c r="D9" s="23">
        <v>60000</v>
      </c>
      <c r="E9" s="23">
        <f>E8-D9</f>
        <v>663500</v>
      </c>
    </row>
    <row r="10" spans="1:5" ht="15.75">
      <c r="A10" s="12"/>
      <c r="B10" s="19"/>
      <c r="C10" s="22"/>
      <c r="D10" s="23"/>
      <c r="E10" s="23"/>
    </row>
    <row r="11" spans="1:5" ht="15.75">
      <c r="A11" s="12"/>
      <c r="B11" s="21"/>
      <c r="C11" s="21"/>
      <c r="D11" s="23"/>
      <c r="E11" s="23"/>
    </row>
    <row r="12" spans="1:5" ht="15.75">
      <c r="A12" s="24"/>
      <c r="B12" s="25" t="s">
        <v>78</v>
      </c>
      <c r="C12" s="26">
        <f>SUM(C4:C10)</f>
        <v>1000000</v>
      </c>
      <c r="D12" s="26">
        <f>SUM(D5:D11)</f>
        <v>336500</v>
      </c>
      <c r="E12" s="23"/>
    </row>
    <row r="13" spans="1:5" ht="15.75">
      <c r="A13" s="28"/>
      <c r="B13" s="29" t="s">
        <v>303</v>
      </c>
      <c r="C13" s="30"/>
      <c r="D13" s="31"/>
      <c r="E13" s="30">
        <f>C12-D12</f>
        <v>663500</v>
      </c>
    </row>
    <row r="14" spans="1:5" ht="15.75">
      <c r="A14" s="2"/>
      <c r="B14" s="2"/>
      <c r="C14" s="2"/>
      <c r="D14" s="2"/>
      <c r="E14" s="2"/>
    </row>
    <row r="15" spans="1:5" ht="15.75">
      <c r="A15" s="2"/>
      <c r="B15" s="2"/>
    </row>
    <row r="16" spans="1:5" ht="15.75">
      <c r="A16" s="2"/>
      <c r="B16" s="2"/>
      <c r="C16" s="2"/>
      <c r="D16" s="2" t="s">
        <v>391</v>
      </c>
      <c r="E16" s="2"/>
    </row>
    <row r="17" spans="1:5" ht="15.75">
      <c r="A17" s="2"/>
      <c r="B17" s="2"/>
      <c r="C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D20" s="32"/>
      <c r="E20" s="2"/>
    </row>
    <row r="21" spans="1:5" ht="15.75">
      <c r="D21" s="2"/>
      <c r="E21" s="2"/>
    </row>
  </sheetData>
  <pageMargins left="0.25" right="0.25" top="0.75" bottom="0.75" header="0.29861111111111099" footer="0.29861111111111099"/>
  <pageSetup paperSize="9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5" workbookViewId="0">
      <selection sqref="A1:E22"/>
    </sheetView>
  </sheetViews>
  <sheetFormatPr defaultColWidth="9.140625" defaultRowHeight="15"/>
  <cols>
    <col min="1" max="1" width="12.85546875" customWidth="1"/>
    <col min="2" max="2" width="27.140625" customWidth="1"/>
    <col min="3" max="3" width="15.7109375" customWidth="1"/>
    <col min="4" max="4" width="15.28515625" customWidth="1"/>
    <col min="5" max="5" width="18.28515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392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>
        <v>45239</v>
      </c>
      <c r="B4" s="7" t="s">
        <v>257</v>
      </c>
      <c r="C4" s="8">
        <v>1000000</v>
      </c>
      <c r="D4" s="8"/>
      <c r="E4" s="8">
        <v>1000000</v>
      </c>
    </row>
    <row r="5" spans="1:5" ht="15.75">
      <c r="A5" s="6">
        <v>45240</v>
      </c>
      <c r="B5" s="9" t="s">
        <v>374</v>
      </c>
      <c r="C5" s="10"/>
      <c r="D5" s="11">
        <v>12000</v>
      </c>
      <c r="E5" s="11">
        <f>E4-D5</f>
        <v>988000</v>
      </c>
    </row>
    <row r="6" spans="1:5" ht="30">
      <c r="A6" s="12">
        <v>45251</v>
      </c>
      <c r="B6" s="13" t="s">
        <v>393</v>
      </c>
      <c r="C6" s="14"/>
      <c r="D6" s="15">
        <v>35700</v>
      </c>
      <c r="E6" s="16">
        <f>E5-D6</f>
        <v>952300</v>
      </c>
    </row>
    <row r="7" spans="1:5" ht="15.75">
      <c r="A7" s="12">
        <v>45251</v>
      </c>
      <c r="B7" s="17" t="s">
        <v>394</v>
      </c>
      <c r="C7" s="18"/>
      <c r="D7" s="11">
        <v>12200</v>
      </c>
      <c r="E7" s="11">
        <f>E6-D7</f>
        <v>940100</v>
      </c>
    </row>
    <row r="8" spans="1:5" ht="15.75">
      <c r="A8" s="12">
        <v>45260</v>
      </c>
      <c r="B8" s="19" t="s">
        <v>12</v>
      </c>
      <c r="C8" s="20"/>
      <c r="D8" s="11">
        <v>202500</v>
      </c>
      <c r="E8" s="11">
        <f>E7-D8</f>
        <v>737600</v>
      </c>
    </row>
    <row r="9" spans="1:5" ht="15.75">
      <c r="A9" s="12">
        <v>45260</v>
      </c>
      <c r="B9" s="21" t="s">
        <v>395</v>
      </c>
      <c r="C9" s="22"/>
      <c r="D9" s="23">
        <v>60000</v>
      </c>
      <c r="E9" s="23">
        <f>E8-D9</f>
        <v>677600</v>
      </c>
    </row>
    <row r="10" spans="1:5" ht="15.75">
      <c r="A10" s="12"/>
      <c r="B10" s="19"/>
      <c r="C10" s="22"/>
      <c r="D10" s="23"/>
      <c r="E10" s="23"/>
    </row>
    <row r="11" spans="1:5" ht="15.75">
      <c r="A11" s="12"/>
      <c r="B11" s="21"/>
      <c r="C11" s="21"/>
      <c r="D11" s="23"/>
      <c r="E11" s="23"/>
    </row>
    <row r="12" spans="1:5" ht="15.75">
      <c r="A12" s="24"/>
      <c r="B12" s="25" t="s">
        <v>78</v>
      </c>
      <c r="C12" s="26">
        <f>SUM(C4:C10)</f>
        <v>1000000</v>
      </c>
      <c r="D12" s="26">
        <f>SUM(D5:D11)</f>
        <v>322400</v>
      </c>
      <c r="E12" s="27">
        <f>C12-D12</f>
        <v>677600</v>
      </c>
    </row>
    <row r="13" spans="1:5" ht="15.75">
      <c r="A13" s="28"/>
      <c r="B13" s="29" t="s">
        <v>303</v>
      </c>
      <c r="C13" s="30"/>
      <c r="D13" s="31"/>
      <c r="E13" s="30"/>
    </row>
    <row r="14" spans="1:5" ht="15.75">
      <c r="A14" s="2"/>
      <c r="B14" s="2"/>
      <c r="C14" s="2"/>
      <c r="D14" s="2"/>
      <c r="E14" s="2"/>
    </row>
    <row r="15" spans="1:5" ht="15.75">
      <c r="A15" s="2"/>
      <c r="B15" s="2"/>
    </row>
    <row r="16" spans="1:5" ht="15.75">
      <c r="A16" s="2"/>
      <c r="B16" s="2"/>
      <c r="C16" s="2"/>
      <c r="D16" s="2" t="s">
        <v>396</v>
      </c>
      <c r="E16" s="2"/>
    </row>
    <row r="17" spans="1:5" ht="15.75">
      <c r="A17" s="2"/>
      <c r="B17" s="2"/>
      <c r="C17" s="2"/>
    </row>
    <row r="18" spans="1:5" ht="15.75">
      <c r="A18" s="2"/>
      <c r="B18" s="2"/>
      <c r="C18" s="2"/>
      <c r="D18" s="2"/>
      <c r="E18" s="2"/>
    </row>
    <row r="19" spans="1:5" ht="15.75">
      <c r="A19" s="2"/>
      <c r="B19" s="2"/>
      <c r="C19" s="2"/>
      <c r="D19" s="2"/>
      <c r="E19" s="2"/>
    </row>
    <row r="20" spans="1:5" ht="15.75">
      <c r="D20" s="32"/>
      <c r="E20" s="2"/>
    </row>
    <row r="21" spans="1:5" ht="15.75">
      <c r="D21" s="2"/>
      <c r="E21" s="2"/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7" sqref="E17"/>
    </sheetView>
  </sheetViews>
  <sheetFormatPr defaultRowHeight="15"/>
  <cols>
    <col min="1" max="1" width="12.28515625" customWidth="1"/>
    <col min="2" max="2" width="41.140625" customWidth="1"/>
    <col min="3" max="3" width="15.7109375" customWidth="1"/>
    <col min="4" max="4" width="17.5703125" customWidth="1"/>
    <col min="5" max="5" width="18.140625" customWidth="1"/>
  </cols>
  <sheetData>
    <row r="1" spans="1:5" ht="15.75">
      <c r="A1" s="1" t="s">
        <v>235</v>
      </c>
      <c r="B1" s="1"/>
      <c r="C1" s="2"/>
      <c r="D1" s="2"/>
      <c r="E1" s="2"/>
    </row>
    <row r="2" spans="1:5" ht="15.75">
      <c r="A2" s="1" t="s">
        <v>397</v>
      </c>
      <c r="B2" s="1"/>
      <c r="C2" s="2"/>
      <c r="D2" s="2"/>
      <c r="E2" s="2"/>
    </row>
    <row r="3" spans="1:5" ht="15.75">
      <c r="A3" s="3" t="s">
        <v>3</v>
      </c>
      <c r="B3" s="4" t="s">
        <v>4</v>
      </c>
      <c r="C3" s="5" t="s">
        <v>5</v>
      </c>
      <c r="D3" s="5" t="s">
        <v>6</v>
      </c>
      <c r="E3" s="5" t="s">
        <v>7</v>
      </c>
    </row>
    <row r="4" spans="1:5" ht="15.75">
      <c r="A4" s="6">
        <v>45273</v>
      </c>
      <c r="B4" s="7" t="s">
        <v>257</v>
      </c>
      <c r="C4" s="8">
        <v>500000</v>
      </c>
      <c r="D4" s="8"/>
      <c r="E4" s="8">
        <v>500000</v>
      </c>
    </row>
    <row r="5" spans="1:5" ht="15.75">
      <c r="A5" s="6">
        <v>45272</v>
      </c>
      <c r="B5" s="9" t="s">
        <v>374</v>
      </c>
      <c r="C5" s="10"/>
      <c r="D5" s="11">
        <v>12000</v>
      </c>
      <c r="E5" s="11">
        <f>E4-D5</f>
        <v>488000</v>
      </c>
    </row>
    <row r="6" spans="1:5" ht="16.5" customHeight="1">
      <c r="A6" s="12">
        <v>45275</v>
      </c>
      <c r="B6" s="13" t="s">
        <v>398</v>
      </c>
      <c r="C6" s="14"/>
      <c r="D6" s="15">
        <v>30000</v>
      </c>
      <c r="E6" s="16">
        <f>E5-D6</f>
        <v>458000</v>
      </c>
    </row>
    <row r="7" spans="1:5" ht="15.75">
      <c r="A7" s="12">
        <v>45281</v>
      </c>
      <c r="B7" s="19" t="s">
        <v>12</v>
      </c>
      <c r="C7" s="20"/>
      <c r="D7" s="11">
        <v>202500</v>
      </c>
      <c r="E7" s="11">
        <f>E6-D7</f>
        <v>255500</v>
      </c>
    </row>
    <row r="8" spans="1:5" ht="15.75">
      <c r="A8" s="12">
        <v>45281</v>
      </c>
      <c r="B8" s="21" t="s">
        <v>399</v>
      </c>
      <c r="C8" s="22"/>
      <c r="D8" s="23">
        <v>60000</v>
      </c>
      <c r="E8" s="23">
        <f>E7-D8</f>
        <v>195500</v>
      </c>
    </row>
    <row r="9" spans="1:5" ht="15.75">
      <c r="A9" s="12">
        <v>45281</v>
      </c>
      <c r="B9" s="21" t="s">
        <v>400</v>
      </c>
      <c r="C9" s="22"/>
      <c r="D9" s="23">
        <v>60000</v>
      </c>
      <c r="E9" s="23">
        <f>E8-D9</f>
        <v>135500</v>
      </c>
    </row>
    <row r="10" spans="1:5" ht="15.75">
      <c r="A10" s="24"/>
      <c r="B10" s="25" t="s">
        <v>78</v>
      </c>
      <c r="C10" s="26">
        <f>SUM(C4:C8)</f>
        <v>500000</v>
      </c>
      <c r="D10" s="26">
        <f>SUM(D5:D9)</f>
        <v>364500</v>
      </c>
      <c r="E10" s="150"/>
    </row>
    <row r="11" spans="1:5" ht="15.75">
      <c r="A11" s="28"/>
      <c r="B11" s="29" t="s">
        <v>303</v>
      </c>
      <c r="C11" s="30"/>
      <c r="D11" s="31"/>
      <c r="E11" s="30">
        <f>C10-D10</f>
        <v>135500</v>
      </c>
    </row>
    <row r="12" spans="1:5" ht="15.75">
      <c r="A12" s="2"/>
      <c r="B12" s="2"/>
      <c r="C12" s="2"/>
      <c r="D12" s="2"/>
      <c r="E12" s="2"/>
    </row>
    <row r="13" spans="1:5" ht="15.75">
      <c r="A13" s="2"/>
      <c r="B13" s="2"/>
    </row>
    <row r="14" spans="1:5" ht="15.75">
      <c r="A14" s="2"/>
      <c r="B14" s="2"/>
      <c r="C14" s="2"/>
      <c r="D14" s="2" t="s">
        <v>401</v>
      </c>
      <c r="E14" s="2"/>
    </row>
    <row r="15" spans="1:5" ht="15.75">
      <c r="A15" s="2"/>
      <c r="B15" s="2"/>
      <c r="C15" s="2"/>
    </row>
    <row r="16" spans="1:5" ht="15.75">
      <c r="A16" s="2"/>
      <c r="B16" s="2"/>
      <c r="C16" s="2"/>
      <c r="D16" s="2"/>
      <c r="E16" s="2"/>
    </row>
    <row r="17" spans="1:5" ht="15.75">
      <c r="A17" s="2"/>
      <c r="B17" s="2"/>
      <c r="C17" s="2"/>
      <c r="D17" s="2"/>
      <c r="E17" s="2"/>
    </row>
    <row r="18" spans="1:5" ht="15.75">
      <c r="D18" s="32"/>
      <c r="E18" s="2"/>
    </row>
    <row r="19" spans="1:5" ht="15.75">
      <c r="D19" s="2"/>
      <c r="E1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40" sqref="G40"/>
    </sheetView>
  </sheetViews>
  <sheetFormatPr defaultColWidth="9" defaultRowHeight="15"/>
  <cols>
    <col min="1" max="1" width="7.5703125" customWidth="1"/>
    <col min="2" max="2" width="31.42578125" customWidth="1"/>
    <col min="3" max="3" width="19" customWidth="1"/>
    <col min="4" max="4" width="17.42578125" customWidth="1"/>
    <col min="5" max="5" width="17.285156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55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44197</v>
      </c>
      <c r="B6" s="123" t="s">
        <v>56</v>
      </c>
      <c r="C6" s="124"/>
      <c r="D6" s="125"/>
      <c r="E6" s="125">
        <v>2000000</v>
      </c>
    </row>
    <row r="7" spans="1:5" ht="15.75">
      <c r="A7" s="122">
        <v>44201</v>
      </c>
      <c r="B7" s="123" t="s">
        <v>57</v>
      </c>
      <c r="C7" s="125"/>
      <c r="D7" s="126">
        <v>15000</v>
      </c>
      <c r="E7" s="124">
        <f>E6+C7-D7</f>
        <v>1985000</v>
      </c>
    </row>
    <row r="8" spans="1:5" ht="15.75">
      <c r="A8" s="122">
        <v>6</v>
      </c>
      <c r="B8" s="123" t="s">
        <v>58</v>
      </c>
      <c r="C8" s="126"/>
      <c r="D8" s="126">
        <v>9000</v>
      </c>
      <c r="E8" s="124">
        <f t="shared" ref="E8:E17" si="0">E7+C8-D8</f>
        <v>1976000</v>
      </c>
    </row>
    <row r="9" spans="1:5" ht="15.75">
      <c r="A9" s="122">
        <v>44211</v>
      </c>
      <c r="B9" s="123" t="s">
        <v>59</v>
      </c>
      <c r="C9" s="126"/>
      <c r="D9" s="126">
        <v>60000</v>
      </c>
      <c r="E9" s="124">
        <f t="shared" si="0"/>
        <v>1916000</v>
      </c>
    </row>
    <row r="10" spans="1:5" ht="15.75">
      <c r="A10" s="122"/>
      <c r="B10" s="123" t="s">
        <v>60</v>
      </c>
      <c r="C10" s="126"/>
      <c r="D10" s="126">
        <v>400000</v>
      </c>
      <c r="E10" s="124">
        <f t="shared" si="0"/>
        <v>1516000</v>
      </c>
    </row>
    <row r="11" spans="1:5" ht="15.75">
      <c r="A11" s="122"/>
      <c r="B11" s="123" t="s">
        <v>61</v>
      </c>
      <c r="C11" s="126"/>
      <c r="D11" s="126">
        <v>400000</v>
      </c>
      <c r="E11" s="124">
        <f t="shared" si="0"/>
        <v>1116000</v>
      </c>
    </row>
    <row r="12" spans="1:5" ht="15.75">
      <c r="A12" s="122"/>
      <c r="B12" s="127" t="s">
        <v>62</v>
      </c>
      <c r="C12" s="126"/>
      <c r="D12" s="126">
        <v>300000</v>
      </c>
      <c r="E12" s="124">
        <f t="shared" si="0"/>
        <v>816000</v>
      </c>
    </row>
    <row r="13" spans="1:5" ht="15.75">
      <c r="A13" s="122"/>
      <c r="B13" s="123" t="s">
        <v>63</v>
      </c>
      <c r="C13" s="126"/>
      <c r="D13" s="126">
        <v>300000</v>
      </c>
      <c r="E13" s="124">
        <f t="shared" si="0"/>
        <v>516000</v>
      </c>
    </row>
    <row r="14" spans="1:5" ht="15.75">
      <c r="A14" s="122">
        <v>44213</v>
      </c>
      <c r="B14" s="123" t="s">
        <v>12</v>
      </c>
      <c r="C14" s="126"/>
      <c r="D14" s="126">
        <v>102500</v>
      </c>
      <c r="E14" s="124">
        <f t="shared" si="0"/>
        <v>413500</v>
      </c>
    </row>
    <row r="15" spans="1:5" ht="15.75">
      <c r="A15" s="122">
        <v>44214</v>
      </c>
      <c r="B15" s="123" t="s">
        <v>64</v>
      </c>
      <c r="C15" s="126"/>
      <c r="D15" s="126">
        <v>80000</v>
      </c>
      <c r="E15" s="124">
        <f t="shared" si="0"/>
        <v>333500</v>
      </c>
    </row>
    <row r="16" spans="1:5" ht="15.75">
      <c r="A16" s="122">
        <v>44218</v>
      </c>
      <c r="B16" s="123" t="s">
        <v>65</v>
      </c>
      <c r="C16" s="126"/>
      <c r="D16" s="126">
        <v>68000</v>
      </c>
      <c r="E16" s="124">
        <f t="shared" si="0"/>
        <v>265500</v>
      </c>
    </row>
    <row r="17" spans="1:5" ht="15.75">
      <c r="A17" s="122">
        <v>44223</v>
      </c>
      <c r="B17" s="123" t="s">
        <v>66</v>
      </c>
      <c r="C17" s="126"/>
      <c r="D17" s="126">
        <v>150000</v>
      </c>
      <c r="E17" s="124">
        <f t="shared" si="0"/>
        <v>115500</v>
      </c>
    </row>
    <row r="18" spans="1:5" ht="15.75">
      <c r="A18" s="122"/>
      <c r="B18" s="123"/>
      <c r="C18" s="126"/>
      <c r="D18" s="126"/>
      <c r="E18" s="124"/>
    </row>
    <row r="19" spans="1:5" ht="15.75">
      <c r="A19" s="122"/>
      <c r="B19" s="123"/>
      <c r="C19" s="126"/>
      <c r="D19" s="126"/>
      <c r="E19" s="124"/>
    </row>
    <row r="20" spans="1:5" ht="15.75">
      <c r="A20" s="122"/>
      <c r="B20" s="123"/>
      <c r="C20" s="126"/>
      <c r="D20" s="126"/>
      <c r="E20" s="124"/>
    </row>
    <row r="21" spans="1:5" ht="15.75">
      <c r="A21" s="122"/>
      <c r="B21" s="123"/>
      <c r="C21" s="126"/>
      <c r="D21" s="126"/>
      <c r="E21" s="124"/>
    </row>
    <row r="22" spans="1:5" ht="15.75">
      <c r="A22" s="122"/>
      <c r="B22" s="123"/>
      <c r="C22" s="126"/>
      <c r="D22" s="126"/>
      <c r="E22" s="124"/>
    </row>
    <row r="23" spans="1:5" ht="15.75">
      <c r="A23" s="122"/>
      <c r="B23" s="123"/>
      <c r="C23" s="126"/>
      <c r="D23" s="126"/>
      <c r="E23" s="124"/>
    </row>
    <row r="24" spans="1:5" ht="15.75">
      <c r="A24" s="122"/>
      <c r="B24" s="123"/>
      <c r="C24" s="126"/>
      <c r="D24" s="126"/>
      <c r="E24" s="124"/>
    </row>
    <row r="25" spans="1:5" ht="15.75">
      <c r="A25" s="122"/>
      <c r="B25" s="123"/>
      <c r="C25" s="126"/>
      <c r="D25" s="126"/>
      <c r="E25" s="124"/>
    </row>
    <row r="26" spans="1:5" ht="15.75">
      <c r="A26" s="122"/>
      <c r="B26" s="123"/>
      <c r="C26" s="126"/>
      <c r="D26" s="126"/>
      <c r="E26" s="124"/>
    </row>
    <row r="27" spans="1:5" ht="15.75">
      <c r="A27" s="122"/>
      <c r="B27" s="123"/>
      <c r="C27" s="126"/>
      <c r="D27" s="126"/>
      <c r="E27" s="124"/>
    </row>
    <row r="28" spans="1:5" ht="15.75">
      <c r="A28" s="122"/>
      <c r="B28" s="123"/>
      <c r="C28" s="126"/>
      <c r="D28" s="126"/>
      <c r="E28" s="124"/>
    </row>
    <row r="29" spans="1:5" ht="15.75">
      <c r="A29" s="122"/>
      <c r="B29" s="123"/>
      <c r="C29" s="126"/>
      <c r="D29" s="126"/>
      <c r="E29" s="124"/>
    </row>
    <row r="30" spans="1:5" ht="15.75">
      <c r="A30" s="117"/>
      <c r="B30" s="117"/>
      <c r="C30" s="117"/>
      <c r="D30" s="117"/>
      <c r="E30" s="117"/>
    </row>
    <row r="33" spans="4:5">
      <c r="D33" s="145" t="s">
        <v>67</v>
      </c>
      <c r="E33" s="145"/>
    </row>
    <row r="38" spans="4:5">
      <c r="D38" s="145" t="s">
        <v>54</v>
      </c>
      <c r="E38" s="145"/>
    </row>
  </sheetData>
  <mergeCells count="2">
    <mergeCell ref="D33:E33"/>
    <mergeCell ref="D38:E38"/>
  </mergeCells>
  <pageMargins left="0.25" right="0.25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17" sqref="G17"/>
    </sheetView>
  </sheetViews>
  <sheetFormatPr defaultColWidth="9" defaultRowHeight="15"/>
  <cols>
    <col min="2" max="2" width="30.5703125" customWidth="1"/>
    <col min="3" max="3" width="17.7109375" customWidth="1"/>
    <col min="4" max="4" width="14.42578125" customWidth="1"/>
    <col min="5" max="5" width="18.1406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68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44228</v>
      </c>
      <c r="B6" s="123" t="s">
        <v>56</v>
      </c>
      <c r="C6" s="124"/>
      <c r="D6" s="125"/>
      <c r="E6" s="125">
        <v>115500</v>
      </c>
    </row>
    <row r="7" spans="1:5" ht="15.75">
      <c r="A7" s="122"/>
      <c r="B7" s="123" t="s">
        <v>69</v>
      </c>
      <c r="C7" s="125"/>
      <c r="D7" s="126">
        <v>70000</v>
      </c>
      <c r="E7" s="125">
        <f>E6+C7-D7</f>
        <v>45500</v>
      </c>
    </row>
    <row r="8" spans="1:5" ht="15.75">
      <c r="A8" s="122">
        <v>44230</v>
      </c>
      <c r="B8" s="123" t="s">
        <v>58</v>
      </c>
      <c r="C8" s="126"/>
      <c r="D8" s="126">
        <v>9000</v>
      </c>
      <c r="E8" s="125">
        <f t="shared" ref="E8:E17" si="0">E7+C8-D8</f>
        <v>36500</v>
      </c>
    </row>
    <row r="9" spans="1:5" ht="15.75">
      <c r="A9" s="122">
        <v>44243</v>
      </c>
      <c r="B9" s="123" t="s">
        <v>70</v>
      </c>
      <c r="C9" s="126">
        <v>1884500</v>
      </c>
      <c r="D9" s="126"/>
      <c r="E9" s="125">
        <f t="shared" si="0"/>
        <v>1921000</v>
      </c>
    </row>
    <row r="10" spans="1:5" ht="15.75">
      <c r="A10" s="122">
        <v>44244</v>
      </c>
      <c r="B10" s="123" t="s">
        <v>26</v>
      </c>
      <c r="C10" s="126"/>
      <c r="D10" s="126">
        <v>102500</v>
      </c>
      <c r="E10" s="125">
        <f t="shared" si="0"/>
        <v>1818500</v>
      </c>
    </row>
    <row r="11" spans="1:5" ht="15.75">
      <c r="A11" s="122">
        <v>44245</v>
      </c>
      <c r="B11" s="123" t="s">
        <v>71</v>
      </c>
      <c r="C11" s="126"/>
      <c r="D11" s="126">
        <v>400000</v>
      </c>
      <c r="E11" s="125">
        <f t="shared" si="0"/>
        <v>1418500</v>
      </c>
    </row>
    <row r="12" spans="1:5" ht="15.75">
      <c r="A12" s="122">
        <v>44246</v>
      </c>
      <c r="B12" s="123" t="s">
        <v>72</v>
      </c>
      <c r="C12" s="126"/>
      <c r="D12" s="126">
        <v>300000</v>
      </c>
      <c r="E12" s="125">
        <f t="shared" si="0"/>
        <v>1118500</v>
      </c>
    </row>
    <row r="13" spans="1:5" ht="15.75">
      <c r="A13" s="122"/>
      <c r="B13" s="127" t="s">
        <v>73</v>
      </c>
      <c r="C13" s="126"/>
      <c r="D13" s="126">
        <v>300000</v>
      </c>
      <c r="E13" s="125">
        <f t="shared" si="0"/>
        <v>818500</v>
      </c>
    </row>
    <row r="14" spans="1:5" ht="15.75">
      <c r="A14" s="122">
        <v>44248</v>
      </c>
      <c r="B14" s="123" t="s">
        <v>74</v>
      </c>
      <c r="C14" s="126"/>
      <c r="D14" s="126">
        <v>60000</v>
      </c>
      <c r="E14" s="125">
        <f t="shared" si="0"/>
        <v>758500</v>
      </c>
    </row>
    <row r="15" spans="1:5" ht="15.75">
      <c r="A15" s="122">
        <v>44249</v>
      </c>
      <c r="B15" s="123" t="s">
        <v>75</v>
      </c>
      <c r="C15" s="126"/>
      <c r="D15" s="126">
        <v>150000</v>
      </c>
      <c r="E15" s="125">
        <f t="shared" si="0"/>
        <v>608500</v>
      </c>
    </row>
    <row r="16" spans="1:5" ht="15.75">
      <c r="A16" s="122"/>
      <c r="B16" s="123" t="s">
        <v>76</v>
      </c>
      <c r="C16" s="126"/>
      <c r="D16" s="126">
        <v>170000</v>
      </c>
      <c r="E16" s="125">
        <f t="shared" si="0"/>
        <v>438500</v>
      </c>
    </row>
    <row r="17" spans="1:5" ht="15.75">
      <c r="A17" s="122">
        <v>44250</v>
      </c>
      <c r="B17" s="123" t="s">
        <v>77</v>
      </c>
      <c r="C17" s="126"/>
      <c r="D17" s="126">
        <v>400000</v>
      </c>
      <c r="E17" s="125">
        <f t="shared" si="0"/>
        <v>38500</v>
      </c>
    </row>
    <row r="18" spans="1:5" ht="15.75">
      <c r="A18" s="122"/>
      <c r="B18" s="123"/>
      <c r="C18" s="126"/>
      <c r="D18" s="126"/>
      <c r="E18" s="125"/>
    </row>
    <row r="19" spans="1:5" ht="15.75">
      <c r="A19" s="122"/>
      <c r="B19" s="143" t="s">
        <v>78</v>
      </c>
      <c r="C19" s="129">
        <v>1884500</v>
      </c>
      <c r="D19" s="129">
        <f>SUM(D7:D17)</f>
        <v>1961500</v>
      </c>
      <c r="E19" s="125"/>
    </row>
    <row r="20" spans="1:5" ht="15.75">
      <c r="A20" s="122"/>
      <c r="B20" s="130" t="s">
        <v>79</v>
      </c>
      <c r="C20" s="126"/>
      <c r="D20" s="126"/>
      <c r="E20" s="144">
        <v>38500</v>
      </c>
    </row>
    <row r="21" spans="1:5" ht="15.75">
      <c r="A21" s="122"/>
      <c r="B21" s="123"/>
      <c r="C21" s="126"/>
      <c r="D21" s="126"/>
      <c r="E21" s="124"/>
    </row>
    <row r="22" spans="1:5" ht="15.75">
      <c r="A22" s="122"/>
      <c r="B22" s="123"/>
      <c r="C22" s="126"/>
      <c r="D22" s="126"/>
      <c r="E22" s="124"/>
    </row>
    <row r="23" spans="1:5" ht="15.75">
      <c r="A23" s="122"/>
      <c r="B23" s="123"/>
      <c r="C23" s="126"/>
      <c r="D23" s="126"/>
      <c r="E23" s="124"/>
    </row>
    <row r="24" spans="1:5" ht="15.75">
      <c r="A24" s="122"/>
      <c r="B24" s="123"/>
      <c r="C24" s="126"/>
      <c r="D24" s="126"/>
      <c r="E24" s="124"/>
    </row>
    <row r="25" spans="1:5" ht="15.75">
      <c r="A25" s="122"/>
      <c r="B25" s="123"/>
      <c r="C25" s="126"/>
      <c r="D25" s="126"/>
      <c r="E25" s="124"/>
    </row>
    <row r="26" spans="1:5" ht="15.75">
      <c r="A26" s="122"/>
      <c r="B26" s="123"/>
      <c r="C26" s="126"/>
      <c r="D26" s="126"/>
      <c r="E26" s="124"/>
    </row>
    <row r="27" spans="1:5" ht="15.75">
      <c r="A27" s="122"/>
      <c r="B27" s="123"/>
      <c r="C27" s="126"/>
      <c r="D27" s="126"/>
      <c r="E27" s="124"/>
    </row>
    <row r="28" spans="1:5" ht="15.75">
      <c r="A28" s="122"/>
      <c r="B28" s="123"/>
      <c r="C28" s="126"/>
      <c r="D28" s="126"/>
      <c r="E28" s="124"/>
    </row>
    <row r="29" spans="1:5" ht="15.75">
      <c r="A29" s="122"/>
      <c r="B29" s="123"/>
      <c r="C29" s="126"/>
      <c r="D29" s="126"/>
      <c r="E29" s="124"/>
    </row>
    <row r="30" spans="1:5" ht="15.75">
      <c r="A30" s="122"/>
      <c r="B30" s="123"/>
      <c r="C30" s="126"/>
      <c r="D30" s="126"/>
      <c r="E30" s="124"/>
    </row>
    <row r="31" spans="1:5" ht="15.75">
      <c r="A31" s="117"/>
      <c r="B31" s="117"/>
      <c r="C31" s="117"/>
      <c r="D31" s="117"/>
      <c r="E31" s="117"/>
    </row>
    <row r="34" spans="4:5">
      <c r="D34" s="145" t="s">
        <v>80</v>
      </c>
      <c r="E34" s="145"/>
    </row>
    <row r="39" spans="4:5">
      <c r="D39" s="145" t="s">
        <v>54</v>
      </c>
      <c r="E39" s="145"/>
    </row>
  </sheetData>
  <mergeCells count="2">
    <mergeCell ref="D34:E34"/>
    <mergeCell ref="D39:E39"/>
  </mergeCells>
  <pageMargins left="0.25" right="0.25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5" workbookViewId="0">
      <selection activeCell="B21" sqref="B21:D21"/>
    </sheetView>
  </sheetViews>
  <sheetFormatPr defaultColWidth="9" defaultRowHeight="15"/>
  <cols>
    <col min="2" max="2" width="38.7109375" customWidth="1"/>
    <col min="3" max="3" width="17.7109375" customWidth="1"/>
    <col min="4" max="4" width="14.42578125" customWidth="1"/>
    <col min="5" max="5" width="18.140625" customWidth="1"/>
  </cols>
  <sheetData>
    <row r="1" spans="1:5" ht="15.75">
      <c r="A1" s="116" t="s">
        <v>0</v>
      </c>
      <c r="B1" s="117"/>
      <c r="C1" s="117"/>
      <c r="D1" s="117"/>
      <c r="E1" s="117"/>
    </row>
    <row r="2" spans="1:5" ht="15.75">
      <c r="A2" s="118" t="s">
        <v>1</v>
      </c>
      <c r="B2" s="117"/>
      <c r="C2" s="117"/>
      <c r="D2" s="117"/>
      <c r="E2" s="117"/>
    </row>
    <row r="3" spans="1:5" ht="15.75">
      <c r="A3" s="119" t="s">
        <v>81</v>
      </c>
      <c r="B3" s="117"/>
      <c r="C3" s="117"/>
      <c r="D3" s="117"/>
      <c r="E3" s="117"/>
    </row>
    <row r="4" spans="1:5" ht="15.75">
      <c r="A4" s="117"/>
      <c r="B4" s="117"/>
      <c r="C4" s="117"/>
      <c r="D4" s="117"/>
      <c r="E4" s="117"/>
    </row>
    <row r="5" spans="1:5" ht="15.75">
      <c r="A5" s="135" t="s">
        <v>3</v>
      </c>
      <c r="B5" s="135" t="s">
        <v>4</v>
      </c>
      <c r="C5" s="135" t="s">
        <v>5</v>
      </c>
      <c r="D5" s="135" t="s">
        <v>6</v>
      </c>
      <c r="E5" s="136" t="s">
        <v>7</v>
      </c>
    </row>
    <row r="6" spans="1:5" ht="15.75">
      <c r="A6" s="122">
        <v>44256</v>
      </c>
      <c r="B6" s="123" t="s">
        <v>82</v>
      </c>
      <c r="C6" s="124"/>
      <c r="D6" s="125"/>
      <c r="E6" s="125">
        <v>38500</v>
      </c>
    </row>
    <row r="7" spans="1:5" ht="15.75">
      <c r="A7" s="122">
        <v>44257</v>
      </c>
      <c r="B7" s="123" t="s">
        <v>83</v>
      </c>
      <c r="C7" s="125"/>
      <c r="D7" s="126">
        <v>9000</v>
      </c>
      <c r="E7" s="125">
        <f>E6+C7-D7</f>
        <v>29500</v>
      </c>
    </row>
    <row r="8" spans="1:5" ht="15.75">
      <c r="A8" s="122">
        <v>44260</v>
      </c>
      <c r="B8" s="123" t="s">
        <v>84</v>
      </c>
      <c r="C8" s="126">
        <v>5161500</v>
      </c>
      <c r="D8" s="126"/>
      <c r="E8" s="125">
        <f t="shared" ref="E8:E35" si="0">E7+C8-D8</f>
        <v>5191000</v>
      </c>
    </row>
    <row r="9" spans="1:5" ht="15.75">
      <c r="A9" s="122"/>
      <c r="B9" s="123" t="s">
        <v>85</v>
      </c>
      <c r="C9" s="126"/>
      <c r="D9" s="126">
        <v>500000</v>
      </c>
      <c r="E9" s="125">
        <f t="shared" si="0"/>
        <v>4691000</v>
      </c>
    </row>
    <row r="10" spans="1:5" ht="15.75">
      <c r="A10" s="122"/>
      <c r="B10" s="123" t="s">
        <v>86</v>
      </c>
      <c r="C10" s="126"/>
      <c r="D10" s="126">
        <v>400000</v>
      </c>
      <c r="E10" s="125">
        <f t="shared" si="0"/>
        <v>4291000</v>
      </c>
    </row>
    <row r="11" spans="1:5" ht="15.75">
      <c r="A11" s="122"/>
      <c r="B11" s="123" t="s">
        <v>87</v>
      </c>
      <c r="C11" s="126"/>
      <c r="D11" s="126">
        <v>100000</v>
      </c>
      <c r="E11" s="125">
        <f t="shared" si="0"/>
        <v>4191000</v>
      </c>
    </row>
    <row r="12" spans="1:5" ht="15.75">
      <c r="A12" s="122"/>
      <c r="B12" s="123" t="s">
        <v>88</v>
      </c>
      <c r="C12" s="126"/>
      <c r="D12" s="126">
        <v>500000</v>
      </c>
      <c r="E12" s="125">
        <f t="shared" si="0"/>
        <v>3691000</v>
      </c>
    </row>
    <row r="13" spans="1:5" ht="15.75">
      <c r="A13" s="122"/>
      <c r="B13" s="127" t="s">
        <v>89</v>
      </c>
      <c r="C13" s="126"/>
      <c r="D13" s="126">
        <v>150000</v>
      </c>
      <c r="E13" s="125">
        <f t="shared" si="0"/>
        <v>3541000</v>
      </c>
    </row>
    <row r="14" spans="1:5" ht="15.75">
      <c r="A14" s="122"/>
      <c r="B14" s="123" t="s">
        <v>90</v>
      </c>
      <c r="C14" s="126"/>
      <c r="D14" s="126">
        <v>500000</v>
      </c>
      <c r="E14" s="125">
        <f t="shared" si="0"/>
        <v>3041000</v>
      </c>
    </row>
    <row r="15" spans="1:5" ht="15.75">
      <c r="A15" s="122"/>
      <c r="B15" s="123" t="s">
        <v>91</v>
      </c>
      <c r="C15" s="126"/>
      <c r="D15" s="126">
        <v>150000</v>
      </c>
      <c r="E15" s="125">
        <f t="shared" si="0"/>
        <v>2891000</v>
      </c>
    </row>
    <row r="16" spans="1:5" ht="15.75">
      <c r="A16" s="122"/>
      <c r="B16" s="123" t="s">
        <v>92</v>
      </c>
      <c r="C16" s="126"/>
      <c r="D16" s="126">
        <v>500000</v>
      </c>
      <c r="E16" s="125">
        <f t="shared" si="0"/>
        <v>2391000</v>
      </c>
    </row>
    <row r="17" spans="1:5" ht="15.75">
      <c r="A17" s="122"/>
      <c r="B17" s="123" t="s">
        <v>93</v>
      </c>
      <c r="C17" s="126"/>
      <c r="D17" s="126">
        <v>150000</v>
      </c>
      <c r="E17" s="125">
        <f t="shared" si="0"/>
        <v>2241000</v>
      </c>
    </row>
    <row r="18" spans="1:5" ht="15.75">
      <c r="A18" s="122"/>
      <c r="B18" s="123" t="s">
        <v>94</v>
      </c>
      <c r="C18" s="126"/>
      <c r="D18" s="126">
        <v>500000</v>
      </c>
      <c r="E18" s="125">
        <f t="shared" si="0"/>
        <v>1741000</v>
      </c>
    </row>
    <row r="19" spans="1:5" ht="15.75">
      <c r="A19" s="122"/>
      <c r="B19" s="137" t="s">
        <v>95</v>
      </c>
      <c r="C19" s="129"/>
      <c r="D19" s="126">
        <v>300000</v>
      </c>
      <c r="E19" s="125">
        <f t="shared" si="0"/>
        <v>1441000</v>
      </c>
    </row>
    <row r="20" spans="1:5" ht="15.75">
      <c r="A20" s="122">
        <v>44261</v>
      </c>
      <c r="B20" s="123" t="s">
        <v>96</v>
      </c>
      <c r="C20" s="126"/>
      <c r="D20" s="126">
        <v>30000</v>
      </c>
      <c r="E20" s="125">
        <f t="shared" si="0"/>
        <v>1411000</v>
      </c>
    </row>
    <row r="21" spans="1:5" ht="15.75">
      <c r="A21" s="122"/>
      <c r="B21" s="123" t="s">
        <v>97</v>
      </c>
      <c r="C21" s="126"/>
      <c r="D21" s="126">
        <v>500000</v>
      </c>
      <c r="E21" s="125">
        <f t="shared" si="0"/>
        <v>911000</v>
      </c>
    </row>
    <row r="22" spans="1:5" ht="15.75">
      <c r="A22" s="122"/>
      <c r="B22" s="123" t="s">
        <v>98</v>
      </c>
      <c r="C22" s="126"/>
      <c r="D22" s="126">
        <v>150000</v>
      </c>
      <c r="E22" s="125">
        <f t="shared" si="0"/>
        <v>761000</v>
      </c>
    </row>
    <row r="23" spans="1:5" ht="15.75">
      <c r="A23" s="122"/>
      <c r="B23" s="123" t="s">
        <v>99</v>
      </c>
      <c r="C23" s="126"/>
      <c r="D23" s="126">
        <v>300000</v>
      </c>
      <c r="E23" s="125">
        <f t="shared" si="0"/>
        <v>461000</v>
      </c>
    </row>
    <row r="24" spans="1:5" ht="15.75">
      <c r="A24" s="122">
        <v>44263</v>
      </c>
      <c r="B24" s="123" t="s">
        <v>100</v>
      </c>
      <c r="C24" s="126"/>
      <c r="D24" s="126">
        <v>125000</v>
      </c>
      <c r="E24" s="125">
        <f t="shared" si="0"/>
        <v>336000</v>
      </c>
    </row>
    <row r="25" spans="1:5" ht="15.75">
      <c r="A25" s="122">
        <v>44264</v>
      </c>
      <c r="B25" s="123" t="s">
        <v>101</v>
      </c>
      <c r="C25" s="126"/>
      <c r="D25" s="126">
        <v>990000</v>
      </c>
      <c r="E25" s="125">
        <f t="shared" si="0"/>
        <v>-654000</v>
      </c>
    </row>
    <row r="26" spans="1:5" ht="15.75">
      <c r="A26" s="122">
        <v>44265</v>
      </c>
      <c r="B26" s="123" t="s">
        <v>102</v>
      </c>
      <c r="C26" s="126">
        <v>1200000</v>
      </c>
      <c r="D26" s="126"/>
      <c r="E26" s="125">
        <f t="shared" si="0"/>
        <v>546000</v>
      </c>
    </row>
    <row r="27" spans="1:5" ht="15.75">
      <c r="A27" s="122"/>
      <c r="B27" s="123" t="s">
        <v>103</v>
      </c>
      <c r="C27" s="126"/>
      <c r="D27" s="126">
        <v>60000</v>
      </c>
      <c r="E27" s="125">
        <f t="shared" si="0"/>
        <v>486000</v>
      </c>
    </row>
    <row r="28" spans="1:5" ht="15.75">
      <c r="A28" s="122">
        <v>44267</v>
      </c>
      <c r="B28" s="123" t="s">
        <v>104</v>
      </c>
      <c r="C28" s="126"/>
      <c r="D28" s="126">
        <v>100000</v>
      </c>
      <c r="E28" s="125">
        <f t="shared" si="0"/>
        <v>386000</v>
      </c>
    </row>
    <row r="29" spans="1:5" ht="15.75">
      <c r="A29" s="122"/>
      <c r="B29" s="123" t="s">
        <v>105</v>
      </c>
      <c r="C29" s="126"/>
      <c r="D29" s="126">
        <v>100000</v>
      </c>
      <c r="E29" s="125">
        <f t="shared" si="0"/>
        <v>286000</v>
      </c>
    </row>
    <row r="30" spans="1:5" ht="15.75">
      <c r="A30" s="122">
        <v>44272</v>
      </c>
      <c r="B30" s="123" t="s">
        <v>12</v>
      </c>
      <c r="C30" s="126"/>
      <c r="D30" s="126">
        <v>102500</v>
      </c>
      <c r="E30" s="125">
        <f t="shared" si="0"/>
        <v>183500</v>
      </c>
    </row>
    <row r="31" spans="1:5" ht="15.75">
      <c r="A31" s="122"/>
      <c r="B31" s="123" t="s">
        <v>106</v>
      </c>
      <c r="C31" s="126"/>
      <c r="D31" s="126">
        <v>150000</v>
      </c>
      <c r="E31" s="125">
        <f t="shared" si="0"/>
        <v>33500</v>
      </c>
    </row>
    <row r="32" spans="1:5" ht="15.75">
      <c r="A32" s="122">
        <v>44275</v>
      </c>
      <c r="B32" s="123" t="s">
        <v>102</v>
      </c>
      <c r="C32" s="126">
        <v>1000000</v>
      </c>
      <c r="D32" s="126"/>
      <c r="E32" s="125">
        <f t="shared" si="0"/>
        <v>1033500</v>
      </c>
    </row>
    <row r="33" spans="1:5" ht="15.75">
      <c r="A33" s="122"/>
      <c r="B33" s="123" t="s">
        <v>90</v>
      </c>
      <c r="C33" s="126"/>
      <c r="D33" s="126">
        <v>500000</v>
      </c>
      <c r="E33" s="125">
        <f t="shared" si="0"/>
        <v>533500</v>
      </c>
    </row>
    <row r="34" spans="1:5" ht="15.75">
      <c r="A34" s="122"/>
      <c r="B34" s="123" t="s">
        <v>92</v>
      </c>
      <c r="C34" s="126"/>
      <c r="D34" s="126">
        <v>500000</v>
      </c>
      <c r="E34" s="125">
        <f t="shared" si="0"/>
        <v>33500</v>
      </c>
    </row>
    <row r="35" spans="1:5" ht="15.75">
      <c r="A35" s="138">
        <v>44277</v>
      </c>
      <c r="B35" s="141" t="s">
        <v>107</v>
      </c>
      <c r="C35" s="142"/>
      <c r="D35" s="142">
        <v>380000</v>
      </c>
      <c r="E35" s="142">
        <f t="shared" si="0"/>
        <v>-346500</v>
      </c>
    </row>
    <row r="36" spans="1:5" ht="15.75">
      <c r="A36" s="122"/>
      <c r="B36" s="123"/>
      <c r="C36" s="126"/>
      <c r="D36" s="126"/>
      <c r="E36" s="142"/>
    </row>
    <row r="37" spans="1:5" ht="15.75">
      <c r="A37" s="122"/>
      <c r="B37" s="130" t="s">
        <v>78</v>
      </c>
      <c r="C37" s="129">
        <f>SUM(C8:C34)</f>
        <v>7361500</v>
      </c>
      <c r="D37" s="129">
        <f>SUM(D7:D35)</f>
        <v>7746500</v>
      </c>
      <c r="E37" s="142"/>
    </row>
    <row r="38" spans="1:5" ht="15.75">
      <c r="A38" s="122"/>
      <c r="B38" s="130" t="s">
        <v>108</v>
      </c>
      <c r="C38" s="129"/>
      <c r="D38" s="129"/>
      <c r="E38" s="140">
        <v>-346500</v>
      </c>
    </row>
    <row r="39" spans="1:5" ht="15.75">
      <c r="A39" s="117"/>
      <c r="B39" s="117"/>
      <c r="C39" s="117"/>
      <c r="D39" s="117"/>
      <c r="E39" s="117"/>
    </row>
    <row r="42" spans="1:5">
      <c r="D42" s="145" t="s">
        <v>109</v>
      </c>
      <c r="E42" s="145"/>
    </row>
    <row r="47" spans="1:5">
      <c r="D47" s="145" t="s">
        <v>54</v>
      </c>
      <c r="E47" s="145"/>
    </row>
  </sheetData>
  <mergeCells count="2">
    <mergeCell ref="D42:E42"/>
    <mergeCell ref="D47:E47"/>
  </mergeCells>
  <pageMargins left="0.23622047244094499" right="0.23622047244094499" top="0.35433070866141703" bottom="0.35433070866141703" header="0.31496062992126" footer="0.31496062992126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C19" sqref="C19:E19"/>
    </sheetView>
  </sheetViews>
  <sheetFormatPr defaultColWidth="9" defaultRowHeight="15"/>
  <cols>
    <col min="1" max="1" width="3.7109375" customWidth="1"/>
    <col min="2" max="2" width="9.5703125" customWidth="1"/>
    <col min="3" max="3" width="38" customWidth="1"/>
    <col min="4" max="4" width="16.7109375" customWidth="1"/>
    <col min="5" max="5" width="15.85546875" customWidth="1"/>
    <col min="6" max="6" width="15.570312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110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35" t="s">
        <v>3</v>
      </c>
      <c r="C5" s="135" t="s">
        <v>4</v>
      </c>
      <c r="D5" s="135" t="s">
        <v>5</v>
      </c>
      <c r="E5" s="135" t="s">
        <v>6</v>
      </c>
      <c r="F5" s="136" t="s">
        <v>7</v>
      </c>
    </row>
    <row r="6" spans="1:6" ht="15.75">
      <c r="B6" s="122">
        <v>44298</v>
      </c>
      <c r="C6" s="123" t="s">
        <v>82</v>
      </c>
      <c r="D6" s="124">
        <v>5430000</v>
      </c>
      <c r="E6" s="125"/>
      <c r="F6" s="125">
        <v>5430000</v>
      </c>
    </row>
    <row r="7" spans="1:6" ht="15.75">
      <c r="B7" s="122"/>
      <c r="C7" s="123" t="s">
        <v>111</v>
      </c>
      <c r="D7" s="125"/>
      <c r="E7" s="126">
        <v>400000</v>
      </c>
      <c r="F7" s="125">
        <f>F6+D7-E7</f>
        <v>5030000</v>
      </c>
    </row>
    <row r="8" spans="1:6" ht="15.75">
      <c r="B8" s="122"/>
      <c r="C8" s="123" t="s">
        <v>112</v>
      </c>
      <c r="D8" s="126"/>
      <c r="E8" s="126">
        <v>300000</v>
      </c>
      <c r="F8" s="125">
        <f t="shared" ref="F8:F19" si="0">F7+D8-E8</f>
        <v>4730000</v>
      </c>
    </row>
    <row r="9" spans="1:6" ht="15.75">
      <c r="B9" s="122"/>
      <c r="C9" s="123" t="s">
        <v>113</v>
      </c>
      <c r="D9" s="126"/>
      <c r="E9" s="126">
        <v>800000</v>
      </c>
      <c r="F9" s="125">
        <f t="shared" si="0"/>
        <v>3930000</v>
      </c>
    </row>
    <row r="10" spans="1:6" ht="15.75">
      <c r="B10" s="122"/>
      <c r="C10" s="123" t="s">
        <v>90</v>
      </c>
      <c r="D10" s="126"/>
      <c r="E10" s="126">
        <v>800000</v>
      </c>
      <c r="F10" s="125">
        <f t="shared" si="0"/>
        <v>3130000</v>
      </c>
    </row>
    <row r="11" spans="1:6" ht="15.75">
      <c r="B11" s="122"/>
      <c r="C11" s="123" t="s">
        <v>114</v>
      </c>
      <c r="D11" s="126"/>
      <c r="E11" s="126">
        <v>15000</v>
      </c>
      <c r="F11" s="125">
        <f t="shared" si="0"/>
        <v>3115000</v>
      </c>
    </row>
    <row r="12" spans="1:6" ht="15.75">
      <c r="B12" s="122">
        <v>44299</v>
      </c>
      <c r="C12" s="123" t="s">
        <v>115</v>
      </c>
      <c r="D12" s="126"/>
      <c r="E12" s="126">
        <v>60000</v>
      </c>
      <c r="F12" s="125">
        <f t="shared" si="0"/>
        <v>3055000</v>
      </c>
    </row>
    <row r="13" spans="1:6" ht="15.75">
      <c r="B13" s="122">
        <v>44301</v>
      </c>
      <c r="C13" s="127" t="s">
        <v>12</v>
      </c>
      <c r="D13" s="126"/>
      <c r="E13" s="126">
        <v>102500</v>
      </c>
      <c r="F13" s="125">
        <f t="shared" si="0"/>
        <v>2952500</v>
      </c>
    </row>
    <row r="14" spans="1:6" ht="15.75">
      <c r="B14" s="122">
        <v>44303</v>
      </c>
      <c r="C14" s="123" t="s">
        <v>116</v>
      </c>
      <c r="D14" s="126"/>
      <c r="E14" s="126">
        <v>150000</v>
      </c>
      <c r="F14" s="125">
        <f t="shared" si="0"/>
        <v>2802500</v>
      </c>
    </row>
    <row r="15" spans="1:6" ht="15.75">
      <c r="B15" s="122"/>
      <c r="C15" s="123" t="s">
        <v>117</v>
      </c>
      <c r="D15" s="126"/>
      <c r="E15" s="126">
        <v>400000</v>
      </c>
      <c r="F15" s="125">
        <f t="shared" si="0"/>
        <v>2402500</v>
      </c>
    </row>
    <row r="16" spans="1:6" ht="15.75">
      <c r="B16" s="122">
        <v>44307</v>
      </c>
      <c r="C16" s="123" t="s">
        <v>118</v>
      </c>
      <c r="D16" s="126"/>
      <c r="E16" s="126">
        <v>300000</v>
      </c>
      <c r="F16" s="125">
        <f t="shared" si="0"/>
        <v>2102500</v>
      </c>
    </row>
    <row r="17" spans="2:6" ht="15.75">
      <c r="B17" s="122"/>
      <c r="C17" s="123" t="s">
        <v>119</v>
      </c>
      <c r="D17" s="126"/>
      <c r="E17" s="126">
        <v>1050000</v>
      </c>
      <c r="F17" s="125">
        <f t="shared" si="0"/>
        <v>1052500</v>
      </c>
    </row>
    <row r="18" spans="2:6" ht="15.75">
      <c r="B18" s="122"/>
      <c r="C18" s="123" t="s">
        <v>120</v>
      </c>
      <c r="D18" s="126"/>
      <c r="E18" s="126">
        <v>300000</v>
      </c>
      <c r="F18" s="125">
        <f t="shared" si="0"/>
        <v>752500</v>
      </c>
    </row>
    <row r="19" spans="2:6" ht="15.75">
      <c r="B19" s="122"/>
      <c r="C19" s="137" t="s">
        <v>121</v>
      </c>
      <c r="D19" s="129"/>
      <c r="E19" s="126">
        <v>750000</v>
      </c>
      <c r="F19" s="125">
        <f t="shared" si="0"/>
        <v>2500</v>
      </c>
    </row>
    <row r="20" spans="2:6" ht="15.75">
      <c r="B20" s="122"/>
      <c r="C20" s="123"/>
      <c r="D20" s="126"/>
      <c r="E20" s="126"/>
      <c r="F20" s="125"/>
    </row>
    <row r="21" spans="2:6" ht="15.75">
      <c r="B21" s="122"/>
      <c r="C21" s="130" t="s">
        <v>78</v>
      </c>
      <c r="D21" s="129">
        <v>5430000</v>
      </c>
      <c r="E21" s="129">
        <f>SUM(E7:E19)</f>
        <v>5427500</v>
      </c>
      <c r="F21" s="131">
        <v>2500</v>
      </c>
    </row>
    <row r="22" spans="2:6" ht="15.75">
      <c r="B22" s="138"/>
      <c r="C22" s="139" t="s">
        <v>122</v>
      </c>
      <c r="D22" s="140"/>
      <c r="E22" s="140"/>
      <c r="F22" s="140">
        <v>2500</v>
      </c>
    </row>
    <row r="23" spans="2:6" ht="15.75">
      <c r="B23" s="117"/>
      <c r="C23" s="117"/>
      <c r="D23" s="117"/>
      <c r="E23" s="117"/>
      <c r="F23" s="117"/>
    </row>
    <row r="26" spans="2:6" ht="15.75">
      <c r="E26" s="146" t="s">
        <v>123</v>
      </c>
      <c r="F26" s="146"/>
    </row>
    <row r="27" spans="2:6" ht="15.75">
      <c r="E27" s="132"/>
      <c r="F27" s="132"/>
    </row>
    <row r="28" spans="2:6" ht="15.75">
      <c r="E28" s="132"/>
      <c r="F28" s="132"/>
    </row>
    <row r="29" spans="2:6" ht="15.75">
      <c r="E29" s="132"/>
      <c r="F29" s="132"/>
    </row>
    <row r="30" spans="2:6" ht="15.75">
      <c r="E30" s="132"/>
      <c r="F30" s="132"/>
    </row>
    <row r="31" spans="2:6" ht="15.75">
      <c r="E31" s="146" t="s">
        <v>54</v>
      </c>
      <c r="F31" s="146"/>
    </row>
  </sheetData>
  <mergeCells count="2">
    <mergeCell ref="E26:F26"/>
    <mergeCell ref="E31:F31"/>
  </mergeCells>
  <pageMargins left="0.23622047244094499" right="0.23622047244094499" top="0.35433070866141703" bottom="0.35433070866141703" header="0.31496062992126" footer="0.31496062992126"/>
  <pageSetup paperSize="9" scale="9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5" workbookViewId="0">
      <selection activeCell="J16" sqref="J16"/>
    </sheetView>
  </sheetViews>
  <sheetFormatPr defaultColWidth="9" defaultRowHeight="15"/>
  <cols>
    <col min="1" max="1" width="4.5703125" customWidth="1"/>
    <col min="2" max="2" width="7.85546875" customWidth="1"/>
    <col min="3" max="3" width="36.85546875" customWidth="1"/>
    <col min="4" max="4" width="15.7109375" customWidth="1"/>
    <col min="5" max="5" width="16.42578125" customWidth="1"/>
    <col min="6" max="6" width="1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124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35" t="s">
        <v>3</v>
      </c>
      <c r="C5" s="135" t="s">
        <v>4</v>
      </c>
      <c r="D5" s="135" t="s">
        <v>5</v>
      </c>
      <c r="E5" s="135" t="s">
        <v>6</v>
      </c>
      <c r="F5" s="136" t="s">
        <v>7</v>
      </c>
    </row>
    <row r="6" spans="1:6" ht="15.75">
      <c r="B6" s="122">
        <v>44317</v>
      </c>
      <c r="C6" s="123" t="s">
        <v>8</v>
      </c>
      <c r="D6" s="124"/>
      <c r="E6" s="125"/>
      <c r="F6" s="125">
        <v>2500</v>
      </c>
    </row>
    <row r="7" spans="1:6" ht="15.75">
      <c r="B7" s="122">
        <v>44319</v>
      </c>
      <c r="C7" s="123" t="s">
        <v>125</v>
      </c>
      <c r="D7" s="125"/>
      <c r="E7" s="126">
        <v>15000</v>
      </c>
      <c r="F7" s="125">
        <f>F6+D7-E7</f>
        <v>-12500</v>
      </c>
    </row>
    <row r="8" spans="1:6" ht="15.75">
      <c r="B8" s="122">
        <v>44331</v>
      </c>
      <c r="C8" s="123" t="s">
        <v>126</v>
      </c>
      <c r="D8" s="126"/>
      <c r="E8" s="126">
        <v>102500</v>
      </c>
      <c r="F8" s="125">
        <f t="shared" ref="F8:F19" si="0">F7+D8-E8</f>
        <v>-115000</v>
      </c>
    </row>
    <row r="9" spans="1:6" ht="15.75">
      <c r="B9" s="122">
        <v>44340</v>
      </c>
      <c r="C9" s="123" t="s">
        <v>84</v>
      </c>
      <c r="D9" s="126">
        <v>4555555</v>
      </c>
      <c r="E9" s="126"/>
      <c r="F9" s="125">
        <f t="shared" si="0"/>
        <v>4440555</v>
      </c>
    </row>
    <row r="10" spans="1:6" ht="15.75">
      <c r="B10" s="122">
        <v>44341</v>
      </c>
      <c r="C10" s="123" t="s">
        <v>127</v>
      </c>
      <c r="D10" s="126"/>
      <c r="E10" s="126">
        <v>60000</v>
      </c>
      <c r="F10" s="125">
        <f t="shared" si="0"/>
        <v>4380555</v>
      </c>
    </row>
    <row r="11" spans="1:6" ht="15.75">
      <c r="B11" s="122"/>
      <c r="C11" s="123" t="s">
        <v>128</v>
      </c>
      <c r="D11" s="126"/>
      <c r="E11" s="126">
        <v>15000</v>
      </c>
      <c r="F11" s="125">
        <f t="shared" si="0"/>
        <v>4365555</v>
      </c>
    </row>
    <row r="12" spans="1:6" ht="15.75">
      <c r="B12" s="122">
        <v>44344</v>
      </c>
      <c r="C12" s="123" t="s">
        <v>129</v>
      </c>
      <c r="D12" s="126"/>
      <c r="E12" s="126">
        <v>400000</v>
      </c>
      <c r="F12" s="125">
        <f t="shared" si="0"/>
        <v>3965555</v>
      </c>
    </row>
    <row r="13" spans="1:6" ht="15.75">
      <c r="B13" s="122"/>
      <c r="C13" s="127" t="s">
        <v>130</v>
      </c>
      <c r="D13" s="126"/>
      <c r="E13" s="126">
        <v>400000</v>
      </c>
      <c r="F13" s="125">
        <f t="shared" si="0"/>
        <v>3565555</v>
      </c>
    </row>
    <row r="14" spans="1:6" ht="15.75">
      <c r="B14" s="122"/>
      <c r="C14" s="123" t="s">
        <v>131</v>
      </c>
      <c r="D14" s="126"/>
      <c r="E14" s="126">
        <v>300000</v>
      </c>
      <c r="F14" s="125">
        <f t="shared" si="0"/>
        <v>3265555</v>
      </c>
    </row>
    <row r="15" spans="1:6" ht="15.75">
      <c r="B15" s="122"/>
      <c r="C15" s="123" t="s">
        <v>132</v>
      </c>
      <c r="D15" s="126"/>
      <c r="E15" s="126">
        <v>300000</v>
      </c>
      <c r="F15" s="125">
        <f t="shared" si="0"/>
        <v>2965555</v>
      </c>
    </row>
    <row r="16" spans="1:6" ht="15.75">
      <c r="B16" s="122"/>
      <c r="C16" s="123" t="s">
        <v>133</v>
      </c>
      <c r="D16" s="126"/>
      <c r="E16" s="126">
        <v>380000</v>
      </c>
      <c r="F16" s="125">
        <f t="shared" si="0"/>
        <v>2585555</v>
      </c>
    </row>
    <row r="17" spans="2:6" ht="15.75">
      <c r="B17" s="122"/>
      <c r="C17" s="123" t="s">
        <v>134</v>
      </c>
      <c r="D17" s="126"/>
      <c r="E17" s="126">
        <v>700000</v>
      </c>
      <c r="F17" s="125">
        <f t="shared" si="0"/>
        <v>1885555</v>
      </c>
    </row>
    <row r="18" spans="2:6" ht="15.75">
      <c r="B18" s="122"/>
      <c r="C18" s="123" t="s">
        <v>135</v>
      </c>
      <c r="D18" s="126"/>
      <c r="E18" s="126">
        <v>300000</v>
      </c>
      <c r="F18" s="125">
        <f t="shared" si="0"/>
        <v>1585555</v>
      </c>
    </row>
    <row r="19" spans="2:6" ht="15.75">
      <c r="B19" s="122"/>
      <c r="C19" s="137" t="s">
        <v>136</v>
      </c>
      <c r="D19" s="129"/>
      <c r="E19" s="126">
        <v>1000000</v>
      </c>
      <c r="F19" s="125">
        <f t="shared" si="0"/>
        <v>585555</v>
      </c>
    </row>
    <row r="20" spans="2:6" ht="15.75">
      <c r="B20" s="122"/>
      <c r="C20" s="123"/>
      <c r="D20" s="126"/>
      <c r="E20" s="126"/>
      <c r="F20" s="125"/>
    </row>
    <row r="21" spans="2:6" ht="15.75">
      <c r="B21" s="122"/>
      <c r="C21" s="130" t="s">
        <v>78</v>
      </c>
      <c r="D21" s="129">
        <v>4555555</v>
      </c>
      <c r="E21" s="129">
        <f>SUM(E7:E19)</f>
        <v>3972500</v>
      </c>
      <c r="F21" s="131">
        <v>585555</v>
      </c>
    </row>
    <row r="22" spans="2:6" ht="15.75">
      <c r="B22" s="138"/>
      <c r="C22" s="139" t="s">
        <v>122</v>
      </c>
      <c r="D22" s="140"/>
      <c r="E22" s="140"/>
      <c r="F22" s="140">
        <v>585555</v>
      </c>
    </row>
    <row r="23" spans="2:6" ht="15.75">
      <c r="B23" s="117"/>
      <c r="C23" s="117"/>
      <c r="D23" s="117"/>
      <c r="E23" s="117"/>
      <c r="F23" s="117"/>
    </row>
    <row r="26" spans="2:6" ht="15.75">
      <c r="E26" s="146" t="s">
        <v>137</v>
      </c>
      <c r="F26" s="146"/>
    </row>
    <row r="27" spans="2:6" ht="15.75">
      <c r="E27" s="132"/>
      <c r="F27" s="132"/>
    </row>
    <row r="28" spans="2:6" ht="15.75">
      <c r="E28" s="132"/>
      <c r="F28" s="132"/>
    </row>
    <row r="29" spans="2:6" ht="15.75">
      <c r="E29" s="132"/>
      <c r="F29" s="132"/>
    </row>
    <row r="30" spans="2:6" ht="15.75">
      <c r="E30" s="132"/>
      <c r="F30" s="132"/>
    </row>
    <row r="31" spans="2:6" ht="15.75">
      <c r="E31" s="146" t="s">
        <v>54</v>
      </c>
      <c r="F31" s="146"/>
    </row>
  </sheetData>
  <mergeCells count="2">
    <mergeCell ref="E26:F26"/>
    <mergeCell ref="E31:F31"/>
  </mergeCells>
  <pageMargins left="0.70866141732283505" right="0.70866141732283505" top="0.74803149606299202" bottom="0.74803149606299202" header="0.31496062992126" footer="0.31496062992126"/>
  <pageSetup paperSize="9" scale="9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5" workbookViewId="0">
      <selection activeCell="J18" sqref="J18"/>
    </sheetView>
  </sheetViews>
  <sheetFormatPr defaultColWidth="9" defaultRowHeight="15"/>
  <cols>
    <col min="1" max="1" width="3.7109375" customWidth="1"/>
    <col min="2" max="2" width="9.140625" customWidth="1"/>
    <col min="3" max="3" width="41" customWidth="1"/>
    <col min="4" max="4" width="15.7109375" customWidth="1"/>
    <col min="5" max="5" width="17.28515625" customWidth="1"/>
    <col min="6" max="6" width="15.7109375" customWidth="1"/>
  </cols>
  <sheetData>
    <row r="1" spans="1:6" ht="15.75">
      <c r="B1" s="116" t="s">
        <v>0</v>
      </c>
      <c r="C1" s="117"/>
      <c r="D1" s="117"/>
      <c r="E1" s="117"/>
      <c r="F1" s="117"/>
    </row>
    <row r="2" spans="1:6" ht="15.75">
      <c r="B2" s="118" t="s">
        <v>1</v>
      </c>
      <c r="C2" s="117"/>
      <c r="D2" s="117"/>
      <c r="E2" s="117"/>
      <c r="F2" s="117"/>
    </row>
    <row r="3" spans="1:6" ht="15.75">
      <c r="A3" s="133"/>
      <c r="B3" s="119" t="s">
        <v>138</v>
      </c>
      <c r="C3" s="117"/>
      <c r="D3" s="117"/>
      <c r="E3" s="117"/>
      <c r="F3" s="117"/>
    </row>
    <row r="4" spans="1:6" ht="15.75">
      <c r="A4" s="134"/>
      <c r="B4" s="117"/>
      <c r="C4" s="117"/>
      <c r="D4" s="117"/>
      <c r="E4" s="117"/>
      <c r="F4" s="117"/>
    </row>
    <row r="5" spans="1:6" ht="15.75">
      <c r="A5" s="133"/>
      <c r="B5" s="135" t="s">
        <v>3</v>
      </c>
      <c r="C5" s="135" t="s">
        <v>4</v>
      </c>
      <c r="D5" s="135" t="s">
        <v>5</v>
      </c>
      <c r="E5" s="135" t="s">
        <v>6</v>
      </c>
      <c r="F5" s="136" t="s">
        <v>7</v>
      </c>
    </row>
    <row r="6" spans="1:6" ht="15.75">
      <c r="B6" s="122">
        <v>44348</v>
      </c>
      <c r="C6" s="123" t="s">
        <v>8</v>
      </c>
      <c r="D6" s="124"/>
      <c r="E6" s="125"/>
      <c r="F6" s="125">
        <v>585555</v>
      </c>
    </row>
    <row r="7" spans="1:6" ht="15.75">
      <c r="B7" s="122">
        <v>44352</v>
      </c>
      <c r="C7" s="123" t="s">
        <v>139</v>
      </c>
      <c r="D7" s="125"/>
      <c r="E7" s="126">
        <v>15000</v>
      </c>
      <c r="F7" s="125">
        <f>F6+D7-E7</f>
        <v>570555</v>
      </c>
    </row>
    <row r="8" spans="1:6" ht="15.75">
      <c r="B8" s="122">
        <v>44352</v>
      </c>
      <c r="C8" s="123" t="s">
        <v>140</v>
      </c>
      <c r="D8" s="126"/>
      <c r="E8" s="126">
        <v>50000</v>
      </c>
      <c r="F8" s="125">
        <f t="shared" ref="F8:F20" si="0">F7+D8-E8</f>
        <v>520555</v>
      </c>
    </row>
    <row r="9" spans="1:6" ht="15.75">
      <c r="B9" s="122">
        <v>44355</v>
      </c>
      <c r="C9" s="123" t="s">
        <v>141</v>
      </c>
      <c r="D9" s="126"/>
      <c r="E9" s="126">
        <v>7905</v>
      </c>
      <c r="F9" s="125">
        <f t="shared" si="0"/>
        <v>512650</v>
      </c>
    </row>
    <row r="10" spans="1:6" ht="15.75">
      <c r="B10" s="122">
        <v>44363</v>
      </c>
      <c r="C10" s="123" t="s">
        <v>12</v>
      </c>
      <c r="D10" s="126"/>
      <c r="E10" s="126">
        <v>102500</v>
      </c>
      <c r="F10" s="125">
        <f t="shared" si="0"/>
        <v>410150</v>
      </c>
    </row>
    <row r="11" spans="1:6" ht="15.75">
      <c r="B11" s="122">
        <v>44367</v>
      </c>
      <c r="C11" s="123" t="s">
        <v>142</v>
      </c>
      <c r="D11" s="126"/>
      <c r="E11" s="126">
        <v>60000</v>
      </c>
      <c r="F11" s="125">
        <f t="shared" si="0"/>
        <v>350150</v>
      </c>
    </row>
    <row r="12" spans="1:6" ht="15.75">
      <c r="B12" s="122">
        <v>44368</v>
      </c>
      <c r="C12" s="123" t="s">
        <v>84</v>
      </c>
      <c r="D12" s="126">
        <v>2000000</v>
      </c>
      <c r="E12" s="126"/>
      <c r="F12" s="125">
        <f t="shared" si="0"/>
        <v>2350150</v>
      </c>
    </row>
    <row r="13" spans="1:6" ht="15.75">
      <c r="B13" s="122"/>
      <c r="C13" s="127" t="s">
        <v>143</v>
      </c>
      <c r="D13" s="126"/>
      <c r="E13" s="126">
        <v>400000</v>
      </c>
      <c r="F13" s="125">
        <f t="shared" si="0"/>
        <v>1950150</v>
      </c>
    </row>
    <row r="14" spans="1:6" ht="15.75">
      <c r="B14" s="122"/>
      <c r="C14" s="123" t="s">
        <v>144</v>
      </c>
      <c r="D14" s="126"/>
      <c r="E14" s="126">
        <v>450000</v>
      </c>
      <c r="F14" s="125">
        <f t="shared" si="0"/>
        <v>1500150</v>
      </c>
    </row>
    <row r="15" spans="1:6" ht="15.75">
      <c r="B15" s="122"/>
      <c r="C15" s="123" t="s">
        <v>145</v>
      </c>
      <c r="D15" s="126"/>
      <c r="E15" s="126">
        <v>300000</v>
      </c>
      <c r="F15" s="125">
        <f t="shared" si="0"/>
        <v>1200150</v>
      </c>
    </row>
    <row r="16" spans="1:6" ht="15.75">
      <c r="B16" s="122"/>
      <c r="C16" s="123" t="s">
        <v>146</v>
      </c>
      <c r="D16" s="126"/>
      <c r="E16" s="126">
        <v>300000</v>
      </c>
      <c r="F16" s="125">
        <f t="shared" si="0"/>
        <v>900150</v>
      </c>
    </row>
    <row r="17" spans="2:6" ht="15.75">
      <c r="B17" s="122">
        <v>44372</v>
      </c>
      <c r="C17" s="123" t="s">
        <v>147</v>
      </c>
      <c r="D17" s="126"/>
      <c r="E17" s="126">
        <v>300000</v>
      </c>
      <c r="F17" s="125">
        <f t="shared" si="0"/>
        <v>600150</v>
      </c>
    </row>
    <row r="18" spans="2:6" ht="15.75">
      <c r="B18" s="122">
        <v>44376</v>
      </c>
      <c r="C18" s="123" t="s">
        <v>148</v>
      </c>
      <c r="D18" s="126"/>
      <c r="E18" s="126">
        <v>170000</v>
      </c>
      <c r="F18" s="125">
        <f t="shared" si="0"/>
        <v>430150</v>
      </c>
    </row>
    <row r="19" spans="2:6" ht="15.75">
      <c r="B19" s="122"/>
      <c r="C19" s="137" t="s">
        <v>149</v>
      </c>
      <c r="D19" s="129"/>
      <c r="E19" s="126">
        <v>135000</v>
      </c>
      <c r="F19" s="125">
        <f t="shared" si="0"/>
        <v>295150</v>
      </c>
    </row>
    <row r="20" spans="2:6" ht="15.75">
      <c r="B20" s="122"/>
      <c r="C20" s="123" t="s">
        <v>150</v>
      </c>
      <c r="D20" s="126"/>
      <c r="E20" s="126">
        <v>70000</v>
      </c>
      <c r="F20" s="125">
        <f t="shared" si="0"/>
        <v>225150</v>
      </c>
    </row>
    <row r="21" spans="2:6" ht="15.75">
      <c r="B21" s="122"/>
      <c r="C21" s="130"/>
      <c r="D21" s="129"/>
      <c r="E21" s="129"/>
      <c r="F21" s="131"/>
    </row>
    <row r="22" spans="2:6" ht="15.75">
      <c r="B22" s="122"/>
      <c r="C22" s="130" t="s">
        <v>78</v>
      </c>
      <c r="D22" s="129">
        <v>2000000</v>
      </c>
      <c r="E22" s="129">
        <f>SUM(E7:E20)</f>
        <v>2360405</v>
      </c>
      <c r="F22" s="131">
        <v>225150</v>
      </c>
    </row>
    <row r="23" spans="2:6" ht="15.75">
      <c r="B23" s="138"/>
      <c r="C23" s="139" t="s">
        <v>151</v>
      </c>
      <c r="D23" s="140"/>
      <c r="E23" s="140"/>
      <c r="F23" s="140">
        <v>225150</v>
      </c>
    </row>
    <row r="24" spans="2:6" ht="15.75">
      <c r="B24" s="117"/>
      <c r="C24" s="117"/>
      <c r="D24" s="117"/>
      <c r="E24" s="117"/>
      <c r="F24" s="117"/>
    </row>
    <row r="27" spans="2:6" ht="15.75">
      <c r="E27" s="146" t="s">
        <v>152</v>
      </c>
      <c r="F27" s="146"/>
    </row>
    <row r="28" spans="2:6" ht="15.75">
      <c r="E28" s="132"/>
      <c r="F28" s="132"/>
    </row>
    <row r="29" spans="2:6" ht="15.75">
      <c r="E29" s="132"/>
      <c r="F29" s="132"/>
    </row>
    <row r="30" spans="2:6" ht="15.75">
      <c r="E30" s="132"/>
      <c r="F30" s="132"/>
    </row>
    <row r="31" spans="2:6" ht="15.75">
      <c r="E31" s="132"/>
      <c r="F31" s="132"/>
    </row>
    <row r="32" spans="2:6" ht="15.75">
      <c r="E32" s="146" t="s">
        <v>54</v>
      </c>
      <c r="F32" s="146"/>
    </row>
  </sheetData>
  <mergeCells count="2">
    <mergeCell ref="E27:F27"/>
    <mergeCell ref="E32:F32"/>
  </mergeCells>
  <pageMargins left="0.31496062992126" right="0.31496062992126" top="0.74803149606299202" bottom="0.74803149606299202" header="0.31496062992126" footer="0.31496062992126"/>
  <pageSetup paperSize="9"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OKTOBER 20</vt:lpstr>
      <vt:lpstr>November 2020</vt:lpstr>
      <vt:lpstr>Des 20</vt:lpstr>
      <vt:lpstr>JAN 21</vt:lpstr>
      <vt:lpstr>FEB 21</vt:lpstr>
      <vt:lpstr>MAR 21</vt:lpstr>
      <vt:lpstr>APRIL 21</vt:lpstr>
      <vt:lpstr>MEI 21</vt:lpstr>
      <vt:lpstr>JUNI 21</vt:lpstr>
      <vt:lpstr>JULI 21</vt:lpstr>
      <vt:lpstr>AGUS 21</vt:lpstr>
      <vt:lpstr>SEP 21</vt:lpstr>
      <vt:lpstr>OKT 21</vt:lpstr>
      <vt:lpstr>NOV 21</vt:lpstr>
      <vt:lpstr>DES 21</vt:lpstr>
      <vt:lpstr>JAN 22</vt:lpstr>
      <vt:lpstr>FEB 22</vt:lpstr>
      <vt:lpstr>MAR 22</vt:lpstr>
      <vt:lpstr>APR 22</vt:lpstr>
      <vt:lpstr>MEI 22</vt:lpstr>
      <vt:lpstr>JUN 22</vt:lpstr>
      <vt:lpstr>JULI 22</vt:lpstr>
      <vt:lpstr> AUGUST 22</vt:lpstr>
      <vt:lpstr>SEPT 22</vt:lpstr>
      <vt:lpstr>OKT 22</vt:lpstr>
      <vt:lpstr>NOV 22</vt:lpstr>
      <vt:lpstr>DES 22</vt:lpstr>
      <vt:lpstr>JAN 23</vt:lpstr>
      <vt:lpstr>FEB23</vt:lpstr>
      <vt:lpstr>MRT 23</vt:lpstr>
      <vt:lpstr>APR 23</vt:lpstr>
      <vt:lpstr>MEI 23</vt:lpstr>
      <vt:lpstr>JUNI 23</vt:lpstr>
      <vt:lpstr>JULI 23</vt:lpstr>
      <vt:lpstr>AUGUST 23</vt:lpstr>
      <vt:lpstr>SEP 23</vt:lpstr>
      <vt:lpstr>OKT 23</vt:lpstr>
      <vt:lpstr>NOV 23</vt:lpstr>
      <vt:lpstr>DES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Agustin</dc:creator>
  <cp:lastModifiedBy>HP</cp:lastModifiedBy>
  <cp:lastPrinted>2023-07-12T03:20:00Z</cp:lastPrinted>
  <dcterms:created xsi:type="dcterms:W3CDTF">2020-11-10T05:18:00Z</dcterms:created>
  <dcterms:modified xsi:type="dcterms:W3CDTF">2023-12-25T09:09:22Z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5FAAE8D1BD3A443B8161D5FA13DCED44</vt:lpwstr>
  </property>
  <property fmtid="{D5CDD505-2E9C-101B-9397-08002B2CF9AE}" pid="3" name="KSOProductBuildVer">
    <vt:lpwstr>1033-12.2.0.13292</vt:lpwstr>
  </property>
</Properties>
</file>