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_Work\Statistics\navidi\"/>
    </mc:Choice>
  </mc:AlternateContent>
  <xr:revisionPtr revIDLastSave="0" documentId="13_ncr:1_{DD0C4C61-A855-445F-9EC2-4ED84225DF8B}" xr6:coauthVersionLast="47" xr6:coauthVersionMax="47" xr10:uidLastSave="{00000000-0000-0000-0000-000000000000}"/>
  <bookViews>
    <workbookView xWindow="7490" yWindow="2380" windowWidth="38400" windowHeight="15370" xr2:uid="{00000000-000D-0000-FFFF-FFFF00000000}"/>
  </bookViews>
  <sheets>
    <sheet name="Exercises" sheetId="1" r:id="rId1"/>
    <sheet name="Normal" sheetId="5" r:id="rId2"/>
    <sheet name="Sheet2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H12" i="4" s="1"/>
  <c r="E22" i="4"/>
  <c r="O21" i="4"/>
  <c r="P21" i="4"/>
  <c r="Q21" i="4" s="1"/>
  <c r="R21" i="4" s="1"/>
  <c r="R20" i="4"/>
  <c r="Q20" i="4"/>
  <c r="P20" i="4"/>
  <c r="O20" i="4"/>
  <c r="L21" i="4"/>
  <c r="L20" i="4"/>
  <c r="E20" i="4"/>
  <c r="B2" i="5"/>
  <c r="C2" i="5"/>
  <c r="D2" i="5"/>
  <c r="E2" i="5"/>
  <c r="F2" i="5"/>
  <c r="G2" i="5"/>
  <c r="H2" i="5"/>
  <c r="I2" i="5"/>
  <c r="J2" i="5"/>
  <c r="K2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K38" i="5"/>
  <c r="J38" i="5"/>
  <c r="I38" i="5"/>
  <c r="H38" i="5"/>
  <c r="G38" i="5"/>
  <c r="F38" i="5"/>
  <c r="E38" i="5"/>
  <c r="D38" i="5"/>
  <c r="C38" i="5"/>
  <c r="B38" i="5"/>
  <c r="G4" i="4"/>
  <c r="H4" i="4" s="1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G10" i="4"/>
  <c r="G7" i="4"/>
  <c r="H7" i="4" s="1"/>
</calcChain>
</file>

<file path=xl/sharedStrings.xml><?xml version="1.0" encoding="utf-8"?>
<sst xmlns="http://schemas.openxmlformats.org/spreadsheetml/2006/main" count="275" uniqueCount="263">
  <si>
    <t>2.2 Counting Methods</t>
  </si>
  <si>
    <t>1.1 Sampling</t>
  </si>
  <si>
    <t>1.2 Summary Statistics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</si>
  <si>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</si>
  <si>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</si>
  <si>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</si>
  <si>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</si>
  <si>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</si>
  <si>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</si>
  <si>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</si>
  <si>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</si>
  <si>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</si>
  <si>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</si>
  <si>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</si>
  <si>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</si>
  <si>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</si>
  <si>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</si>
  <si>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</si>
  <si>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</si>
  <si>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1.3 Graphical Summaries</t>
  </si>
  <si>
    <t>1.17</t>
  </si>
  <si>
    <t>1.18</t>
  </si>
  <si>
    <t>2.1 Basic Ideas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</si>
  <si>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</si>
  <si>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</si>
  <si>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</si>
  <si>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</si>
  <si>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</si>
  <si>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</si>
  <si>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</si>
  <si>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</si>
  <si>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</si>
  <si>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1</t>
  </si>
  <si>
    <t>2.10</t>
  </si>
  <si>
    <t>2.11</t>
  </si>
  <si>
    <t>2.12</t>
  </si>
  <si>
    <t>2.13</t>
  </si>
  <si>
    <t>2.14</t>
  </si>
  <si>
    <t>2.15</t>
  </si>
  <si>
    <t>2.16</t>
  </si>
  <si>
    <t>2.3 Conditional Probability and Independence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</si>
  <si>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</si>
  <si>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</si>
  <si>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</si>
  <si>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</si>
  <si>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</si>
  <si>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</si>
  <si>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</si>
  <si>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</si>
  <si>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</si>
  <si>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</si>
  <si>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</si>
  <si>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</si>
  <si>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</si>
  <si>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</si>
  <si>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36</t>
  </si>
  <si>
    <t>2.4 Random Variables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</si>
  <si>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</si>
  <si>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</si>
  <si>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</si>
  <si>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</si>
  <si>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</si>
  <si>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</si>
  <si>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</si>
  <si>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</si>
  <si>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</si>
  <si>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</si>
  <si>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</si>
  <si>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</si>
  <si>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</si>
  <si>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</si>
  <si>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</si>
  <si>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</si>
  <si>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</si>
  <si>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2.5 Linear Functions of Random Variables</t>
  </si>
  <si>
    <t>2.48</t>
  </si>
  <si>
    <t>2.49</t>
  </si>
  <si>
    <t>2.50</t>
  </si>
  <si>
    <t>2.51</t>
  </si>
  <si>
    <t>2.6 Jointly Distributed Random Variables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</si>
  <si>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</si>
  <si>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</si>
  <si>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</si>
  <si>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</si>
  <si>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</si>
  <si>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</si>
  <si>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</si>
  <si>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</si>
  <si>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</si>
  <si>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</si>
  <si>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</si>
  <si>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</si>
  <si>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</si>
  <si>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</si>
  <si>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</si>
  <si>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</si>
  <si>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</si>
  <si>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</si>
  <si>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</si>
  <si>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</si>
  <si>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</si>
  <si>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</si>
  <si>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</si>
  <si>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3.1 Measurement Error</t>
  </si>
  <si>
    <t>3.1</t>
  </si>
  <si>
    <t>3.2</t>
  </si>
  <si>
    <t>3.3</t>
  </si>
  <si>
    <t>2</t>
  </si>
  <si>
    <t>3</t>
  </si>
  <si>
    <t>4</t>
  </si>
  <si>
    <t>5</t>
  </si>
  <si>
    <t>6</t>
  </si>
  <si>
    <t>7</t>
  </si>
  <si>
    <t>8</t>
  </si>
  <si>
    <t>9</t>
  </si>
  <si>
    <t>3.2 Linear Combinations of Measurements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</si>
  <si>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</si>
  <si>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</si>
  <si>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</si>
  <si>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</si>
  <si>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</si>
  <si>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</si>
  <si>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</si>
  <si>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</si>
  <si>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</si>
  <si>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</si>
  <si>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3.3 Uncertainties for Functions of One Measurement</t>
  </si>
  <si>
    <t>3.14</t>
  </si>
  <si>
    <t>3.15</t>
  </si>
  <si>
    <t>3.16</t>
  </si>
  <si>
    <t>3.17</t>
  </si>
  <si>
    <t>1. Sampling and Descriptive Statistics</t>
  </si>
  <si>
    <t>2. Probability</t>
  </si>
  <si>
    <t>3. Propagation of Error</t>
  </si>
  <si>
    <t>4.1 The Bernoulli Distribution</t>
  </si>
  <si>
    <t>3.4 Uncertainties for Functions of Several Measurements</t>
  </si>
  <si>
    <t>3.18</t>
  </si>
  <si>
    <t>3.19</t>
  </si>
  <si>
    <t>3.20</t>
  </si>
  <si>
    <t>3.21</t>
  </si>
  <si>
    <t>3.22</t>
  </si>
  <si>
    <t>3.23</t>
  </si>
  <si>
    <t>3.24</t>
  </si>
  <si>
    <t>3.25</t>
  </si>
  <si>
    <t>4. Commonly Used Distributions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</si>
  <si>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</si>
  <si>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</si>
  <si>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</si>
  <si>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</si>
  <si>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</si>
  <si>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</si>
  <si>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</si>
  <si>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</si>
  <si>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</si>
  <si>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</si>
  <si>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</si>
  <si>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</si>
  <si>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</si>
  <si>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</si>
  <si>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4.2 The Binomial Distribution</t>
  </si>
  <si>
    <t>4.3 The Poisson Distribution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</si>
  <si>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</si>
  <si>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</si>
  <si>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</si>
  <si>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</si>
  <si>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</si>
  <si>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</si>
  <si>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</si>
  <si>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</si>
  <si>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</si>
  <si>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</si>
  <si>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</si>
  <si>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</si>
  <si>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</si>
  <si>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4.4 Some Other Discrete Distributions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</si>
  <si>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</si>
  <si>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</si>
  <si>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</si>
  <si>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</si>
  <si>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</si>
  <si>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</si>
  <si>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</si>
  <si>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</si>
  <si>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</si>
  <si>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</si>
  <si>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4.5 The Normal Distribution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</si>
  <si>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</si>
  <si>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</si>
  <si>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</si>
  <si>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</si>
  <si>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</si>
  <si>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</si>
  <si>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</si>
  <si>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</si>
  <si>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</si>
  <si>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</si>
  <si>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</si>
  <si>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</si>
  <si>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</si>
  <si>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</si>
  <si>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4.6 The Lognormal Distribution</t>
  </si>
  <si>
    <t>4.52</t>
  </si>
  <si>
    <t>4.53</t>
  </si>
  <si>
    <t>4.54</t>
  </si>
  <si>
    <t>4.55</t>
  </si>
  <si>
    <t>4.7 The Exponential Distribution</t>
  </si>
  <si>
    <t>4.56</t>
  </si>
  <si>
    <t>4.57</t>
  </si>
  <si>
    <t>4.58</t>
  </si>
  <si>
    <t>4.59</t>
  </si>
  <si>
    <t>4.60</t>
  </si>
  <si>
    <t>4.61</t>
  </si>
  <si>
    <t>4.62</t>
  </si>
  <si>
    <t>4.8 Some Other Continuous Distributions</t>
  </si>
  <si>
    <t>4.63</t>
  </si>
  <si>
    <t>4.64</t>
  </si>
  <si>
    <t>4.65</t>
  </si>
  <si>
    <t>4.66</t>
  </si>
  <si>
    <t>4.9 Some Principles of Point Estimation</t>
  </si>
  <si>
    <t>4.67</t>
  </si>
  <si>
    <t>4.68</t>
  </si>
  <si>
    <t>4.69</t>
  </si>
  <si>
    <t>4.10 Probability Plots</t>
  </si>
  <si>
    <t>-</t>
  </si>
  <si>
    <t xml:space="preserve">4.11 The Central Limit Theorem </t>
  </si>
  <si>
    <t>4.70</t>
  </si>
  <si>
    <t>4.71</t>
  </si>
  <si>
    <t>4.72</t>
  </si>
  <si>
    <t>4.73</t>
  </si>
  <si>
    <t>4.74</t>
  </si>
  <si>
    <t>4.75</t>
  </si>
  <si>
    <t>4.76</t>
  </si>
  <si>
    <t>4.12 Simulation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</si>
  <si>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</si>
  <si>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</si>
  <si>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</si>
  <si>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</si>
  <si>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</si>
  <si>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</si>
  <si>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</si>
  <si>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</si>
  <si>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</si>
  <si>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 Supplementary Exercises</t>
  </si>
  <si>
    <t>3. Supplementary Exercises</t>
  </si>
  <si>
    <t>2. Supplementary Exercises</t>
  </si>
  <si>
    <t>1. Supplementary Exercises</t>
  </si>
  <si>
    <t>n</t>
  </si>
  <si>
    <t>p</t>
  </si>
  <si>
    <t>x</t>
  </si>
  <si>
    <t>Binomial</t>
  </si>
  <si>
    <t>Poisson</t>
  </si>
  <si>
    <t>lambda</t>
  </si>
  <si>
    <t xml:space="preserve">hypergeometric </t>
  </si>
  <si>
    <t>N</t>
  </si>
  <si>
    <t>R</t>
  </si>
  <si>
    <t>Mean</t>
  </si>
  <si>
    <t>stddev</t>
  </si>
  <si>
    <t>Z</t>
  </si>
  <si>
    <t>X</t>
  </si>
  <si>
    <t>F(Z)</t>
  </si>
  <si>
    <t>Y</t>
  </si>
  <si>
    <t>1-F(Z)</t>
  </si>
  <si>
    <t>weibull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</si>
</sst>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Font="1"/>
    <xf numFmtId="49" fontId="0" fillId="4" borderId="0" xfId="0" applyNumberFormat="1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5" borderId="0" xfId="0" applyNumberFormat="1" applyFill="1" applyAlignment="1">
      <alignment horizontal="right"/>
    </xf>
    <xf numFmtId="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Sheet2!$E$47:$E$51</c:f>
              <c:numCache>
                <c:formatCode>General</c:formatCode>
                <c:ptCount val="5"/>
              </c:numCache>
            </c:numRef>
          </c:xVal>
          <c:yVal>
            <c:numRef>
              <c:f>Sheet2!$D$47:$D$51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F1A-B4CF-2F3AF3F7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66976"/>
        <c:axId val="807186832"/>
      </c:scatterChart>
      <c:valAx>
        <c:axId val="8276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86832"/>
        <c:crosses val="autoZero"/>
        <c:crossBetween val="midCat"/>
      </c:valAx>
      <c:valAx>
        <c:axId val="807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320675</xdr:colOff>
      <xdr:row>91</xdr:row>
      <xdr:rowOff>28574</xdr:rowOff>
    </xdr:from>
    <xdr:to>
      <xdr:col>16</xdr:col>
      <xdr:colOff>15875</xdr:colOff>
      <xdr:row>104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F31FF-9C1C-4D61-81D4-54CFDB52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A49" workbookViewId="0">
      <selection activeCell="V72" sqref="V72"/>
    </sheetView>
  </sheetViews>
  <sheetFormatPr defaultColWidth="8.7265625" defaultRowHeight="14.5" x14ac:dyDescent="0.35"/>
  <cols>
    <col min="2" max="2" width="23.453125" customWidth="1"/>
    <col min="3" max="41" width="4.6328125" style="1" customWidth="1"/>
  </cols>
  <sheetData>
    <row r="1" spans="1:26" x14ac:dyDescent="0.35">
      <c r="A1" s="3" t="s">
        <v>131</v>
      </c>
      <c r="B1" s="2"/>
    </row>
    <row r="2" spans="1:26" x14ac:dyDescent="0.35">
      <c r="A2" s="3"/>
      <c r="B2" s="3" t="s">
        <v>1</v>
      </c>
    </row>
    <row r="3" spans="1:26" x14ac:dyDescent="0.35"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26" x14ac:dyDescent="0.3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</row>
    <row r="5" spans="1:26" x14ac:dyDescent="0.35">
      <c r="B5" s="3" t="s">
        <v>2</v>
      </c>
    </row>
    <row r="6" spans="1:26" x14ac:dyDescent="0.35"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</row>
    <row r="7" spans="1:26" x14ac:dyDescent="0.35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</row>
    <row r="8" spans="1:26" x14ac:dyDescent="0.35">
      <c r="B8" s="3" t="s">
        <v>19</v>
      </c>
    </row>
    <row r="9" spans="1:26" x14ac:dyDescent="0.35">
      <c r="C9" s="1" t="s">
        <v>20</v>
      </c>
      <c r="D9" s="1" t="s">
        <v>21</v>
      </c>
    </row>
    <row r="10" spans="1:26" x14ac:dyDescent="0.3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</row>
    <row r="11" spans="1:26" x14ac:dyDescent="0.35">
      <c r="B11" s="3" t="s">
        <v>245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</row>
    <row r="12" spans="1:26" x14ac:dyDescent="0.35">
      <c r="A12" s="3" t="s">
        <v>132</v>
      </c>
    </row>
    <row r="13" spans="1:26" x14ac:dyDescent="0.35">
      <c r="A13" s="3"/>
      <c r="B13" s="3" t="s">
        <v>22</v>
      </c>
    </row>
    <row r="14" spans="1:26" x14ac:dyDescent="0.35">
      <c r="C14" s="4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</row>
    <row r="15" spans="1:26" x14ac:dyDescent="0.35">
      <c r="C15" s="4" t="s">
        <v>32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1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</row>
    <row r="16" spans="1:26" x14ac:dyDescent="0.35">
      <c r="B16" s="3" t="s">
        <v>0</v>
      </c>
    </row>
    <row r="17" spans="1:41" x14ac:dyDescent="0.35">
      <c r="B17" s="3"/>
      <c r="C17" s="1" t="s">
        <v>33</v>
      </c>
      <c r="D17" s="4" t="s">
        <v>34</v>
      </c>
      <c r="E17" s="1" t="s">
        <v>35</v>
      </c>
      <c r="F17" s="1" t="s">
        <v>36</v>
      </c>
      <c r="G17" s="4" t="s">
        <v>37</v>
      </c>
      <c r="H17" s="1" t="s">
        <v>38</v>
      </c>
      <c r="I17" s="1" t="s">
        <v>39</v>
      </c>
    </row>
    <row r="18" spans="1:41" x14ac:dyDescent="0.35">
      <c r="B18" s="3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</row>
    <row r="19" spans="1:41" x14ac:dyDescent="0.35">
      <c r="B19" s="3" t="s">
        <v>40</v>
      </c>
    </row>
    <row r="20" spans="1:41" x14ac:dyDescent="0.35">
      <c r="C20" s="1" t="s">
        <v>41</v>
      </c>
      <c r="D20" s="1" t="s">
        <v>42</v>
      </c>
      <c r="E20" s="1" t="s">
        <v>43</v>
      </c>
      <c r="F20" s="1" t="s">
        <v>44</v>
      </c>
      <c r="G20" s="1" t="s">
        <v>45</v>
      </c>
      <c r="H20" s="1" t="s">
        <v>46</v>
      </c>
      <c r="I20" s="4" t="s">
        <v>47</v>
      </c>
      <c r="J20" s="4" t="s">
        <v>48</v>
      </c>
      <c r="K20" s="4" t="s">
        <v>49</v>
      </c>
      <c r="L20" s="1" t="s">
        <v>50</v>
      </c>
      <c r="M20" s="4" t="s">
        <v>51</v>
      </c>
      <c r="N20" s="4" t="s">
        <v>52</v>
      </c>
      <c r="O20" s="1" t="s">
        <v>53</v>
      </c>
      <c r="P20" s="1" t="s">
        <v>54</v>
      </c>
    </row>
    <row r="21" spans="1:41" x14ac:dyDescent="0.35">
      <c r="B21" s="3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4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 t="s">
        <v>55</v>
      </c>
      <c r="AM21" s="1">
        <v>37</v>
      </c>
      <c r="AN21" s="1">
        <v>38</v>
      </c>
      <c r="AO21" s="1">
        <v>39</v>
      </c>
    </row>
    <row r="22" spans="1:41" x14ac:dyDescent="0.35">
      <c r="B22" s="3" t="s">
        <v>56</v>
      </c>
      <c r="C22" s="1" t="s">
        <v>57</v>
      </c>
      <c r="D22" s="1" t="s">
        <v>58</v>
      </c>
      <c r="E22" s="1" t="s">
        <v>59</v>
      </c>
      <c r="F22" s="1" t="s">
        <v>60</v>
      </c>
      <c r="G22" s="1" t="s">
        <v>61</v>
      </c>
      <c r="H22" s="4" t="s">
        <v>62</v>
      </c>
      <c r="I22" s="4" t="s">
        <v>63</v>
      </c>
      <c r="J22" s="1" t="s">
        <v>64</v>
      </c>
      <c r="K22" s="1" t="s">
        <v>65</v>
      </c>
      <c r="L22" s="1" t="s">
        <v>66</v>
      </c>
      <c r="M22" s="1" t="s">
        <v>67</v>
      </c>
      <c r="N22" s="1" t="s">
        <v>68</v>
      </c>
      <c r="O22" s="1" t="s">
        <v>69</v>
      </c>
      <c r="P22" s="1" t="s">
        <v>70</v>
      </c>
      <c r="Q22" s="1" t="s">
        <v>71</v>
      </c>
      <c r="R22" s="1" t="s">
        <v>72</v>
      </c>
      <c r="S22" s="1" t="s">
        <v>73</v>
      </c>
    </row>
    <row r="23" spans="1:41" x14ac:dyDescent="0.35">
      <c r="C23" s="4" t="s">
        <v>32</v>
      </c>
      <c r="D23" s="4">
        <v>2</v>
      </c>
      <c r="E23" s="4">
        <v>3</v>
      </c>
      <c r="F23" s="1">
        <v>4</v>
      </c>
      <c r="G23" s="1">
        <v>5</v>
      </c>
      <c r="H23" s="1">
        <v>6</v>
      </c>
      <c r="I23" s="4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4">
        <v>20</v>
      </c>
      <c r="W23" s="1">
        <v>21</v>
      </c>
      <c r="X23" s="1">
        <v>22</v>
      </c>
      <c r="Y23" s="1">
        <v>23</v>
      </c>
      <c r="Z23" s="4">
        <v>24</v>
      </c>
      <c r="AA23" s="1">
        <v>25</v>
      </c>
      <c r="AB23" s="4">
        <v>26</v>
      </c>
    </row>
    <row r="24" spans="1:41" x14ac:dyDescent="0.35">
      <c r="B24" s="3" t="s">
        <v>74</v>
      </c>
    </row>
    <row r="25" spans="1:41" x14ac:dyDescent="0.35">
      <c r="C25" s="1" t="s">
        <v>75</v>
      </c>
      <c r="D25" s="1" t="s">
        <v>76</v>
      </c>
      <c r="E25" s="1" t="s">
        <v>77</v>
      </c>
      <c r="F25" s="1" t="s">
        <v>78</v>
      </c>
    </row>
    <row r="26" spans="1:41" x14ac:dyDescent="0.35">
      <c r="C26" s="1" t="s">
        <v>32</v>
      </c>
      <c r="D26" s="1">
        <v>2</v>
      </c>
      <c r="E26" s="1">
        <v>3</v>
      </c>
      <c r="F26" s="4">
        <v>4</v>
      </c>
      <c r="G26" s="1">
        <v>5</v>
      </c>
      <c r="H26" s="1">
        <v>6</v>
      </c>
      <c r="I26" s="1">
        <v>7</v>
      </c>
      <c r="J26" s="1">
        <v>8</v>
      </c>
      <c r="K26" s="5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</row>
    <row r="27" spans="1:41" x14ac:dyDescent="0.35">
      <c r="B27" s="3" t="s">
        <v>79</v>
      </c>
    </row>
    <row r="28" spans="1:41" x14ac:dyDescent="0.35"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 t="s">
        <v>86</v>
      </c>
      <c r="J28" s="1" t="s">
        <v>87</v>
      </c>
      <c r="K28" s="1" t="s">
        <v>88</v>
      </c>
      <c r="L28" s="1" t="s">
        <v>89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95</v>
      </c>
      <c r="S28" s="4" t="s">
        <v>96</v>
      </c>
      <c r="T28" s="1" t="s">
        <v>97</v>
      </c>
      <c r="U28" s="1" t="s">
        <v>98</v>
      </c>
      <c r="V28" s="1" t="s">
        <v>99</v>
      </c>
      <c r="W28" s="1" t="s">
        <v>100</v>
      </c>
      <c r="X28" s="1" t="s">
        <v>101</v>
      </c>
      <c r="Y28" s="1" t="s">
        <v>102</v>
      </c>
    </row>
    <row r="29" spans="1:41" x14ac:dyDescent="0.35"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  <c r="AC29" s="1">
        <v>27</v>
      </c>
      <c r="AD29" s="1">
        <v>28</v>
      </c>
      <c r="AE29" s="1">
        <v>29</v>
      </c>
      <c r="AF29" s="1">
        <v>30</v>
      </c>
      <c r="AG29" s="1">
        <v>31</v>
      </c>
      <c r="AH29" s="1">
        <v>32</v>
      </c>
      <c r="AI29" s="1">
        <v>33</v>
      </c>
    </row>
    <row r="30" spans="1:41" x14ac:dyDescent="0.35">
      <c r="B30" s="3" t="s">
        <v>244</v>
      </c>
      <c r="C30" s="4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  <c r="AA30" s="1">
        <v>25</v>
      </c>
      <c r="AB30" s="1">
        <v>26</v>
      </c>
      <c r="AC30" s="1">
        <v>27</v>
      </c>
      <c r="AD30" s="1">
        <v>28</v>
      </c>
      <c r="AE30" s="4">
        <v>29</v>
      </c>
      <c r="AF30" s="1">
        <v>30</v>
      </c>
      <c r="AG30" s="1">
        <v>31</v>
      </c>
      <c r="AH30" s="1">
        <v>32</v>
      </c>
      <c r="AI30" s="1">
        <v>33</v>
      </c>
      <c r="AJ30" s="1">
        <v>34</v>
      </c>
      <c r="AK30" s="1">
        <v>35</v>
      </c>
    </row>
    <row r="31" spans="1:41" x14ac:dyDescent="0.35">
      <c r="A31" s="3" t="s">
        <v>133</v>
      </c>
    </row>
    <row r="32" spans="1:41" x14ac:dyDescent="0.35">
      <c r="B32" s="3" t="s">
        <v>103</v>
      </c>
    </row>
    <row r="33" spans="1:33" x14ac:dyDescent="0.35">
      <c r="C33" s="4" t="s">
        <v>104</v>
      </c>
      <c r="D33" s="1" t="s">
        <v>105</v>
      </c>
      <c r="E33" s="4" t="s">
        <v>106</v>
      </c>
    </row>
    <row r="34" spans="1:33" x14ac:dyDescent="0.35">
      <c r="C34" s="4" t="s">
        <v>32</v>
      </c>
      <c r="D34" s="1" t="s">
        <v>107</v>
      </c>
      <c r="E34" s="1" t="s">
        <v>108</v>
      </c>
      <c r="F34" s="1" t="s">
        <v>109</v>
      </c>
      <c r="G34" s="1" t="s">
        <v>110</v>
      </c>
      <c r="H34" s="1" t="s">
        <v>111</v>
      </c>
      <c r="I34" s="1" t="s">
        <v>112</v>
      </c>
      <c r="J34" s="1" t="s">
        <v>113</v>
      </c>
      <c r="K34" s="1" t="s">
        <v>114</v>
      </c>
    </row>
    <row r="35" spans="1:33" x14ac:dyDescent="0.35">
      <c r="B35" s="3" t="s">
        <v>115</v>
      </c>
    </row>
    <row r="36" spans="1:33" x14ac:dyDescent="0.35">
      <c r="C36" s="1" t="s">
        <v>116</v>
      </c>
      <c r="D36" s="1" t="s">
        <v>117</v>
      </c>
      <c r="E36" s="4" t="s">
        <v>118</v>
      </c>
      <c r="F36" s="1" t="s">
        <v>119</v>
      </c>
      <c r="G36" s="1" t="s">
        <v>120</v>
      </c>
      <c r="H36" s="1" t="s">
        <v>121</v>
      </c>
      <c r="I36" s="1" t="s">
        <v>122</v>
      </c>
      <c r="J36" s="4" t="s">
        <v>123</v>
      </c>
      <c r="K36" s="4" t="s">
        <v>124</v>
      </c>
      <c r="L36" s="1" t="s">
        <v>125</v>
      </c>
    </row>
    <row r="37" spans="1:33" x14ac:dyDescent="0.35"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4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</row>
    <row r="38" spans="1:33" x14ac:dyDescent="0.35">
      <c r="B38" s="3" t="s">
        <v>126</v>
      </c>
    </row>
    <row r="39" spans="1:33" x14ac:dyDescent="0.35">
      <c r="C39" s="1" t="s">
        <v>127</v>
      </c>
      <c r="D39" s="1" t="s">
        <v>128</v>
      </c>
      <c r="E39" s="4" t="s">
        <v>129</v>
      </c>
      <c r="F39" s="1" t="s">
        <v>130</v>
      </c>
    </row>
    <row r="40" spans="1:33" x14ac:dyDescent="0.35"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O40" s="1">
        <v>13</v>
      </c>
      <c r="P40" s="1">
        <v>14</v>
      </c>
      <c r="Q40" s="1">
        <v>15</v>
      </c>
      <c r="R40" s="1">
        <v>16</v>
      </c>
      <c r="S40" s="1">
        <v>17</v>
      </c>
      <c r="T40" s="1">
        <v>18</v>
      </c>
      <c r="U40" s="1">
        <v>19</v>
      </c>
      <c r="V40" s="1">
        <v>20</v>
      </c>
    </row>
    <row r="41" spans="1:33" x14ac:dyDescent="0.35">
      <c r="B41" s="3" t="s">
        <v>135</v>
      </c>
    </row>
    <row r="42" spans="1:33" x14ac:dyDescent="0.35">
      <c r="C42" s="1" t="s">
        <v>136</v>
      </c>
      <c r="D42" s="1" t="s">
        <v>137</v>
      </c>
      <c r="E42" s="1" t="s">
        <v>138</v>
      </c>
      <c r="F42" s="1" t="s">
        <v>139</v>
      </c>
      <c r="G42" s="1" t="s">
        <v>140</v>
      </c>
      <c r="H42" s="1" t="s">
        <v>141</v>
      </c>
      <c r="I42" s="1" t="s">
        <v>142</v>
      </c>
      <c r="J42" s="1" t="s">
        <v>143</v>
      </c>
    </row>
    <row r="43" spans="1:33" x14ac:dyDescent="0.35"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4">
        <v>11</v>
      </c>
      <c r="N43" s="1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1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</row>
    <row r="44" spans="1:33" x14ac:dyDescent="0.35">
      <c r="B44" s="3" t="s">
        <v>243</v>
      </c>
      <c r="C44" s="1">
        <v>1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  <c r="I44" s="4">
        <v>7</v>
      </c>
      <c r="J44" s="1">
        <v>8</v>
      </c>
      <c r="K44" s="1">
        <v>9</v>
      </c>
      <c r="L44" s="1">
        <v>10</v>
      </c>
      <c r="M44" s="1">
        <v>11</v>
      </c>
      <c r="N44" s="1">
        <v>12</v>
      </c>
      <c r="O44" s="1">
        <v>13</v>
      </c>
      <c r="P44" s="1">
        <v>14</v>
      </c>
      <c r="Q44" s="1">
        <v>15</v>
      </c>
      <c r="R44" s="1">
        <v>16</v>
      </c>
      <c r="S44" s="1">
        <v>17</v>
      </c>
      <c r="T44" s="1">
        <v>18</v>
      </c>
      <c r="U44" s="1">
        <v>19</v>
      </c>
      <c r="V44" s="1">
        <v>20</v>
      </c>
      <c r="W44" s="1">
        <v>21</v>
      </c>
      <c r="X44" s="1">
        <v>22</v>
      </c>
      <c r="Y44" s="1">
        <v>23</v>
      </c>
    </row>
    <row r="45" spans="1:33" x14ac:dyDescent="0.35">
      <c r="A45" s="3" t="s">
        <v>144</v>
      </c>
    </row>
    <row r="46" spans="1:33" x14ac:dyDescent="0.35">
      <c r="B46" s="3" t="s">
        <v>134</v>
      </c>
    </row>
    <row r="47" spans="1:33" x14ac:dyDescent="0.35">
      <c r="C47" s="4" t="s">
        <v>145</v>
      </c>
      <c r="D47" s="1" t="s">
        <v>146</v>
      </c>
      <c r="E47" s="1" t="s">
        <v>147</v>
      </c>
      <c r="F47" s="1" t="s">
        <v>148</v>
      </c>
    </row>
    <row r="48" spans="1:33" x14ac:dyDescent="0.35">
      <c r="C48" s="1">
        <v>1</v>
      </c>
      <c r="D48" s="1">
        <v>2</v>
      </c>
      <c r="E48" s="4">
        <v>3</v>
      </c>
      <c r="F48" s="1">
        <v>4</v>
      </c>
      <c r="G48" s="4">
        <v>5</v>
      </c>
      <c r="H48" s="1">
        <v>6</v>
      </c>
      <c r="I48" s="1">
        <v>7</v>
      </c>
      <c r="J48" s="1">
        <v>8</v>
      </c>
    </row>
    <row r="49" spans="2:30" x14ac:dyDescent="0.35">
      <c r="B49" s="3" t="s">
        <v>159</v>
      </c>
    </row>
    <row r="50" spans="2:30" x14ac:dyDescent="0.35">
      <c r="C50" s="4" t="s">
        <v>149</v>
      </c>
      <c r="D50" s="1" t="s">
        <v>150</v>
      </c>
      <c r="E50" s="1" t="s">
        <v>151</v>
      </c>
      <c r="F50" s="1" t="s">
        <v>152</v>
      </c>
      <c r="G50" s="1" t="s">
        <v>153</v>
      </c>
      <c r="H50" s="1" t="s">
        <v>154</v>
      </c>
      <c r="I50" s="1" t="s">
        <v>155</v>
      </c>
      <c r="J50" s="4" t="s">
        <v>156</v>
      </c>
      <c r="K50" s="4" t="s">
        <v>157</v>
      </c>
      <c r="L50" s="1" t="s">
        <v>158</v>
      </c>
    </row>
    <row r="51" spans="2:30" x14ac:dyDescent="0.35">
      <c r="C51" s="1">
        <v>1</v>
      </c>
      <c r="D51" s="1">
        <v>2</v>
      </c>
      <c r="E51" s="1">
        <v>3</v>
      </c>
      <c r="F51" s="1">
        <v>4</v>
      </c>
      <c r="G51" s="4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4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4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7">
        <v>25</v>
      </c>
      <c r="AB51" s="1">
        <v>26</v>
      </c>
    </row>
    <row r="52" spans="2:30" x14ac:dyDescent="0.35">
      <c r="B52" s="3" t="s">
        <v>160</v>
      </c>
    </row>
    <row r="53" spans="2:30" x14ac:dyDescent="0.35"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165</v>
      </c>
      <c r="H53" s="1" t="s">
        <v>166</v>
      </c>
      <c r="I53" s="1" t="s">
        <v>167</v>
      </c>
      <c r="J53" s="1" t="s">
        <v>168</v>
      </c>
      <c r="K53" s="1" t="s">
        <v>169</v>
      </c>
      <c r="L53" s="4" t="s">
        <v>170</v>
      </c>
      <c r="M53" s="1" t="s">
        <v>171</v>
      </c>
      <c r="N53" s="1" t="s">
        <v>172</v>
      </c>
      <c r="O53" s="1" t="s">
        <v>173</v>
      </c>
    </row>
    <row r="54" spans="2:30" x14ac:dyDescent="0.35">
      <c r="C54" s="1">
        <v>1</v>
      </c>
      <c r="D54" s="1">
        <v>2</v>
      </c>
      <c r="E54" s="1">
        <v>3</v>
      </c>
      <c r="F54" s="1">
        <v>4</v>
      </c>
      <c r="G54" s="4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4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4">
        <v>17</v>
      </c>
      <c r="T54" s="1">
        <v>18</v>
      </c>
      <c r="U54" s="1">
        <v>19</v>
      </c>
      <c r="V54" s="1">
        <v>20</v>
      </c>
      <c r="W54" s="4">
        <v>21</v>
      </c>
    </row>
    <row r="55" spans="2:30" x14ac:dyDescent="0.35">
      <c r="B55" s="3" t="s">
        <v>174</v>
      </c>
    </row>
    <row r="56" spans="2:30" x14ac:dyDescent="0.35">
      <c r="C56" s="1" t="s">
        <v>175</v>
      </c>
      <c r="D56" s="1" t="s">
        <v>176</v>
      </c>
      <c r="E56" s="1" t="s">
        <v>177</v>
      </c>
      <c r="F56" s="1" t="s">
        <v>178</v>
      </c>
      <c r="G56" s="1" t="s">
        <v>179</v>
      </c>
      <c r="H56" s="1" t="s">
        <v>180</v>
      </c>
      <c r="I56" s="1" t="s">
        <v>181</v>
      </c>
      <c r="J56" s="1" t="s">
        <v>182</v>
      </c>
      <c r="K56" s="1" t="s">
        <v>183</v>
      </c>
      <c r="L56" s="1" t="s">
        <v>184</v>
      </c>
    </row>
    <row r="57" spans="2:30" x14ac:dyDescent="0.35">
      <c r="C57" s="1">
        <v>1</v>
      </c>
      <c r="D57" s="4">
        <v>2</v>
      </c>
      <c r="E57" s="1">
        <v>3</v>
      </c>
      <c r="F57" s="1">
        <v>4</v>
      </c>
      <c r="G57" s="1">
        <v>5</v>
      </c>
      <c r="H57" s="1">
        <v>6</v>
      </c>
      <c r="I57" s="4">
        <v>7</v>
      </c>
      <c r="J57" s="1">
        <v>8</v>
      </c>
      <c r="K57" s="1">
        <v>9</v>
      </c>
      <c r="L57" s="4">
        <v>10</v>
      </c>
      <c r="M57" s="4">
        <v>11</v>
      </c>
      <c r="N57" s="1">
        <v>12</v>
      </c>
      <c r="O57" s="1">
        <v>13</v>
      </c>
      <c r="P57" s="1">
        <v>14</v>
      </c>
      <c r="Q57" s="4">
        <v>15</v>
      </c>
      <c r="R57" s="1">
        <v>16</v>
      </c>
      <c r="S57" s="1">
        <v>17</v>
      </c>
      <c r="T57" s="1">
        <v>18</v>
      </c>
    </row>
    <row r="58" spans="2:30" x14ac:dyDescent="0.35">
      <c r="B58" s="3" t="s">
        <v>185</v>
      </c>
    </row>
    <row r="59" spans="2:30" x14ac:dyDescent="0.35">
      <c r="C59" s="1" t="s">
        <v>186</v>
      </c>
      <c r="D59" s="1" t="s">
        <v>187</v>
      </c>
      <c r="E59" s="1" t="s">
        <v>188</v>
      </c>
      <c r="F59" s="1" t="s">
        <v>189</v>
      </c>
      <c r="G59" s="1" t="s">
        <v>190</v>
      </c>
      <c r="H59" s="1" t="s">
        <v>191</v>
      </c>
      <c r="I59" s="1" t="s">
        <v>192</v>
      </c>
      <c r="J59" s="1" t="s">
        <v>193</v>
      </c>
      <c r="K59" s="1" t="s">
        <v>194</v>
      </c>
      <c r="L59" s="1" t="s">
        <v>195</v>
      </c>
      <c r="M59" s="1" t="s">
        <v>196</v>
      </c>
      <c r="N59" s="1" t="s">
        <v>197</v>
      </c>
      <c r="O59" s="1" t="s">
        <v>198</v>
      </c>
      <c r="P59" s="1" t="s">
        <v>199</v>
      </c>
    </row>
    <row r="60" spans="2:30" x14ac:dyDescent="0.35">
      <c r="C60" s="1">
        <v>1</v>
      </c>
      <c r="D60" s="1">
        <v>2</v>
      </c>
      <c r="E60" s="4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4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4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4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4">
        <v>27</v>
      </c>
      <c r="AD60" s="1">
        <v>28</v>
      </c>
    </row>
    <row r="61" spans="2:30" x14ac:dyDescent="0.35">
      <c r="B61" s="3" t="s">
        <v>200</v>
      </c>
    </row>
    <row r="62" spans="2:30" x14ac:dyDescent="0.35">
      <c r="C62" s="1" t="s">
        <v>201</v>
      </c>
      <c r="D62" s="1" t="s">
        <v>202</v>
      </c>
      <c r="E62" s="1" t="s">
        <v>203</v>
      </c>
      <c r="F62" s="1" t="s">
        <v>204</v>
      </c>
    </row>
    <row r="63" spans="2:30" x14ac:dyDescent="0.35">
      <c r="C63" s="4">
        <v>1</v>
      </c>
      <c r="D63" s="1">
        <v>2</v>
      </c>
      <c r="E63" s="1">
        <v>3</v>
      </c>
      <c r="F63" s="1">
        <v>4</v>
      </c>
      <c r="G63" s="4">
        <v>5</v>
      </c>
      <c r="H63" s="1">
        <v>6</v>
      </c>
      <c r="I63" s="4">
        <v>7</v>
      </c>
      <c r="J63" s="1">
        <v>8</v>
      </c>
      <c r="K63" s="1">
        <v>9</v>
      </c>
      <c r="L63" s="1">
        <v>10</v>
      </c>
      <c r="M63" s="4">
        <v>11</v>
      </c>
      <c r="N63" s="1">
        <v>12</v>
      </c>
      <c r="O63" s="1">
        <v>13</v>
      </c>
    </row>
    <row r="64" spans="2:30" x14ac:dyDescent="0.35">
      <c r="B64" s="3" t="s">
        <v>205</v>
      </c>
    </row>
    <row r="65" spans="2:22" x14ac:dyDescent="0.35">
      <c r="C65" s="1" t="s">
        <v>206</v>
      </c>
      <c r="D65" s="1" t="s">
        <v>207</v>
      </c>
      <c r="E65" s="1" t="s">
        <v>208</v>
      </c>
      <c r="F65" s="1" t="s">
        <v>209</v>
      </c>
      <c r="G65" s="1" t="s">
        <v>210</v>
      </c>
      <c r="H65" s="1" t="s">
        <v>211</v>
      </c>
      <c r="I65" s="1" t="s">
        <v>212</v>
      </c>
    </row>
    <row r="66" spans="2:22" x14ac:dyDescent="0.35">
      <c r="C66" s="4">
        <v>1</v>
      </c>
      <c r="D66" s="1">
        <v>2</v>
      </c>
      <c r="E66" s="1">
        <v>3</v>
      </c>
      <c r="F66" s="4">
        <v>4</v>
      </c>
      <c r="G66" s="1">
        <v>5</v>
      </c>
      <c r="H66" s="1">
        <v>6</v>
      </c>
      <c r="I66" s="1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1">
        <v>15</v>
      </c>
    </row>
    <row r="67" spans="2:22" x14ac:dyDescent="0.35">
      <c r="B67" s="3" t="s">
        <v>213</v>
      </c>
    </row>
    <row r="68" spans="2:22" x14ac:dyDescent="0.35">
      <c r="C68" s="1" t="s">
        <v>214</v>
      </c>
      <c r="D68" s="1" t="s">
        <v>215</v>
      </c>
      <c r="E68" s="1" t="s">
        <v>216</v>
      </c>
      <c r="F68" s="1" t="s">
        <v>217</v>
      </c>
    </row>
    <row r="69" spans="2:22" x14ac:dyDescent="0.35">
      <c r="C69" s="4">
        <v>1</v>
      </c>
      <c r="D69" s="1">
        <v>2</v>
      </c>
      <c r="E69" s="1">
        <v>3</v>
      </c>
      <c r="F69" s="4">
        <v>4</v>
      </c>
      <c r="G69" s="1">
        <v>5</v>
      </c>
      <c r="H69" s="1">
        <v>6</v>
      </c>
      <c r="I69" s="1">
        <v>7</v>
      </c>
      <c r="J69" s="1">
        <v>8</v>
      </c>
      <c r="K69" s="4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1">
        <v>15</v>
      </c>
      <c r="R69" s="1">
        <v>16</v>
      </c>
      <c r="S69" s="1">
        <v>17</v>
      </c>
    </row>
    <row r="70" spans="2:22" x14ac:dyDescent="0.35">
      <c r="B70" s="3" t="s">
        <v>218</v>
      </c>
    </row>
    <row r="71" spans="2:22" x14ac:dyDescent="0.35">
      <c r="C71" s="1" t="s">
        <v>219</v>
      </c>
      <c r="D71" s="1" t="s">
        <v>220</v>
      </c>
      <c r="E71" s="1" t="s">
        <v>221</v>
      </c>
    </row>
    <row r="72" spans="2:22" x14ac:dyDescent="0.35">
      <c r="C72" s="1" t="s">
        <v>32</v>
      </c>
      <c r="D72" s="1">
        <v>2</v>
      </c>
      <c r="E72" s="4">
        <v>3</v>
      </c>
      <c r="F72" s="1">
        <v>4</v>
      </c>
      <c r="G72" s="4">
        <v>5</v>
      </c>
      <c r="H72" s="1">
        <v>6</v>
      </c>
      <c r="I72" s="1">
        <v>7</v>
      </c>
      <c r="J72" s="1">
        <v>8</v>
      </c>
      <c r="K72" s="4">
        <v>9</v>
      </c>
      <c r="L72" s="1">
        <v>10</v>
      </c>
    </row>
    <row r="73" spans="2:22" x14ac:dyDescent="0.35">
      <c r="B73" s="3" t="s">
        <v>222</v>
      </c>
    </row>
    <row r="74" spans="2:22" x14ac:dyDescent="0.35">
      <c r="C74" s="1" t="s">
        <v>223</v>
      </c>
    </row>
    <row r="75" spans="2:22" x14ac:dyDescent="0.35">
      <c r="C75" s="1" t="s">
        <v>32</v>
      </c>
      <c r="D75" s="1">
        <v>2</v>
      </c>
      <c r="E75" s="4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  <c r="K75" s="1">
        <v>9</v>
      </c>
      <c r="L75" s="1">
        <v>10</v>
      </c>
    </row>
    <row r="76" spans="2:22" x14ac:dyDescent="0.35">
      <c r="B76" s="3" t="s">
        <v>224</v>
      </c>
    </row>
    <row r="77" spans="2:22" x14ac:dyDescent="0.35">
      <c r="C77" s="1" t="s">
        <v>225</v>
      </c>
      <c r="D77" s="1" t="s">
        <v>226</v>
      </c>
      <c r="E77" s="1" t="s">
        <v>227</v>
      </c>
      <c r="F77" s="1" t="s">
        <v>228</v>
      </c>
      <c r="G77" s="1" t="s">
        <v>229</v>
      </c>
      <c r="H77" s="1" t="s">
        <v>230</v>
      </c>
      <c r="I77" s="1" t="s">
        <v>231</v>
      </c>
    </row>
    <row r="78" spans="2:22" x14ac:dyDescent="0.35">
      <c r="C78" s="1">
        <v>1</v>
      </c>
      <c r="D78" s="1">
        <v>2</v>
      </c>
      <c r="E78" s="4">
        <v>3</v>
      </c>
      <c r="F78" s="1">
        <v>4</v>
      </c>
      <c r="G78" s="1">
        <v>5</v>
      </c>
      <c r="H78" s="1">
        <v>6</v>
      </c>
      <c r="I78" s="1">
        <v>7</v>
      </c>
      <c r="J78" s="1">
        <v>8</v>
      </c>
      <c r="K78" s="1">
        <v>9</v>
      </c>
      <c r="L78" s="1">
        <v>10</v>
      </c>
      <c r="M78" s="1">
        <v>11</v>
      </c>
      <c r="N78" s="1">
        <v>12</v>
      </c>
      <c r="O78" s="1">
        <v>13</v>
      </c>
      <c r="P78" s="1">
        <v>14</v>
      </c>
      <c r="Q78" s="1">
        <v>15</v>
      </c>
      <c r="R78" s="1">
        <v>16</v>
      </c>
      <c r="S78" s="1">
        <v>17</v>
      </c>
      <c r="T78" s="1">
        <v>18</v>
      </c>
      <c r="U78" s="1">
        <v>19</v>
      </c>
      <c r="V78" s="1">
        <v>20</v>
      </c>
    </row>
    <row r="79" spans="2:22" x14ac:dyDescent="0.35">
      <c r="B79" s="3" t="s">
        <v>232</v>
      </c>
    </row>
    <row r="80" spans="2:22" x14ac:dyDescent="0.35">
      <c r="C80" s="1" t="s">
        <v>233</v>
      </c>
      <c r="D80" s="1" t="s">
        <v>234</v>
      </c>
      <c r="E80" s="1" t="s">
        <v>235</v>
      </c>
      <c r="F80" s="1" t="s">
        <v>236</v>
      </c>
      <c r="G80" s="1" t="s">
        <v>237</v>
      </c>
      <c r="H80" s="1" t="s">
        <v>238</v>
      </c>
      <c r="I80" s="1" t="s">
        <v>239</v>
      </c>
      <c r="J80" s="1" t="s">
        <v>240</v>
      </c>
      <c r="K80" s="1" t="s">
        <v>241</v>
      </c>
    </row>
    <row r="81" spans="2:32" x14ac:dyDescent="0.35">
      <c r="C81" s="1">
        <v>1</v>
      </c>
      <c r="D81" s="1">
        <v>2</v>
      </c>
      <c r="E81" s="4">
        <v>3</v>
      </c>
      <c r="F81" s="1">
        <v>4</v>
      </c>
      <c r="G81" s="1">
        <v>5</v>
      </c>
      <c r="H81" s="1">
        <v>6</v>
      </c>
      <c r="I81" s="1">
        <v>7</v>
      </c>
      <c r="J81" s="1">
        <v>8</v>
      </c>
      <c r="K81" s="1">
        <v>9</v>
      </c>
      <c r="L81" s="1">
        <v>10</v>
      </c>
      <c r="M81" s="1">
        <v>11</v>
      </c>
      <c r="N81" s="1">
        <v>12</v>
      </c>
      <c r="O81" s="1">
        <v>13</v>
      </c>
      <c r="P81" s="1">
        <v>14</v>
      </c>
    </row>
    <row r="82" spans="2:32" x14ac:dyDescent="0.35">
      <c r="B82" s="3" t="s">
        <v>242</v>
      </c>
    </row>
    <row r="83" spans="2:32" x14ac:dyDescent="0.35"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1">
        <v>10</v>
      </c>
      <c r="M83" s="1">
        <v>11</v>
      </c>
      <c r="N83" s="1">
        <v>12</v>
      </c>
      <c r="O83" s="1">
        <v>13</v>
      </c>
      <c r="P83" s="1">
        <v>14</v>
      </c>
      <c r="Q83" s="1">
        <v>15</v>
      </c>
      <c r="R83" s="1">
        <v>16</v>
      </c>
      <c r="S83" s="1">
        <v>17</v>
      </c>
      <c r="T83" s="1">
        <v>18</v>
      </c>
      <c r="U83" s="1">
        <v>19</v>
      </c>
      <c r="V83" s="1">
        <v>20</v>
      </c>
      <c r="W83" s="1">
        <v>21</v>
      </c>
      <c r="X83" s="1">
        <v>22</v>
      </c>
      <c r="Y83" s="1">
        <v>23</v>
      </c>
      <c r="Z83" s="1">
        <v>24</v>
      </c>
      <c r="AA83" s="1">
        <v>25</v>
      </c>
      <c r="AB83" s="1">
        <v>26</v>
      </c>
      <c r="AC83" s="1">
        <v>27</v>
      </c>
      <c r="AD83" s="1">
        <v>28</v>
      </c>
      <c r="AE83" s="1">
        <v>29</v>
      </c>
      <c r="AF83" s="1"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G6:H6 I6:J6 C9:D9 D20:S22 D15:I17 D26:G26 C25:F25 C28:Y28 C39:F39 L36 C42:J42 K50:L50 C53:O53 C56:L56 C59:I59 J59:P59 C62:F62 C65:I65 C71:E71 C77:I77 C80:K80 C68:F68" twoDigitTextYear="1"/>
    <ignoredError sqref="C26 C15:C17 C20:C22" twoDigitTextYear="1" numberStoredAsText="1"/>
    <ignoredError sqref="C18:C19 C23:C24 AL21 C34:K34 C72 C75:L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0DBC-9A40-4713-B53D-2A78734AD7BD}">
  <dimension ref="A1:M78"/>
  <sheetViews>
    <sheetView workbookViewId="0">
      <pane ySplit="1" topLeftCell="A29" activePane="bottomLeft" state="frozen"/>
      <selection pane="bottomLeft" activeCell="J48" sqref="J48"/>
    </sheetView>
  </sheetViews>
  <sheetFormatPr defaultRowHeight="14.5" x14ac:dyDescent="0.35"/>
  <cols>
    <col min="1" max="1" width="8.7265625" style="8"/>
  </cols>
  <sheetData>
    <row r="1" spans="1:11" s="9" customFormat="1" x14ac:dyDescent="0.35"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s="9" customFormat="1" x14ac:dyDescent="0.35">
      <c r="A2" s="8">
        <v>-3.6</v>
      </c>
      <c r="B2" s="10">
        <f t="shared" ref="B2:B37" si="0">_xlfn.NORM.S.DIST(A2-$B$1,TRUE)</f>
        <v>1.5910859015753364E-4</v>
      </c>
      <c r="C2" s="10">
        <f t="shared" ref="C2:C37" si="1">_xlfn.NORM.S.DIST(A2-$C$1,TRUE)</f>
        <v>1.530985025737551E-4</v>
      </c>
      <c r="D2" s="10">
        <f t="shared" ref="D2:D37" si="2">_xlfn.NORM.S.DIST(A2-$D$1,TRUE)</f>
        <v>1.4730150790747228E-4</v>
      </c>
      <c r="E2" s="10">
        <f t="shared" ref="E2:E37" si="3">_xlfn.NORM.S.DIST(A2-$E$1,TRUE)</f>
        <v>1.4171060987581911E-4</v>
      </c>
      <c r="F2" s="10">
        <f t="shared" ref="F2:F37" si="4">_xlfn.NORM.S.DIST(A2-$F$1,TRUE)</f>
        <v>1.3631902044580166E-4</v>
      </c>
      <c r="G2" s="10">
        <f t="shared" ref="G2:G37" si="5">_xlfn.NORM.S.DIST(A2-$G$1,TRUE)</f>
        <v>1.3112015442048446E-4</v>
      </c>
      <c r="H2" s="10">
        <f t="shared" ref="H2:H37" si="6">_xlfn.NORM.S.DIST(A2-$H$1,TRUE)</f>
        <v>1.2610762413848639E-4</v>
      </c>
      <c r="I2" s="10">
        <f t="shared" ref="I2:I37" si="7">_xlfn.NORM.S.DIST(A2-$I$1,TRUE)</f>
        <v>1.2127523428535774E-4</v>
      </c>
      <c r="J2" s="10">
        <f t="shared" ref="J2:J37" si="8">_xlfn.NORM.S.DIST(A2-$J$1,TRUE)</f>
        <v>1.1661697681536817E-4</v>
      </c>
      <c r="K2" s="10">
        <f t="shared" ref="K2:K37" si="9">_xlfn.NORM.S.DIST(A2-$K$1,TRUE)</f>
        <v>1.1212702598224692E-4</v>
      </c>
    </row>
    <row r="3" spans="1:11" s="9" customFormat="1" x14ac:dyDescent="0.35">
      <c r="A3" s="8">
        <v>-3.5</v>
      </c>
      <c r="B3" s="10">
        <f t="shared" si="0"/>
        <v>2.3262907903552504E-4</v>
      </c>
      <c r="C3" s="10">
        <f t="shared" si="1"/>
        <v>2.2405334699109302E-4</v>
      </c>
      <c r="D3" s="10">
        <f t="shared" si="2"/>
        <v>2.1577339929471738E-4</v>
      </c>
      <c r="E3" s="10">
        <f t="shared" si="3"/>
        <v>2.0777983348062144E-4</v>
      </c>
      <c r="F3" s="10">
        <f t="shared" si="4"/>
        <v>2.0006351600732001E-4</v>
      </c>
      <c r="G3" s="10">
        <f t="shared" si="5"/>
        <v>1.926155756356333E-4</v>
      </c>
      <c r="H3" s="10">
        <f t="shared" si="6"/>
        <v>1.8542739693327775E-4</v>
      </c>
      <c r="I3" s="10">
        <f t="shared" si="7"/>
        <v>1.7849061390484743E-4</v>
      </c>
      <c r="J3" s="10">
        <f t="shared" si="8"/>
        <v>1.7179710374593045E-4</v>
      </c>
      <c r="K3" s="10">
        <f t="shared" si="9"/>
        <v>1.6533898072010957E-4</v>
      </c>
    </row>
    <row r="4" spans="1:11" x14ac:dyDescent="0.35">
      <c r="A4" s="8">
        <v>-3.4</v>
      </c>
      <c r="B4" s="10">
        <f t="shared" si="0"/>
        <v>3.369292656768808E-4</v>
      </c>
      <c r="C4" s="10">
        <f t="shared" si="1"/>
        <v>3.2481439741887806E-4</v>
      </c>
      <c r="D4" s="10">
        <f t="shared" si="2"/>
        <v>3.1310567858119958E-4</v>
      </c>
      <c r="E4" s="10">
        <f t="shared" si="3"/>
        <v>3.0179062460863719E-4</v>
      </c>
      <c r="F4" s="10">
        <f t="shared" si="4"/>
        <v>2.908570932907428E-4</v>
      </c>
      <c r="G4" s="10">
        <f t="shared" si="5"/>
        <v>2.8029327681617738E-4</v>
      </c>
      <c r="H4" s="10">
        <f t="shared" si="6"/>
        <v>2.7008769396347416E-4</v>
      </c>
      <c r="I4" s="10">
        <f t="shared" si="7"/>
        <v>2.6022918242746669E-4</v>
      </c>
      <c r="J4" s="10">
        <f t="shared" si="8"/>
        <v>2.5070689128053755E-4</v>
      </c>
      <c r="K4" s="10">
        <f t="shared" si="9"/>
        <v>2.4151027356783598E-4</v>
      </c>
    </row>
    <row r="5" spans="1:11" x14ac:dyDescent="0.35">
      <c r="A5" s="8">
        <v>-3.3</v>
      </c>
      <c r="B5" s="10">
        <f t="shared" si="0"/>
        <v>4.8342414238377744E-4</v>
      </c>
      <c r="C5" s="10">
        <f t="shared" si="1"/>
        <v>4.6647985610754901E-4</v>
      </c>
      <c r="D5" s="10">
        <f t="shared" si="2"/>
        <v>4.5008724059211757E-4</v>
      </c>
      <c r="E5" s="10">
        <f t="shared" si="3"/>
        <v>4.342299203816562E-4</v>
      </c>
      <c r="F5" s="10">
        <f t="shared" si="4"/>
        <v>4.1889194945036979E-4</v>
      </c>
      <c r="G5" s="10">
        <f t="shared" si="5"/>
        <v>4.0405780186402156E-4</v>
      </c>
      <c r="H5" s="10">
        <f t="shared" si="6"/>
        <v>3.8971236258203158E-4</v>
      </c>
      <c r="I5" s="10">
        <f t="shared" si="7"/>
        <v>3.7584091840008391E-4</v>
      </c>
      <c r="J5" s="10">
        <f t="shared" si="8"/>
        <v>3.6242914903304382E-4</v>
      </c>
      <c r="K5" s="10">
        <f t="shared" si="9"/>
        <v>3.4946311833797158E-4</v>
      </c>
    </row>
    <row r="6" spans="1:11" x14ac:dyDescent="0.35">
      <c r="A6" s="8">
        <v>-3.2</v>
      </c>
      <c r="B6" s="10">
        <f t="shared" si="0"/>
        <v>6.8713793791584719E-4</v>
      </c>
      <c r="C6" s="10">
        <f t="shared" si="1"/>
        <v>6.6367486143996716E-4</v>
      </c>
      <c r="D6" s="10">
        <f t="shared" si="2"/>
        <v>6.4095298366005486E-4</v>
      </c>
      <c r="E6" s="10">
        <f t="shared" si="3"/>
        <v>6.1895109038683426E-4</v>
      </c>
      <c r="F6" s="10">
        <f t="shared" si="4"/>
        <v>5.9764849793441559E-4</v>
      </c>
      <c r="G6" s="10">
        <f t="shared" si="5"/>
        <v>5.7702504239076603E-4</v>
      </c>
      <c r="H6" s="10">
        <f t="shared" si="6"/>
        <v>5.5706106902462128E-4</v>
      </c>
      <c r="I6" s="10">
        <f t="shared" si="7"/>
        <v>5.3773742182969503E-4</v>
      </c>
      <c r="J6" s="10">
        <f t="shared" si="8"/>
        <v>5.190354332069723E-4</v>
      </c>
      <c r="K6" s="10">
        <f t="shared" si="9"/>
        <v>5.0093691378572244E-4</v>
      </c>
    </row>
    <row r="7" spans="1:11" x14ac:dyDescent="0.35">
      <c r="A7" s="8">
        <v>-3.1</v>
      </c>
      <c r="B7" s="10">
        <f t="shared" si="0"/>
        <v>9.676032132183561E-4</v>
      </c>
      <c r="C7" s="10">
        <f t="shared" si="1"/>
        <v>9.3543671951410031E-4</v>
      </c>
      <c r="D7" s="10">
        <f t="shared" si="2"/>
        <v>9.0425519982233952E-4</v>
      </c>
      <c r="E7" s="10">
        <f t="shared" si="3"/>
        <v>8.7403151563156744E-4</v>
      </c>
      <c r="F7" s="10">
        <f t="shared" si="4"/>
        <v>8.4473917345862643E-4</v>
      </c>
      <c r="G7" s="10">
        <f t="shared" si="5"/>
        <v>8.1635231282856167E-4</v>
      </c>
      <c r="H7" s="10">
        <f t="shared" si="6"/>
        <v>7.8884569437557184E-4</v>
      </c>
      <c r="I7" s="10">
        <f t="shared" si="7"/>
        <v>7.6219468806723459E-4</v>
      </c>
      <c r="J7" s="10">
        <f t="shared" si="8"/>
        <v>7.3637526155392961E-4</v>
      </c>
      <c r="K7" s="10">
        <f t="shared" si="9"/>
        <v>7.1136396864536315E-4</v>
      </c>
    </row>
    <row r="8" spans="1:11" x14ac:dyDescent="0.35">
      <c r="A8" s="8">
        <v>-3</v>
      </c>
      <c r="B8" s="10">
        <f t="shared" si="0"/>
        <v>1.3498980316300933E-3</v>
      </c>
      <c r="C8" s="10">
        <f t="shared" si="1"/>
        <v>1.3062384487694675E-3</v>
      </c>
      <c r="D8" s="10">
        <f t="shared" si="2"/>
        <v>1.2638734276722969E-3</v>
      </c>
      <c r="E8" s="10">
        <f t="shared" si="3"/>
        <v>1.2227686935922593E-3</v>
      </c>
      <c r="F8" s="10">
        <f t="shared" si="4"/>
        <v>1.1828907431044044E-3</v>
      </c>
      <c r="G8" s="10">
        <f t="shared" si="5"/>
        <v>1.1442068310226975E-3</v>
      </c>
      <c r="H8" s="10">
        <f t="shared" si="6"/>
        <v>1.1066849574092469E-3</v>
      </c>
      <c r="I8" s="10">
        <f t="shared" si="7"/>
        <v>1.0702938546789222E-3</v>
      </c>
      <c r="J8" s="10">
        <f t="shared" si="8"/>
        <v>1.0350029748028415E-3</v>
      </c>
      <c r="K8" s="10">
        <f t="shared" si="9"/>
        <v>1.0007824766140115E-3</v>
      </c>
    </row>
    <row r="9" spans="1:11" x14ac:dyDescent="0.35">
      <c r="A9" s="8">
        <v>-2.9</v>
      </c>
      <c r="B9" s="10">
        <f t="shared" si="0"/>
        <v>1.8658133003840378E-3</v>
      </c>
      <c r="C9" s="10">
        <f t="shared" si="1"/>
        <v>1.807143780806431E-3</v>
      </c>
      <c r="D9" s="10">
        <f t="shared" si="2"/>
        <v>1.7501569286760988E-3</v>
      </c>
      <c r="E9" s="10">
        <f t="shared" si="3"/>
        <v>1.6948100192772627E-3</v>
      </c>
      <c r="F9" s="10">
        <f t="shared" si="4"/>
        <v>1.6410612341569962E-3</v>
      </c>
      <c r="G9" s="10">
        <f t="shared" si="5"/>
        <v>1.5888696473648693E-3</v>
      </c>
      <c r="H9" s="10">
        <f t="shared" si="6"/>
        <v>1.538195211738057E-3</v>
      </c>
      <c r="I9" s="10">
        <f t="shared" si="7"/>
        <v>1.4889987452374655E-3</v>
      </c>
      <c r="J9" s="10">
        <f t="shared" si="8"/>
        <v>1.4412419173400134E-3</v>
      </c>
      <c r="K9" s="10">
        <f t="shared" si="9"/>
        <v>1.3948872354922507E-3</v>
      </c>
    </row>
    <row r="10" spans="1:11" x14ac:dyDescent="0.35">
      <c r="A10" s="8">
        <v>-2.8</v>
      </c>
      <c r="B10" s="10">
        <f t="shared" si="0"/>
        <v>2.5551303304279312E-3</v>
      </c>
      <c r="C10" s="10">
        <f t="shared" si="1"/>
        <v>2.4770749987858636E-3</v>
      </c>
      <c r="D10" s="10">
        <f t="shared" si="2"/>
        <v>2.4011824741892529E-3</v>
      </c>
      <c r="E10" s="10">
        <f t="shared" si="3"/>
        <v>2.3274002067315554E-3</v>
      </c>
      <c r="F10" s="10">
        <f t="shared" si="4"/>
        <v>2.2556766915423207E-3</v>
      </c>
      <c r="G10" s="10">
        <f t="shared" si="5"/>
        <v>2.1859614549132396E-3</v>
      </c>
      <c r="H10" s="10">
        <f t="shared" si="6"/>
        <v>2.1182050404046204E-3</v>
      </c>
      <c r="I10" s="10">
        <f t="shared" si="7"/>
        <v>2.0523589949397532E-3</v>
      </c>
      <c r="J10" s="10">
        <f t="shared" si="8"/>
        <v>1.9883758548943252E-3</v>
      </c>
      <c r="K10" s="10">
        <f t="shared" si="9"/>
        <v>1.9262091321878626E-3</v>
      </c>
    </row>
    <row r="11" spans="1:11" x14ac:dyDescent="0.35">
      <c r="A11" s="8">
        <v>-2.7</v>
      </c>
      <c r="B11" s="10">
        <f t="shared" si="0"/>
        <v>3.4669738030406643E-3</v>
      </c>
      <c r="C11" s="10">
        <f t="shared" si="1"/>
        <v>3.3641604066691941E-3</v>
      </c>
      <c r="D11" s="10">
        <f t="shared" si="2"/>
        <v>3.2640958158913066E-3</v>
      </c>
      <c r="E11" s="10">
        <f t="shared" si="3"/>
        <v>3.1667162773577947E-3</v>
      </c>
      <c r="F11" s="10">
        <f t="shared" si="4"/>
        <v>3.071959218650487E-3</v>
      </c>
      <c r="G11" s="10">
        <f t="shared" si="5"/>
        <v>2.9797632350545551E-3</v>
      </c>
      <c r="H11" s="10">
        <f t="shared" si="6"/>
        <v>2.8900680762261443E-3</v>
      </c>
      <c r="I11" s="10">
        <f t="shared" si="7"/>
        <v>2.8028146327650242E-3</v>
      </c>
      <c r="J11" s="10">
        <f t="shared" si="8"/>
        <v>2.7179449227012539E-3</v>
      </c>
      <c r="K11" s="10">
        <f t="shared" si="9"/>
        <v>2.6354020779049505E-3</v>
      </c>
    </row>
    <row r="12" spans="1:11" x14ac:dyDescent="0.35">
      <c r="A12" s="8">
        <v>-2.6</v>
      </c>
      <c r="B12" s="10">
        <f t="shared" si="0"/>
        <v>4.6611880237187476E-3</v>
      </c>
      <c r="C12" s="10">
        <f t="shared" si="1"/>
        <v>4.5271111329673241E-3</v>
      </c>
      <c r="D12" s="10">
        <f t="shared" si="2"/>
        <v>4.3964883481213092E-3</v>
      </c>
      <c r="E12" s="10">
        <f t="shared" si="3"/>
        <v>4.2692434090893508E-3</v>
      </c>
      <c r="F12" s="10">
        <f t="shared" si="4"/>
        <v>4.1453013610360367E-3</v>
      </c>
      <c r="G12" s="10">
        <f t="shared" si="5"/>
        <v>4.0245885427583044E-3</v>
      </c>
      <c r="H12" s="10">
        <f t="shared" si="6"/>
        <v>3.9070325748527717E-3</v>
      </c>
      <c r="I12" s="10">
        <f t="shared" si="7"/>
        <v>3.7925623476854869E-3</v>
      </c>
      <c r="J12" s="10">
        <f t="shared" si="8"/>
        <v>3.6811080091749787E-3</v>
      </c>
      <c r="K12" s="10">
        <f t="shared" si="9"/>
        <v>3.5726009523997363E-3</v>
      </c>
    </row>
    <row r="13" spans="1:11" x14ac:dyDescent="0.35">
      <c r="A13" s="8">
        <v>-2.5</v>
      </c>
      <c r="B13" s="10">
        <f t="shared" si="0"/>
        <v>6.2096653257761331E-3</v>
      </c>
      <c r="C13" s="10">
        <f t="shared" si="1"/>
        <v>6.0365580804126653E-3</v>
      </c>
      <c r="D13" s="10">
        <f t="shared" si="2"/>
        <v>5.8677417153325615E-3</v>
      </c>
      <c r="E13" s="10">
        <f t="shared" si="3"/>
        <v>5.7031263329506993E-3</v>
      </c>
      <c r="F13" s="10">
        <f t="shared" si="4"/>
        <v>5.5426234430825993E-3</v>
      </c>
      <c r="G13" s="10">
        <f t="shared" si="5"/>
        <v>5.3861459540666869E-3</v>
      </c>
      <c r="H13" s="10">
        <f t="shared" si="6"/>
        <v>5.2336081635557816E-3</v>
      </c>
      <c r="I13" s="10">
        <f t="shared" si="7"/>
        <v>5.0849257489910355E-3</v>
      </c>
      <c r="J13" s="10">
        <f t="shared" si="8"/>
        <v>4.9400157577706438E-3</v>
      </c>
      <c r="K13" s="10">
        <f t="shared" si="9"/>
        <v>4.7987965971261785E-3</v>
      </c>
    </row>
    <row r="14" spans="1:11" x14ac:dyDescent="0.35">
      <c r="A14" s="8">
        <v>-2.4</v>
      </c>
      <c r="B14" s="10">
        <f t="shared" si="0"/>
        <v>8.1975359245961311E-3</v>
      </c>
      <c r="C14" s="10">
        <f t="shared" si="1"/>
        <v>7.9762602607337287E-3</v>
      </c>
      <c r="D14" s="10">
        <f t="shared" si="2"/>
        <v>7.7602535505536425E-3</v>
      </c>
      <c r="E14" s="10">
        <f t="shared" si="3"/>
        <v>7.5494114163092126E-3</v>
      </c>
      <c r="F14" s="10">
        <f t="shared" si="4"/>
        <v>7.3436309553483459E-3</v>
      </c>
      <c r="G14" s="10">
        <f t="shared" si="5"/>
        <v>7.1428107352714204E-3</v>
      </c>
      <c r="H14" s="10">
        <f t="shared" si="6"/>
        <v>6.9468507886243092E-3</v>
      </c>
      <c r="I14" s="10">
        <f t="shared" si="7"/>
        <v>6.7556526071406503E-3</v>
      </c>
      <c r="J14" s="10">
        <f t="shared" si="8"/>
        <v>6.569119135546763E-3</v>
      </c>
      <c r="K14" s="10">
        <f t="shared" si="9"/>
        <v>6.3871547649431782E-3</v>
      </c>
    </row>
    <row r="15" spans="1:11" x14ac:dyDescent="0.35">
      <c r="A15" s="8">
        <v>-2.2999999999999998</v>
      </c>
      <c r="B15" s="10">
        <f t="shared" si="0"/>
        <v>1.0724110021675811E-2</v>
      </c>
      <c r="C15" s="10">
        <f t="shared" si="1"/>
        <v>1.044407706195109E-2</v>
      </c>
      <c r="D15" s="10">
        <f t="shared" si="2"/>
        <v>1.0170438668719676E-2</v>
      </c>
      <c r="E15" s="10">
        <f t="shared" si="3"/>
        <v>9.9030755591642573E-3</v>
      </c>
      <c r="F15" s="10">
        <f t="shared" si="4"/>
        <v>9.6418699453583289E-3</v>
      </c>
      <c r="G15" s="10">
        <f t="shared" si="5"/>
        <v>9.3867055348385835E-3</v>
      </c>
      <c r="H15" s="10">
        <f t="shared" si="6"/>
        <v>9.1374675305726672E-3</v>
      </c>
      <c r="I15" s="10">
        <f t="shared" si="7"/>
        <v>8.8940426303367806E-3</v>
      </c>
      <c r="J15" s="10">
        <f t="shared" si="8"/>
        <v>8.6563190255165429E-3</v>
      </c>
      <c r="K15" s="10">
        <f t="shared" si="9"/>
        <v>8.4241863993456938E-3</v>
      </c>
    </row>
    <row r="16" spans="1:11" x14ac:dyDescent="0.35">
      <c r="A16" s="8">
        <v>-2.2000000000000002</v>
      </c>
      <c r="B16" s="10">
        <f t="shared" si="0"/>
        <v>1.3903447513498597E-2</v>
      </c>
      <c r="C16" s="10">
        <f t="shared" si="1"/>
        <v>1.3552581146419981E-2</v>
      </c>
      <c r="D16" s="10">
        <f t="shared" si="2"/>
        <v>1.3209383807256267E-2</v>
      </c>
      <c r="E16" s="10">
        <f t="shared" si="3"/>
        <v>1.287372143860201E-2</v>
      </c>
      <c r="F16" s="10">
        <f t="shared" si="4"/>
        <v>1.2545461435946561E-2</v>
      </c>
      <c r="G16" s="10">
        <f t="shared" si="5"/>
        <v>1.2224472655044696E-2</v>
      </c>
      <c r="H16" s="10">
        <f t="shared" si="6"/>
        <v>1.1910625418547057E-2</v>
      </c>
      <c r="I16" s="10">
        <f t="shared" si="7"/>
        <v>1.1603791521903535E-2</v>
      </c>
      <c r="J16" s="10">
        <f t="shared" si="8"/>
        <v>1.1303844238552777E-2</v>
      </c>
      <c r="K16" s="10">
        <f t="shared" si="9"/>
        <v>1.1010658324411384E-2</v>
      </c>
    </row>
    <row r="17" spans="1:13" x14ac:dyDescent="0.35">
      <c r="A17" s="8">
        <v>-2.1</v>
      </c>
      <c r="B17" s="10">
        <f t="shared" si="0"/>
        <v>1.7864420562816546E-2</v>
      </c>
      <c r="C17" s="10">
        <f t="shared" si="1"/>
        <v>1.7429177937657091E-2</v>
      </c>
      <c r="D17" s="10">
        <f t="shared" si="2"/>
        <v>1.7003022647632787E-2</v>
      </c>
      <c r="E17" s="10">
        <f t="shared" si="3"/>
        <v>1.6585806683605007E-2</v>
      </c>
      <c r="F17" s="10">
        <f t="shared" si="4"/>
        <v>1.6177383372166076E-2</v>
      </c>
      <c r="G17" s="10">
        <f t="shared" si="5"/>
        <v>1.5777607391090503E-2</v>
      </c>
      <c r="H17" s="10">
        <f t="shared" si="6"/>
        <v>1.538633478392545E-2</v>
      </c>
      <c r="I17" s="10">
        <f t="shared" si="7"/>
        <v>1.5003422973732208E-2</v>
      </c>
      <c r="J17" s="10">
        <f t="shared" si="8"/>
        <v>1.4628730775989252E-2</v>
      </c>
      <c r="K17" s="10">
        <f t="shared" si="9"/>
        <v>1.4262118410668875E-2</v>
      </c>
    </row>
    <row r="18" spans="1:13" x14ac:dyDescent="0.35">
      <c r="A18" s="8">
        <v>-2</v>
      </c>
      <c r="B18" s="10">
        <f t="shared" si="0"/>
        <v>2.2750131948179191E-2</v>
      </c>
      <c r="C18" s="10">
        <f t="shared" si="1"/>
        <v>2.2215594429431475E-2</v>
      </c>
      <c r="D18" s="10">
        <f t="shared" si="2"/>
        <v>2.1691693767646781E-2</v>
      </c>
      <c r="E18" s="10">
        <f t="shared" si="3"/>
        <v>2.1178269642672266E-2</v>
      </c>
      <c r="F18" s="10">
        <f t="shared" si="4"/>
        <v>2.0675162866070039E-2</v>
      </c>
      <c r="G18" s="10">
        <f t="shared" si="5"/>
        <v>2.0182215405704397E-2</v>
      </c>
      <c r="H18" s="10">
        <f t="shared" si="6"/>
        <v>1.9699270409376895E-2</v>
      </c>
      <c r="I18" s="10">
        <f t="shared" si="7"/>
        <v>1.9226172227517276E-2</v>
      </c>
      <c r="J18" s="10">
        <f t="shared" si="8"/>
        <v>1.8762766434937749E-2</v>
      </c>
      <c r="K18" s="10">
        <f t="shared" si="9"/>
        <v>1.8308899851658973E-2</v>
      </c>
    </row>
    <row r="19" spans="1:13" x14ac:dyDescent="0.35">
      <c r="A19" s="8">
        <v>-1.9</v>
      </c>
      <c r="B19" s="10">
        <f t="shared" si="0"/>
        <v>2.87165598160018E-2</v>
      </c>
      <c r="C19" s="10">
        <f t="shared" si="1"/>
        <v>2.8066606659772512E-2</v>
      </c>
      <c r="D19" s="10">
        <f t="shared" si="2"/>
        <v>2.7428949703836809E-2</v>
      </c>
      <c r="E19" s="10">
        <f t="shared" si="3"/>
        <v>2.6803418877054948E-2</v>
      </c>
      <c r="F19" s="10">
        <f t="shared" si="4"/>
        <v>2.6189844940452685E-2</v>
      </c>
      <c r="G19" s="10">
        <f t="shared" si="5"/>
        <v>2.5588059521638607E-2</v>
      </c>
      <c r="H19" s="10">
        <f t="shared" si="6"/>
        <v>2.4997895148220432E-2</v>
      </c>
      <c r="I19" s="10">
        <f t="shared" si="7"/>
        <v>2.441918528022255E-2</v>
      </c>
      <c r="J19" s="10">
        <f t="shared" si="8"/>
        <v>2.3851764341508513E-2</v>
      </c>
      <c r="K19" s="10">
        <f t="shared" si="9"/>
        <v>2.329546775021182E-2</v>
      </c>
    </row>
    <row r="20" spans="1:13" x14ac:dyDescent="0.35">
      <c r="A20" s="8">
        <v>-1.8</v>
      </c>
      <c r="B20" s="10">
        <f t="shared" si="0"/>
        <v>3.5930319112925789E-2</v>
      </c>
      <c r="C20" s="10">
        <f t="shared" si="1"/>
        <v>3.5147893584038796E-2</v>
      </c>
      <c r="D20" s="10">
        <f t="shared" si="2"/>
        <v>3.4379502445889977E-2</v>
      </c>
      <c r="E20" s="10">
        <f t="shared" si="3"/>
        <v>3.3624969419628316E-2</v>
      </c>
      <c r="F20" s="10">
        <f t="shared" si="4"/>
        <v>3.2884118659163887E-2</v>
      </c>
      <c r="G20" s="10">
        <f t="shared" si="5"/>
        <v>3.2156774795613713E-2</v>
      </c>
      <c r="H20" s="10">
        <f t="shared" si="6"/>
        <v>3.1442762980752693E-2</v>
      </c>
      <c r="I20" s="10">
        <f t="shared" si="7"/>
        <v>3.074190892946595E-2</v>
      </c>
      <c r="J20" s="10">
        <f t="shared" si="8"/>
        <v>3.0054038961199774E-2</v>
      </c>
      <c r="K20" s="10">
        <f t="shared" si="9"/>
        <v>2.9378980040409414E-2</v>
      </c>
    </row>
    <row r="21" spans="1:13" x14ac:dyDescent="0.35">
      <c r="A21" s="8">
        <v>-1.7</v>
      </c>
      <c r="B21" s="10">
        <f t="shared" si="0"/>
        <v>4.4565462758543041E-2</v>
      </c>
      <c r="C21" s="10">
        <f t="shared" si="1"/>
        <v>4.3632936524031884E-2</v>
      </c>
      <c r="D21" s="10">
        <f t="shared" si="2"/>
        <v>4.2716220791328911E-2</v>
      </c>
      <c r="E21" s="10">
        <f t="shared" si="3"/>
        <v>4.181513761359492E-2</v>
      </c>
      <c r="F21" s="10">
        <f t="shared" si="4"/>
        <v>4.0929508978807365E-2</v>
      </c>
      <c r="G21" s="10">
        <f t="shared" si="5"/>
        <v>4.00591568638171E-2</v>
      </c>
      <c r="H21" s="10">
        <f t="shared" si="6"/>
        <v>3.9203903287482647E-2</v>
      </c>
      <c r="I21" s="10">
        <f t="shared" si="7"/>
        <v>3.8363570362871233E-2</v>
      </c>
      <c r="J21" s="10">
        <f t="shared" si="8"/>
        <v>3.7537980348516783E-2</v>
      </c>
      <c r="K21" s="10">
        <f t="shared" si="9"/>
        <v>3.6726955698726291E-2</v>
      </c>
    </row>
    <row r="22" spans="1:13" x14ac:dyDescent="0.35">
      <c r="A22" s="8">
        <v>-1.6</v>
      </c>
      <c r="B22" s="10">
        <f t="shared" si="0"/>
        <v>5.4799291699557967E-2</v>
      </c>
      <c r="C22" s="10">
        <f t="shared" si="1"/>
        <v>5.3698928148119669E-2</v>
      </c>
      <c r="D22" s="10">
        <f t="shared" si="2"/>
        <v>5.2616138454252052E-2</v>
      </c>
      <c r="E22" s="10">
        <f t="shared" si="3"/>
        <v>5.1550748490089351E-2</v>
      </c>
      <c r="F22" s="10">
        <f t="shared" si="4"/>
        <v>5.0502583474103704E-2</v>
      </c>
      <c r="G22" s="10">
        <f t="shared" si="5"/>
        <v>4.9471468033648082E-2</v>
      </c>
      <c r="H22" s="10">
        <f t="shared" si="6"/>
        <v>4.845722626672281E-2</v>
      </c>
      <c r="I22" s="10">
        <f t="shared" si="7"/>
        <v>4.7459681802947302E-2</v>
      </c>
      <c r="J22" s="10">
        <f t="shared" si="8"/>
        <v>4.6478657863720019E-2</v>
      </c>
      <c r="K22" s="10">
        <f t="shared" si="9"/>
        <v>4.551397732154977E-2</v>
      </c>
    </row>
    <row r="23" spans="1:13" x14ac:dyDescent="0.35">
      <c r="A23" s="8">
        <v>-1.5</v>
      </c>
      <c r="B23" s="10">
        <f t="shared" si="0"/>
        <v>6.6807201268858057E-2</v>
      </c>
      <c r="C23" s="10">
        <f t="shared" si="1"/>
        <v>6.5521712088916481E-2</v>
      </c>
      <c r="D23" s="10">
        <f t="shared" si="2"/>
        <v>6.4255487818935766E-2</v>
      </c>
      <c r="E23" s="10">
        <f t="shared" si="3"/>
        <v>6.3008364463978436E-2</v>
      </c>
      <c r="F23" s="10">
        <f t="shared" si="4"/>
        <v>6.1780176711811879E-2</v>
      </c>
      <c r="G23" s="10">
        <f t="shared" si="5"/>
        <v>6.057075800205898E-2</v>
      </c>
      <c r="H23" s="10">
        <f t="shared" si="6"/>
        <v>5.9379940594793013E-2</v>
      </c>
      <c r="I23" s="10">
        <f t="shared" si="7"/>
        <v>5.8207555638553017E-2</v>
      </c>
      <c r="J23" s="10">
        <f t="shared" si="8"/>
        <v>5.7053433237754192E-2</v>
      </c>
      <c r="K23" s="10">
        <f t="shared" si="9"/>
        <v>5.5917402519469417E-2</v>
      </c>
    </row>
    <row r="24" spans="1:13" x14ac:dyDescent="0.35">
      <c r="A24" s="8">
        <v>-1.4</v>
      </c>
      <c r="B24" s="10">
        <f t="shared" si="0"/>
        <v>8.0756659233771053E-2</v>
      </c>
      <c r="C24" s="10">
        <f t="shared" si="1"/>
        <v>7.9269841453392401E-2</v>
      </c>
      <c r="D24" s="10">
        <f t="shared" si="2"/>
        <v>7.7803840526546347E-2</v>
      </c>
      <c r="E24" s="10">
        <f t="shared" si="3"/>
        <v>7.6358509536739116E-2</v>
      </c>
      <c r="F24" s="10">
        <f t="shared" si="4"/>
        <v>7.4933699534327061E-2</v>
      </c>
      <c r="G24" s="10">
        <f t="shared" si="5"/>
        <v>7.3529259609648373E-2</v>
      </c>
      <c r="H24" s="10">
        <f t="shared" si="6"/>
        <v>7.2145036965893777E-2</v>
      </c>
      <c r="I24" s="10">
        <f t="shared" si="7"/>
        <v>7.0780876991685518E-2</v>
      </c>
      <c r="J24" s="10">
        <f t="shared" si="8"/>
        <v>6.9436623333331698E-2</v>
      </c>
      <c r="K24" s="10">
        <f t="shared" si="9"/>
        <v>6.8112117966725436E-2</v>
      </c>
    </row>
    <row r="25" spans="1:13" x14ac:dyDescent="0.35">
      <c r="A25" s="8">
        <v>-1.3</v>
      </c>
      <c r="B25" s="10">
        <f t="shared" si="0"/>
        <v>9.6800484585610316E-2</v>
      </c>
      <c r="C25" s="10">
        <f t="shared" si="1"/>
        <v>9.5097917795239018E-2</v>
      </c>
      <c r="D25" s="10">
        <f t="shared" si="2"/>
        <v>9.3417508993471773E-2</v>
      </c>
      <c r="E25" s="10">
        <f t="shared" si="3"/>
        <v>9.1759135650280807E-2</v>
      </c>
      <c r="F25" s="10">
        <f t="shared" si="4"/>
        <v>9.0122672464452463E-2</v>
      </c>
      <c r="G25" s="10">
        <f t="shared" si="5"/>
        <v>8.8507991437401998E-2</v>
      </c>
      <c r="H25" s="10">
        <f t="shared" si="6"/>
        <v>8.6914961947084993E-2</v>
      </c>
      <c r="I25" s="10">
        <f t="shared" si="7"/>
        <v>8.534345082196694E-2</v>
      </c>
      <c r="J25" s="10">
        <f t="shared" si="8"/>
        <v>8.3793322415014249E-2</v>
      </c>
      <c r="K25" s="10">
        <f t="shared" si="9"/>
        <v>8.2264438677668902E-2</v>
      </c>
    </row>
    <row r="26" spans="1:13" x14ac:dyDescent="0.35">
      <c r="A26" s="8">
        <v>-1.2</v>
      </c>
      <c r="B26" s="10">
        <f t="shared" si="0"/>
        <v>0.11506967022170828</v>
      </c>
      <c r="C26" s="10">
        <f t="shared" si="1"/>
        <v>0.11313944644397728</v>
      </c>
      <c r="D26" s="10">
        <f t="shared" si="2"/>
        <v>0.11123243744783459</v>
      </c>
      <c r="E26" s="10">
        <f t="shared" si="3"/>
        <v>0.1093485524256919</v>
      </c>
      <c r="F26" s="10">
        <f t="shared" si="4"/>
        <v>0.1074876970745869</v>
      </c>
      <c r="G26" s="10">
        <f t="shared" si="5"/>
        <v>0.10564977366685525</v>
      </c>
      <c r="H26" s="10">
        <f t="shared" si="6"/>
        <v>0.10383468112130037</v>
      </c>
      <c r="I26" s="10">
        <f t="shared" si="7"/>
        <v>0.1020423150748191</v>
      </c>
      <c r="J26" s="10">
        <f t="shared" si="8"/>
        <v>0.10027256795444205</v>
      </c>
      <c r="K26" s="10">
        <f t="shared" si="9"/>
        <v>9.8525329049747812E-2</v>
      </c>
    </row>
    <row r="27" spans="1:13" x14ac:dyDescent="0.35">
      <c r="A27" s="8">
        <v>-1.1000000000000001</v>
      </c>
      <c r="B27" s="10">
        <f t="shared" si="0"/>
        <v>0.13566606094638264</v>
      </c>
      <c r="C27" s="10">
        <f t="shared" si="1"/>
        <v>0.1334995132427472</v>
      </c>
      <c r="D27" s="10">
        <f t="shared" si="2"/>
        <v>0.13135688104273069</v>
      </c>
      <c r="E27" s="10">
        <f t="shared" si="3"/>
        <v>0.12923811224001777</v>
      </c>
      <c r="F27" s="10">
        <f t="shared" si="4"/>
        <v>0.12714315056279821</v>
      </c>
      <c r="G27" s="10">
        <f t="shared" si="5"/>
        <v>0.12507193563715019</v>
      </c>
      <c r="H27" s="10">
        <f t="shared" si="6"/>
        <v>0.12302440305134332</v>
      </c>
      <c r="I27" s="10">
        <f t="shared" si="7"/>
        <v>0.12100048442101816</v>
      </c>
      <c r="J27" s="10">
        <f t="shared" si="8"/>
        <v>0.11900010745520065</v>
      </c>
      <c r="K27" s="10">
        <f t="shared" si="9"/>
        <v>0.11702319602310868</v>
      </c>
    </row>
    <row r="28" spans="1:13" x14ac:dyDescent="0.35">
      <c r="A28" s="8">
        <v>-1</v>
      </c>
      <c r="B28" s="10">
        <f t="shared" si="0"/>
        <v>0.15865525393145699</v>
      </c>
      <c r="C28" s="10">
        <f t="shared" si="1"/>
        <v>0.15624764502125454</v>
      </c>
      <c r="D28" s="10">
        <f t="shared" si="2"/>
        <v>0.15386423037273483</v>
      </c>
      <c r="E28" s="10">
        <f t="shared" si="3"/>
        <v>0.15150500278834367</v>
      </c>
      <c r="F28" s="10">
        <f t="shared" si="4"/>
        <v>0.1491699503309814</v>
      </c>
      <c r="G28" s="10">
        <f t="shared" si="5"/>
        <v>0.14685905637589594</v>
      </c>
      <c r="H28" s="10">
        <f t="shared" si="6"/>
        <v>0.14457229966390958</v>
      </c>
      <c r="I28" s="10">
        <f t="shared" si="7"/>
        <v>0.14230965435593917</v>
      </c>
      <c r="J28" s="10">
        <f t="shared" si="8"/>
        <v>0.14007109008876906</v>
      </c>
      <c r="K28" s="10">
        <f t="shared" si="9"/>
        <v>0.13785657203203544</v>
      </c>
      <c r="M28" s="10"/>
    </row>
    <row r="29" spans="1:13" x14ac:dyDescent="0.35">
      <c r="A29" s="8">
        <v>-0.9</v>
      </c>
      <c r="B29" s="10">
        <f t="shared" si="0"/>
        <v>0.1840601253467595</v>
      </c>
      <c r="C29" s="10">
        <f t="shared" si="1"/>
        <v>0.18141125489179724</v>
      </c>
      <c r="D29" s="10">
        <f t="shared" si="2"/>
        <v>0.17878637961437172</v>
      </c>
      <c r="E29" s="10">
        <f t="shared" si="3"/>
        <v>0.1761855422452579</v>
      </c>
      <c r="F29" s="10">
        <f t="shared" si="4"/>
        <v>0.17360878033862448</v>
      </c>
      <c r="G29" s="10">
        <f t="shared" si="5"/>
        <v>0.17105612630848177</v>
      </c>
      <c r="H29" s="10">
        <f t="shared" si="6"/>
        <v>0.16852760746683779</v>
      </c>
      <c r="I29" s="10">
        <f t="shared" si="7"/>
        <v>0.16602324606352964</v>
      </c>
      <c r="J29" s="10">
        <f t="shared" si="8"/>
        <v>0.16354305932769236</v>
      </c>
      <c r="K29" s="10">
        <f t="shared" si="9"/>
        <v>0.16108705951083091</v>
      </c>
    </row>
    <row r="30" spans="1:13" x14ac:dyDescent="0.35">
      <c r="A30" s="8">
        <v>-0.8</v>
      </c>
      <c r="B30" s="10">
        <f t="shared" si="0"/>
        <v>0.21185539858339661</v>
      </c>
      <c r="C30" s="10">
        <f t="shared" si="1"/>
        <v>0.2089700878716016</v>
      </c>
      <c r="D30" s="10">
        <f t="shared" si="2"/>
        <v>0.20610805358581305</v>
      </c>
      <c r="E30" s="10">
        <f t="shared" si="3"/>
        <v>0.20326939182806841</v>
      </c>
      <c r="F30" s="10">
        <f t="shared" si="4"/>
        <v>0.20045419326044966</v>
      </c>
      <c r="G30" s="10">
        <f t="shared" si="5"/>
        <v>0.19766254312269235</v>
      </c>
      <c r="H30" s="10">
        <f t="shared" si="6"/>
        <v>0.19489452125180831</v>
      </c>
      <c r="I30" s="10">
        <f t="shared" si="7"/>
        <v>0.19215020210369613</v>
      </c>
      <c r="J30" s="10">
        <f t="shared" si="8"/>
        <v>0.18942965477671211</v>
      </c>
      <c r="K30" s="10">
        <f t="shared" si="9"/>
        <v>0.18673294303717258</v>
      </c>
    </row>
    <row r="31" spans="1:13" x14ac:dyDescent="0.35">
      <c r="A31" s="8">
        <v>-0.7</v>
      </c>
      <c r="B31" s="10">
        <f t="shared" si="0"/>
        <v>0.24196365222307298</v>
      </c>
      <c r="C31" s="10">
        <f t="shared" si="1"/>
        <v>0.23885206808998671</v>
      </c>
      <c r="D31" s="10">
        <f t="shared" si="2"/>
        <v>0.23576249777925118</v>
      </c>
      <c r="E31" s="10">
        <f t="shared" si="3"/>
        <v>0.23269509230089741</v>
      </c>
      <c r="F31" s="10">
        <f t="shared" si="4"/>
        <v>0.22964999716479059</v>
      </c>
      <c r="G31" s="10">
        <f t="shared" si="5"/>
        <v>0.22662735237686821</v>
      </c>
      <c r="H31" s="10">
        <f t="shared" si="6"/>
        <v>0.22362729243759941</v>
      </c>
      <c r="I31" s="10">
        <f t="shared" si="7"/>
        <v>0.22064994634264959</v>
      </c>
      <c r="J31" s="10">
        <f t="shared" si="8"/>
        <v>0.21769543758573318</v>
      </c>
      <c r="K31" s="10">
        <f t="shared" si="9"/>
        <v>0.21476388416363718</v>
      </c>
    </row>
    <row r="32" spans="1:13" x14ac:dyDescent="0.35">
      <c r="A32" s="8">
        <v>-0.6</v>
      </c>
      <c r="B32" s="10">
        <f t="shared" si="0"/>
        <v>0.27425311775007355</v>
      </c>
      <c r="C32" s="10">
        <f t="shared" si="1"/>
        <v>0.27093090378300566</v>
      </c>
      <c r="D32" s="10">
        <f t="shared" si="2"/>
        <v>0.267628893468983</v>
      </c>
      <c r="E32" s="10">
        <f t="shared" si="3"/>
        <v>0.26434729211567748</v>
      </c>
      <c r="F32" s="10">
        <f t="shared" si="4"/>
        <v>0.26108629969286151</v>
      </c>
      <c r="G32" s="10">
        <f t="shared" si="5"/>
        <v>0.25784611080586467</v>
      </c>
      <c r="H32" s="10">
        <f t="shared" si="6"/>
        <v>0.25462691467133614</v>
      </c>
      <c r="I32" s="10">
        <f t="shared" si="7"/>
        <v>0.25142889509531008</v>
      </c>
      <c r="J32" s="10">
        <f t="shared" si="8"/>
        <v>0.24825223045357048</v>
      </c>
      <c r="K32" s="10">
        <f t="shared" si="9"/>
        <v>0.24509709367430943</v>
      </c>
    </row>
    <row r="33" spans="1:11" x14ac:dyDescent="0.35">
      <c r="A33" s="8">
        <v>-0.5</v>
      </c>
      <c r="B33" s="10">
        <f t="shared" si="0"/>
        <v>0.30853753872598688</v>
      </c>
      <c r="C33" s="10">
        <f t="shared" si="1"/>
        <v>0.30502573089751939</v>
      </c>
      <c r="D33" s="10">
        <f t="shared" si="2"/>
        <v>0.30153178754696619</v>
      </c>
      <c r="E33" s="10">
        <f t="shared" si="3"/>
        <v>0.29805596539487639</v>
      </c>
      <c r="F33" s="10">
        <f t="shared" si="4"/>
        <v>0.29459851621569799</v>
      </c>
      <c r="G33" s="10">
        <f t="shared" si="5"/>
        <v>0.29115968678834636</v>
      </c>
      <c r="H33" s="10">
        <f t="shared" si="6"/>
        <v>0.28773971884902705</v>
      </c>
      <c r="I33" s="10">
        <f t="shared" si="7"/>
        <v>0.28433884904632412</v>
      </c>
      <c r="J33" s="10">
        <f t="shared" si="8"/>
        <v>0.2809573088985643</v>
      </c>
      <c r="K33" s="10">
        <f t="shared" si="9"/>
        <v>0.27759532475346493</v>
      </c>
    </row>
    <row r="34" spans="1:11" x14ac:dyDescent="0.35">
      <c r="A34" s="8">
        <v>-0.4</v>
      </c>
      <c r="B34" s="10">
        <f t="shared" si="0"/>
        <v>0.34457825838967576</v>
      </c>
      <c r="C34" s="10">
        <f t="shared" si="1"/>
        <v>0.34090297377232259</v>
      </c>
      <c r="D34" s="10">
        <f t="shared" si="2"/>
        <v>0.33724272684824946</v>
      </c>
      <c r="E34" s="10">
        <f t="shared" si="3"/>
        <v>0.33359782059545762</v>
      </c>
      <c r="F34" s="10">
        <f t="shared" si="4"/>
        <v>0.32996855366059363</v>
      </c>
      <c r="G34" s="10">
        <f t="shared" si="5"/>
        <v>0.32635522028791997</v>
      </c>
      <c r="H34" s="10">
        <f t="shared" si="6"/>
        <v>0.32275811025034773</v>
      </c>
      <c r="I34" s="10">
        <f t="shared" si="7"/>
        <v>0.3191775087825558</v>
      </c>
      <c r="J34" s="10">
        <f t="shared" si="8"/>
        <v>0.31561369651622251</v>
      </c>
      <c r="K34" s="10">
        <f t="shared" si="9"/>
        <v>0.31206694941739055</v>
      </c>
    </row>
    <row r="35" spans="1:11" x14ac:dyDescent="0.35">
      <c r="A35" s="8">
        <v>-0.3</v>
      </c>
      <c r="B35" s="10">
        <f t="shared" si="0"/>
        <v>0.38208857781104733</v>
      </c>
      <c r="C35" s="10">
        <f t="shared" si="1"/>
        <v>0.37828047817798072</v>
      </c>
      <c r="D35" s="10">
        <f t="shared" si="2"/>
        <v>0.37448416527667994</v>
      </c>
      <c r="E35" s="10">
        <f t="shared" si="3"/>
        <v>0.37069998105934648</v>
      </c>
      <c r="F35" s="10">
        <f t="shared" si="4"/>
        <v>0.36692826396397193</v>
      </c>
      <c r="G35" s="10">
        <f t="shared" si="5"/>
        <v>0.3631693488243809</v>
      </c>
      <c r="H35" s="10">
        <f t="shared" si="6"/>
        <v>0.35942356678200876</v>
      </c>
      <c r="I35" s="10">
        <f t="shared" si="7"/>
        <v>0.35569124519945322</v>
      </c>
      <c r="J35" s="10">
        <f t="shared" si="8"/>
        <v>0.35197270757583721</v>
      </c>
      <c r="K35" s="10">
        <f t="shared" si="9"/>
        <v>0.34826827346401756</v>
      </c>
    </row>
    <row r="36" spans="1:11" x14ac:dyDescent="0.35">
      <c r="A36" s="8">
        <v>-0.2</v>
      </c>
      <c r="B36" s="10">
        <f t="shared" si="0"/>
        <v>0.42074029056089696</v>
      </c>
      <c r="C36" s="10">
        <f t="shared" si="1"/>
        <v>0.41683383651755768</v>
      </c>
      <c r="D36" s="10">
        <f t="shared" si="2"/>
        <v>0.41293557735178538</v>
      </c>
      <c r="E36" s="10">
        <f t="shared" si="3"/>
        <v>0.40904588485799409</v>
      </c>
      <c r="F36" s="10">
        <f t="shared" si="4"/>
        <v>0.40516512830220414</v>
      </c>
      <c r="G36" s="10">
        <f t="shared" si="5"/>
        <v>0.4012936743170763</v>
      </c>
      <c r="H36" s="10">
        <f t="shared" si="6"/>
        <v>0.39743188679823949</v>
      </c>
      <c r="I36" s="10">
        <f t="shared" si="7"/>
        <v>0.39358012680196047</v>
      </c>
      <c r="J36" s="10">
        <f t="shared" si="8"/>
        <v>0.38973875244420275</v>
      </c>
      <c r="K36" s="10">
        <f t="shared" si="9"/>
        <v>0.38590811880112263</v>
      </c>
    </row>
    <row r="37" spans="1:11" x14ac:dyDescent="0.35">
      <c r="A37" s="8">
        <v>-0.1</v>
      </c>
      <c r="B37" s="10">
        <f t="shared" si="0"/>
        <v>0.46017216272297101</v>
      </c>
      <c r="C37" s="10">
        <f t="shared" si="1"/>
        <v>0.45620468745768322</v>
      </c>
      <c r="D37" s="10">
        <f t="shared" si="2"/>
        <v>0.45224157397941611</v>
      </c>
      <c r="E37" s="10">
        <f t="shared" si="3"/>
        <v>0.44828321334543886</v>
      </c>
      <c r="F37" s="10">
        <f t="shared" si="4"/>
        <v>0.44432999519409355</v>
      </c>
      <c r="G37" s="10">
        <f t="shared" si="5"/>
        <v>0.44038230762975744</v>
      </c>
      <c r="H37" s="10">
        <f t="shared" si="6"/>
        <v>0.43644053710856717</v>
      </c>
      <c r="I37" s="10">
        <f t="shared" si="7"/>
        <v>0.43250506832496155</v>
      </c>
      <c r="J37" s="10">
        <f t="shared" si="8"/>
        <v>0.42857628409909926</v>
      </c>
      <c r="K37" s="10">
        <f t="shared" si="9"/>
        <v>0.42465456526520451</v>
      </c>
    </row>
    <row r="38" spans="1:11" x14ac:dyDescent="0.35">
      <c r="A38" s="8">
        <v>0</v>
      </c>
      <c r="B38" s="10">
        <f>_xlfn.NORM.S.DIST(A38-$B$1,TRUE)</f>
        <v>0.5</v>
      </c>
      <c r="C38" s="10">
        <f>_xlfn.NORM.S.DIST(A38-$C$1,TRUE)</f>
        <v>0.4960106436853684</v>
      </c>
      <c r="D38" s="10">
        <f>_xlfn.NORM.S.DIST(A38-$D$1,TRUE)</f>
        <v>0.492021686283098</v>
      </c>
      <c r="E38" s="10">
        <f>_xlfn.NORM.S.DIST(A38-$E$1,TRUE)</f>
        <v>0.48803352658588733</v>
      </c>
      <c r="F38" s="10">
        <f>_xlfn.NORM.S.DIST(A38-$F$1,TRUE)</f>
        <v>0.48404656314716926</v>
      </c>
      <c r="G38" s="10">
        <f>_xlfn.NORM.S.DIST(A38-$G$1,TRUE)</f>
        <v>0.48006119416162751</v>
      </c>
      <c r="H38" s="10">
        <f>_xlfn.NORM.S.DIST(A38-$H$1,TRUE)</f>
        <v>0.47607781734589316</v>
      </c>
      <c r="I38" s="10">
        <f>_xlfn.NORM.S.DIST(A38-$I$1,TRUE)</f>
        <v>0.47209682981947887</v>
      </c>
      <c r="J38" s="10">
        <f>_xlfn.NORM.S.DIST(A38-$J$1,TRUE)</f>
        <v>0.46811862798601261</v>
      </c>
      <c r="K38" s="10">
        <f>_xlfn.NORM.S.DIST(A38-$K$1,TRUE)</f>
        <v>0.46414360741482791</v>
      </c>
    </row>
    <row r="39" spans="1:11" x14ac:dyDescent="0.3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35">
      <c r="A40" s="8">
        <v>0</v>
      </c>
      <c r="B40" s="10">
        <f t="shared" ref="B40:B70" si="10">_xlfn.NORM.S.DIST(A40+$B$1,TRUE)</f>
        <v>0.5</v>
      </c>
      <c r="C40" s="10">
        <f t="shared" ref="C40:C70" si="11">_xlfn.NORM.S.DIST(A40+$C$1,TRUE)</f>
        <v>0.5039893563146316</v>
      </c>
      <c r="D40" s="10">
        <f t="shared" ref="D40:D70" si="12">_xlfn.NORM.S.DIST(A40+$D$1,TRUE)</f>
        <v>0.50797831371690205</v>
      </c>
      <c r="E40" s="10">
        <f t="shared" ref="E40:E70" si="13">_xlfn.NORM.S.DIST(A40+$E$1,TRUE)</f>
        <v>0.51196647341411272</v>
      </c>
      <c r="F40" s="10">
        <f t="shared" ref="F40:F70" si="14">_xlfn.NORM.S.DIST(A40+$F$1,TRUE)</f>
        <v>0.51595343685283068</v>
      </c>
      <c r="G40" s="10">
        <f t="shared" ref="G40:G70" si="15">_xlfn.NORM.S.DIST(A40+$G$1,TRUE)</f>
        <v>0.51993880583837249</v>
      </c>
      <c r="H40" s="10">
        <f t="shared" ref="H40:H70" si="16">_xlfn.NORM.S.DIST(A40+$H$1,TRUE)</f>
        <v>0.52392218265410684</v>
      </c>
      <c r="I40" s="10">
        <f t="shared" ref="I40:I70" si="17">_xlfn.NORM.S.DIST(A40+$I$1,TRUE)</f>
        <v>0.52790317018052113</v>
      </c>
      <c r="J40" s="10">
        <f t="shared" ref="J40:J70" si="18">_xlfn.NORM.S.DIST(A40+$J$1,TRUE)</f>
        <v>0.53188137201398744</v>
      </c>
      <c r="K40" s="10">
        <f t="shared" ref="K40:K70" si="19">_xlfn.NORM.S.DIST(A40+$K$1,TRUE)</f>
        <v>0.53585639258517204</v>
      </c>
    </row>
    <row r="41" spans="1:11" x14ac:dyDescent="0.35">
      <c r="A41" s="8">
        <v>0.1</v>
      </c>
      <c r="B41" s="10">
        <f t="shared" si="10"/>
        <v>0.53982783727702899</v>
      </c>
      <c r="C41" s="10">
        <f t="shared" si="11"/>
        <v>0.54379531254231672</v>
      </c>
      <c r="D41" s="10">
        <f t="shared" si="12"/>
        <v>0.54775842602058389</v>
      </c>
      <c r="E41" s="10">
        <f t="shared" si="13"/>
        <v>0.55171678665456114</v>
      </c>
      <c r="F41" s="10">
        <f t="shared" si="14"/>
        <v>0.55567000480590645</v>
      </c>
      <c r="G41" s="10">
        <f t="shared" si="15"/>
        <v>0.5596176923702425</v>
      </c>
      <c r="H41" s="10">
        <f t="shared" si="16"/>
        <v>0.56355946289143288</v>
      </c>
      <c r="I41" s="10">
        <f t="shared" si="17"/>
        <v>0.56749493167503839</v>
      </c>
      <c r="J41" s="10">
        <f t="shared" si="18"/>
        <v>0.5714237159009008</v>
      </c>
      <c r="K41" s="10">
        <f t="shared" si="19"/>
        <v>0.57534543473479549</v>
      </c>
    </row>
    <row r="42" spans="1:11" x14ac:dyDescent="0.35">
      <c r="A42" s="8">
        <v>0.2</v>
      </c>
      <c r="B42" s="10">
        <f t="shared" si="10"/>
        <v>0.57925970943910299</v>
      </c>
      <c r="C42" s="10">
        <f t="shared" si="11"/>
        <v>0.58316616348244232</v>
      </c>
      <c r="D42" s="10">
        <f t="shared" si="12"/>
        <v>0.58706442264821468</v>
      </c>
      <c r="E42" s="10">
        <f t="shared" si="13"/>
        <v>0.59095411514200591</v>
      </c>
      <c r="F42" s="10">
        <f t="shared" si="14"/>
        <v>0.59483487169779581</v>
      </c>
      <c r="G42" s="10">
        <f t="shared" si="15"/>
        <v>0.5987063256829237</v>
      </c>
      <c r="H42" s="10">
        <f t="shared" si="16"/>
        <v>0.60256811320176051</v>
      </c>
      <c r="I42" s="10">
        <f t="shared" si="17"/>
        <v>0.60641987319803947</v>
      </c>
      <c r="J42" s="10">
        <f t="shared" si="18"/>
        <v>0.61026124755579725</v>
      </c>
      <c r="K42" s="10">
        <f t="shared" si="19"/>
        <v>0.61409188119887737</v>
      </c>
    </row>
    <row r="43" spans="1:11" x14ac:dyDescent="0.35">
      <c r="A43" s="8">
        <v>0.3</v>
      </c>
      <c r="B43" s="10">
        <f t="shared" si="10"/>
        <v>0.61791142218895267</v>
      </c>
      <c r="C43" s="10">
        <f t="shared" si="11"/>
        <v>0.62171952182201928</v>
      </c>
      <c r="D43" s="10">
        <f t="shared" si="12"/>
        <v>0.62551583472332006</v>
      </c>
      <c r="E43" s="10">
        <f t="shared" si="13"/>
        <v>0.62930001894065346</v>
      </c>
      <c r="F43" s="10">
        <f t="shared" si="14"/>
        <v>0.63307173603602807</v>
      </c>
      <c r="G43" s="10">
        <f t="shared" si="15"/>
        <v>0.6368306511756191</v>
      </c>
      <c r="H43" s="10">
        <f t="shared" si="16"/>
        <v>0.64057643321799129</v>
      </c>
      <c r="I43" s="10">
        <f t="shared" si="17"/>
        <v>0.64430875480054683</v>
      </c>
      <c r="J43" s="10">
        <f t="shared" si="18"/>
        <v>0.64802729242416279</v>
      </c>
      <c r="K43" s="10">
        <f t="shared" si="19"/>
        <v>0.65173172653598244</v>
      </c>
    </row>
    <row r="44" spans="1:11" x14ac:dyDescent="0.35">
      <c r="A44" s="8">
        <v>0.4</v>
      </c>
      <c r="B44" s="10">
        <f t="shared" si="10"/>
        <v>0.65542174161032429</v>
      </c>
      <c r="C44" s="10">
        <f t="shared" si="11"/>
        <v>0.65909702622767741</v>
      </c>
      <c r="D44" s="10">
        <f t="shared" si="12"/>
        <v>0.66275727315175059</v>
      </c>
      <c r="E44" s="10">
        <f t="shared" si="13"/>
        <v>0.66640217940454238</v>
      </c>
      <c r="F44" s="10">
        <f t="shared" si="14"/>
        <v>0.67003144633940637</v>
      </c>
      <c r="G44" s="10">
        <f t="shared" si="15"/>
        <v>0.67364477971208003</v>
      </c>
      <c r="H44" s="10">
        <f t="shared" si="16"/>
        <v>0.67724188974965227</v>
      </c>
      <c r="I44" s="10">
        <f t="shared" si="17"/>
        <v>0.6808224912174442</v>
      </c>
      <c r="J44" s="10">
        <f t="shared" si="18"/>
        <v>0.68438630348377749</v>
      </c>
      <c r="K44" s="10">
        <f t="shared" si="19"/>
        <v>0.68793305058260945</v>
      </c>
    </row>
    <row r="45" spans="1:11" x14ac:dyDescent="0.35">
      <c r="A45" s="8">
        <v>0.5</v>
      </c>
      <c r="B45" s="10">
        <f t="shared" si="10"/>
        <v>0.69146246127401312</v>
      </c>
      <c r="C45" s="10">
        <f t="shared" si="11"/>
        <v>0.69497426910248061</v>
      </c>
      <c r="D45" s="10">
        <f t="shared" si="12"/>
        <v>0.69846821245303381</v>
      </c>
      <c r="E45" s="10">
        <f t="shared" si="13"/>
        <v>0.70194403460512356</v>
      </c>
      <c r="F45" s="10">
        <f t="shared" si="14"/>
        <v>0.70540148378430201</v>
      </c>
      <c r="G45" s="10">
        <f t="shared" si="15"/>
        <v>0.70884031321165364</v>
      </c>
      <c r="H45" s="10">
        <f t="shared" si="16"/>
        <v>0.71226028115097295</v>
      </c>
      <c r="I45" s="10">
        <f t="shared" si="17"/>
        <v>0.71566115095367588</v>
      </c>
      <c r="J45" s="10">
        <f t="shared" si="18"/>
        <v>0.7190426911014357</v>
      </c>
      <c r="K45" s="10">
        <f t="shared" si="19"/>
        <v>0.72240467524653507</v>
      </c>
    </row>
    <row r="46" spans="1:11" x14ac:dyDescent="0.35">
      <c r="A46" s="8">
        <v>0.6</v>
      </c>
      <c r="B46" s="10">
        <f t="shared" si="10"/>
        <v>0.72574688224992645</v>
      </c>
      <c r="C46" s="10">
        <f t="shared" si="11"/>
        <v>0.72906909621699434</v>
      </c>
      <c r="D46" s="10">
        <f t="shared" si="12"/>
        <v>0.732371106531017</v>
      </c>
      <c r="E46" s="10">
        <f t="shared" si="13"/>
        <v>0.73565270788432247</v>
      </c>
      <c r="F46" s="10">
        <f t="shared" si="14"/>
        <v>0.73891370030713843</v>
      </c>
      <c r="G46" s="10">
        <f t="shared" si="15"/>
        <v>0.74215388919413527</v>
      </c>
      <c r="H46" s="10">
        <f t="shared" si="16"/>
        <v>0.74537308532866386</v>
      </c>
      <c r="I46" s="10">
        <f t="shared" si="17"/>
        <v>0.74857110490468992</v>
      </c>
      <c r="J46" s="10">
        <f t="shared" si="18"/>
        <v>0.75174776954642952</v>
      </c>
      <c r="K46" s="10">
        <f t="shared" si="19"/>
        <v>0.75490290632569057</v>
      </c>
    </row>
    <row r="47" spans="1:11" x14ac:dyDescent="0.35">
      <c r="A47" s="8">
        <v>0.7</v>
      </c>
      <c r="B47" s="10">
        <f t="shared" si="10"/>
        <v>0.75803634777692697</v>
      </c>
      <c r="C47" s="10">
        <f t="shared" si="11"/>
        <v>0.76114793191001329</v>
      </c>
      <c r="D47" s="10">
        <f t="shared" si="12"/>
        <v>0.76423750222074882</v>
      </c>
      <c r="E47" s="10">
        <f t="shared" si="13"/>
        <v>0.76730490769910253</v>
      </c>
      <c r="F47" s="10">
        <f t="shared" si="14"/>
        <v>0.77035000283520938</v>
      </c>
      <c r="G47" s="10">
        <f t="shared" si="15"/>
        <v>0.77337264762313174</v>
      </c>
      <c r="H47" s="10">
        <f t="shared" si="16"/>
        <v>0.77637270756240062</v>
      </c>
      <c r="I47" s="10">
        <f t="shared" si="17"/>
        <v>0.77935005365735044</v>
      </c>
      <c r="J47" s="10">
        <f t="shared" si="18"/>
        <v>0.78230456241426682</v>
      </c>
      <c r="K47" s="10">
        <f t="shared" si="19"/>
        <v>0.78523611583636277</v>
      </c>
    </row>
    <row r="48" spans="1:11" x14ac:dyDescent="0.35">
      <c r="A48" s="8">
        <v>0.8</v>
      </c>
      <c r="B48" s="10">
        <f t="shared" si="10"/>
        <v>0.78814460141660336</v>
      </c>
      <c r="C48" s="10">
        <f t="shared" si="11"/>
        <v>0.79102991212839835</v>
      </c>
      <c r="D48" s="10">
        <f t="shared" si="12"/>
        <v>0.79389194641418692</v>
      </c>
      <c r="E48" s="10">
        <f t="shared" si="13"/>
        <v>0.79673060817193164</v>
      </c>
      <c r="F48" s="10">
        <f t="shared" si="14"/>
        <v>0.79954580673955034</v>
      </c>
      <c r="G48" s="10">
        <f t="shared" si="15"/>
        <v>0.80233745687730762</v>
      </c>
      <c r="H48" s="10">
        <f t="shared" si="16"/>
        <v>0.80510547874819172</v>
      </c>
      <c r="I48" s="10">
        <f t="shared" si="17"/>
        <v>0.80784979789630385</v>
      </c>
      <c r="J48" s="10">
        <f t="shared" si="18"/>
        <v>0.81057034522328786</v>
      </c>
      <c r="K48" s="10">
        <f t="shared" si="19"/>
        <v>0.81326705696282742</v>
      </c>
    </row>
    <row r="49" spans="1:13" x14ac:dyDescent="0.35">
      <c r="A49" s="8">
        <v>0.9</v>
      </c>
      <c r="B49" s="10">
        <f t="shared" si="10"/>
        <v>0.81593987465324047</v>
      </c>
      <c r="C49" s="10">
        <f t="shared" si="11"/>
        <v>0.81858874510820279</v>
      </c>
      <c r="D49" s="10">
        <f t="shared" si="12"/>
        <v>0.82121362038562828</v>
      </c>
      <c r="E49" s="10">
        <f t="shared" si="13"/>
        <v>0.82381445775474216</v>
      </c>
      <c r="F49" s="10">
        <f t="shared" si="14"/>
        <v>0.82639121966137552</v>
      </c>
      <c r="G49" s="10">
        <f t="shared" si="15"/>
        <v>0.82894387369151823</v>
      </c>
      <c r="H49" s="10">
        <f t="shared" si="16"/>
        <v>0.83147239253316219</v>
      </c>
      <c r="I49" s="10">
        <f t="shared" si="17"/>
        <v>0.83397675393647042</v>
      </c>
      <c r="J49" s="10">
        <f t="shared" si="18"/>
        <v>0.83645694067230769</v>
      </c>
      <c r="K49" s="10">
        <f t="shared" si="19"/>
        <v>0.83891294048916909</v>
      </c>
    </row>
    <row r="50" spans="1:13" x14ac:dyDescent="0.35">
      <c r="A50" s="8">
        <v>1</v>
      </c>
      <c r="B50" s="10">
        <f t="shared" si="10"/>
        <v>0.84134474606854304</v>
      </c>
      <c r="C50" s="10">
        <f t="shared" si="11"/>
        <v>0.84375235497874546</v>
      </c>
      <c r="D50" s="10">
        <f t="shared" si="12"/>
        <v>0.84613576962726511</v>
      </c>
      <c r="E50" s="10">
        <f t="shared" si="13"/>
        <v>0.84849499721165633</v>
      </c>
      <c r="F50" s="10">
        <f t="shared" si="14"/>
        <v>0.85083004966901865</v>
      </c>
      <c r="G50" s="10">
        <f t="shared" si="15"/>
        <v>0.85314094362410409</v>
      </c>
      <c r="H50" s="10">
        <f t="shared" si="16"/>
        <v>0.85542770033609039</v>
      </c>
      <c r="I50" s="10">
        <f t="shared" si="17"/>
        <v>0.85769034564406077</v>
      </c>
      <c r="J50" s="10">
        <f t="shared" si="18"/>
        <v>0.85992890991123094</v>
      </c>
      <c r="K50" s="10">
        <f t="shared" si="19"/>
        <v>0.8621434279679645</v>
      </c>
    </row>
    <row r="51" spans="1:13" x14ac:dyDescent="0.35">
      <c r="A51" s="8">
        <v>1.1000000000000001</v>
      </c>
      <c r="B51" s="10">
        <f t="shared" si="10"/>
        <v>0.86433393905361733</v>
      </c>
      <c r="C51" s="10">
        <f t="shared" si="11"/>
        <v>0.86650048675725277</v>
      </c>
      <c r="D51" s="10">
        <f t="shared" si="12"/>
        <v>0.86864311895726931</v>
      </c>
      <c r="E51" s="10">
        <f t="shared" si="13"/>
        <v>0.8707618877599822</v>
      </c>
      <c r="F51" s="10">
        <f t="shared" si="14"/>
        <v>0.87285684943720176</v>
      </c>
      <c r="G51" s="10">
        <f t="shared" si="15"/>
        <v>0.87492806436284987</v>
      </c>
      <c r="H51" s="10">
        <f t="shared" si="16"/>
        <v>0.87697559694865668</v>
      </c>
      <c r="I51" s="10">
        <f t="shared" si="17"/>
        <v>0.87899951557898182</v>
      </c>
      <c r="J51" s="10">
        <f t="shared" si="18"/>
        <v>0.88099989254479938</v>
      </c>
      <c r="K51" s="10">
        <f t="shared" si="19"/>
        <v>0.88297680397689127</v>
      </c>
    </row>
    <row r="52" spans="1:13" x14ac:dyDescent="0.35">
      <c r="A52" s="8">
        <v>1.2</v>
      </c>
      <c r="B52" s="10">
        <f t="shared" si="10"/>
        <v>0.88493032977829178</v>
      </c>
      <c r="C52" s="10">
        <f t="shared" si="11"/>
        <v>0.88686055355602278</v>
      </c>
      <c r="D52" s="10">
        <f t="shared" si="12"/>
        <v>0.88876756255216538</v>
      </c>
      <c r="E52" s="10">
        <f t="shared" si="13"/>
        <v>0.89065144757430814</v>
      </c>
      <c r="F52" s="10">
        <f t="shared" si="14"/>
        <v>0.89251230292541306</v>
      </c>
      <c r="G52" s="10">
        <f t="shared" si="15"/>
        <v>0.89435022633314476</v>
      </c>
      <c r="H52" s="10">
        <f t="shared" si="16"/>
        <v>0.89616531887869966</v>
      </c>
      <c r="I52" s="10">
        <f t="shared" si="17"/>
        <v>0.89795768492518091</v>
      </c>
      <c r="J52" s="10">
        <f t="shared" si="18"/>
        <v>0.89972743204555794</v>
      </c>
      <c r="K52" s="10">
        <f t="shared" si="19"/>
        <v>0.90147467095025213</v>
      </c>
      <c r="M52" s="10"/>
    </row>
    <row r="53" spans="1:13" x14ac:dyDescent="0.35">
      <c r="A53" s="8">
        <v>1.3</v>
      </c>
      <c r="B53" s="10">
        <f t="shared" si="10"/>
        <v>0.9031995154143897</v>
      </c>
      <c r="C53" s="10">
        <f t="shared" si="11"/>
        <v>0.90490208220476098</v>
      </c>
      <c r="D53" s="10">
        <f t="shared" si="12"/>
        <v>0.90658249100652821</v>
      </c>
      <c r="E53" s="10">
        <f t="shared" si="13"/>
        <v>0.90824086434971918</v>
      </c>
      <c r="F53" s="10">
        <f t="shared" si="14"/>
        <v>0.90987732753554751</v>
      </c>
      <c r="G53" s="10">
        <f t="shared" si="15"/>
        <v>0.91149200856259804</v>
      </c>
      <c r="H53" s="10">
        <f t="shared" si="16"/>
        <v>0.91308503805291497</v>
      </c>
      <c r="I53" s="10">
        <f t="shared" si="17"/>
        <v>0.91465654917803307</v>
      </c>
      <c r="J53" s="10">
        <f t="shared" si="18"/>
        <v>0.91620667758498575</v>
      </c>
      <c r="K53" s="10">
        <f t="shared" si="19"/>
        <v>0.91773556132233114</v>
      </c>
    </row>
    <row r="54" spans="1:13" x14ac:dyDescent="0.35">
      <c r="A54" s="8">
        <v>1.4</v>
      </c>
      <c r="B54" s="10">
        <f t="shared" si="10"/>
        <v>0.91924334076622893</v>
      </c>
      <c r="C54" s="10">
        <f t="shared" si="11"/>
        <v>0.92073015854660756</v>
      </c>
      <c r="D54" s="10">
        <f t="shared" si="12"/>
        <v>0.92219615947345368</v>
      </c>
      <c r="E54" s="10">
        <f t="shared" si="13"/>
        <v>0.92364149046326083</v>
      </c>
      <c r="F54" s="10">
        <f t="shared" si="14"/>
        <v>0.92506630046567295</v>
      </c>
      <c r="G54" s="10">
        <f t="shared" si="15"/>
        <v>0.9264707403903516</v>
      </c>
      <c r="H54" s="10">
        <f t="shared" si="16"/>
        <v>0.92785496303410619</v>
      </c>
      <c r="I54" s="10">
        <f t="shared" si="17"/>
        <v>0.92921912300831444</v>
      </c>
      <c r="J54" s="10">
        <f t="shared" si="18"/>
        <v>0.93056337666666833</v>
      </c>
      <c r="K54" s="10">
        <f t="shared" si="19"/>
        <v>0.93188788203327455</v>
      </c>
    </row>
    <row r="55" spans="1:13" x14ac:dyDescent="0.35">
      <c r="A55" s="8">
        <v>1.5</v>
      </c>
      <c r="B55" s="10">
        <f t="shared" si="10"/>
        <v>0.93319279873114191</v>
      </c>
      <c r="C55" s="10">
        <f t="shared" si="11"/>
        <v>0.93447828791108356</v>
      </c>
      <c r="D55" s="10">
        <f t="shared" si="12"/>
        <v>0.93574451218106425</v>
      </c>
      <c r="E55" s="10">
        <f t="shared" si="13"/>
        <v>0.93699163553602161</v>
      </c>
      <c r="F55" s="10">
        <f t="shared" si="14"/>
        <v>0.93821982328818809</v>
      </c>
      <c r="G55" s="10">
        <f t="shared" si="15"/>
        <v>0.93942924199794098</v>
      </c>
      <c r="H55" s="10">
        <f t="shared" si="16"/>
        <v>0.94062005940520699</v>
      </c>
      <c r="I55" s="10">
        <f t="shared" si="17"/>
        <v>0.94179244436144693</v>
      </c>
      <c r="J55" s="10">
        <f t="shared" si="18"/>
        <v>0.94294656676224586</v>
      </c>
      <c r="K55" s="10">
        <f t="shared" si="19"/>
        <v>0.94408259748053058</v>
      </c>
    </row>
    <row r="56" spans="1:13" x14ac:dyDescent="0.35">
      <c r="A56" s="8">
        <v>1.6</v>
      </c>
      <c r="B56" s="10">
        <f t="shared" si="10"/>
        <v>0.94520070830044201</v>
      </c>
      <c r="C56" s="10">
        <f t="shared" si="11"/>
        <v>0.94630107185188028</v>
      </c>
      <c r="D56" s="10">
        <f t="shared" si="12"/>
        <v>0.94738386154574794</v>
      </c>
      <c r="E56" s="10">
        <f t="shared" si="13"/>
        <v>0.94844925150991066</v>
      </c>
      <c r="F56" s="10">
        <f t="shared" si="14"/>
        <v>0.94949741652589625</v>
      </c>
      <c r="G56" s="10">
        <f t="shared" si="15"/>
        <v>0.9505285319663519</v>
      </c>
      <c r="H56" s="10">
        <f t="shared" si="16"/>
        <v>0.95154277373327723</v>
      </c>
      <c r="I56" s="10">
        <f t="shared" si="17"/>
        <v>0.95254031819705265</v>
      </c>
      <c r="J56" s="10">
        <f t="shared" si="18"/>
        <v>0.95352134213628004</v>
      </c>
      <c r="K56" s="10">
        <f t="shared" si="19"/>
        <v>0.95448602267845017</v>
      </c>
    </row>
    <row r="57" spans="1:13" x14ac:dyDescent="0.35">
      <c r="A57" s="8">
        <v>1.7</v>
      </c>
      <c r="B57" s="10">
        <f t="shared" si="10"/>
        <v>0.95543453724145699</v>
      </c>
      <c r="C57" s="10">
        <f t="shared" si="11"/>
        <v>0.95636706347596812</v>
      </c>
      <c r="D57" s="10">
        <f t="shared" si="12"/>
        <v>0.95728377920867114</v>
      </c>
      <c r="E57" s="10">
        <f t="shared" si="13"/>
        <v>0.9581848623864051</v>
      </c>
      <c r="F57" s="10">
        <f t="shared" si="14"/>
        <v>0.95907049102119268</v>
      </c>
      <c r="G57" s="10">
        <f t="shared" si="15"/>
        <v>0.95994084313618289</v>
      </c>
      <c r="H57" s="10">
        <f t="shared" si="16"/>
        <v>0.96079609671251731</v>
      </c>
      <c r="I57" s="10">
        <f t="shared" si="17"/>
        <v>0.96163642963712881</v>
      </c>
      <c r="J57" s="10">
        <f t="shared" si="18"/>
        <v>0.96246201965148326</v>
      </c>
      <c r="K57" s="10">
        <f t="shared" si="19"/>
        <v>0.9632730443012737</v>
      </c>
    </row>
    <row r="58" spans="1:13" x14ac:dyDescent="0.35">
      <c r="A58" s="8">
        <v>1.8</v>
      </c>
      <c r="B58" s="10">
        <f t="shared" si="10"/>
        <v>0.96406968088707423</v>
      </c>
      <c r="C58" s="10">
        <f t="shared" si="11"/>
        <v>0.9648521064159612</v>
      </c>
      <c r="D58" s="10">
        <f t="shared" si="12"/>
        <v>0.96562049755411006</v>
      </c>
      <c r="E58" s="10">
        <f t="shared" si="13"/>
        <v>0.96637503058037166</v>
      </c>
      <c r="F58" s="10">
        <f t="shared" si="14"/>
        <v>0.96711588134083615</v>
      </c>
      <c r="G58" s="10">
        <f t="shared" si="15"/>
        <v>0.96784322520438626</v>
      </c>
      <c r="H58" s="10">
        <f t="shared" si="16"/>
        <v>0.96855723701924734</v>
      </c>
      <c r="I58" s="10">
        <f t="shared" si="17"/>
        <v>0.96925809107053407</v>
      </c>
      <c r="J58" s="10">
        <f t="shared" si="18"/>
        <v>0.96994596103880026</v>
      </c>
      <c r="K58" s="10">
        <f t="shared" si="19"/>
        <v>0.9706210199595906</v>
      </c>
    </row>
    <row r="59" spans="1:13" x14ac:dyDescent="0.35">
      <c r="A59" s="8">
        <v>1.9</v>
      </c>
      <c r="B59" s="10">
        <f t="shared" si="10"/>
        <v>0.97128344018399815</v>
      </c>
      <c r="C59" s="10">
        <f t="shared" si="11"/>
        <v>0.97193339334022744</v>
      </c>
      <c r="D59" s="10">
        <f t="shared" si="12"/>
        <v>0.9725710502961632</v>
      </c>
      <c r="E59" s="10">
        <f t="shared" si="13"/>
        <v>0.97319658112294505</v>
      </c>
      <c r="F59" s="10">
        <f t="shared" si="14"/>
        <v>0.97381015505954727</v>
      </c>
      <c r="G59" s="10">
        <f t="shared" si="15"/>
        <v>0.97441194047836144</v>
      </c>
      <c r="H59" s="10">
        <f t="shared" si="16"/>
        <v>0.97500210485177952</v>
      </c>
      <c r="I59" s="10">
        <f t="shared" si="17"/>
        <v>0.97558081471977742</v>
      </c>
      <c r="J59" s="10">
        <f t="shared" si="18"/>
        <v>0.97614823565849151</v>
      </c>
      <c r="K59" s="10">
        <f t="shared" si="19"/>
        <v>0.97670453224978815</v>
      </c>
    </row>
    <row r="60" spans="1:13" x14ac:dyDescent="0.35">
      <c r="A60" s="8">
        <v>2</v>
      </c>
      <c r="B60" s="10">
        <f t="shared" si="10"/>
        <v>0.97724986805182079</v>
      </c>
      <c r="C60" s="10">
        <f t="shared" si="11"/>
        <v>0.97778440557056856</v>
      </c>
      <c r="D60" s="10">
        <f t="shared" si="12"/>
        <v>0.97830830623235321</v>
      </c>
      <c r="E60" s="10">
        <f t="shared" si="13"/>
        <v>0.97882173035732778</v>
      </c>
      <c r="F60" s="10">
        <f t="shared" si="14"/>
        <v>0.97932483713392993</v>
      </c>
      <c r="G60" s="10">
        <f t="shared" si="15"/>
        <v>0.97981778459429558</v>
      </c>
      <c r="H60" s="10">
        <f t="shared" si="16"/>
        <v>0.98030072959062309</v>
      </c>
      <c r="I60" s="10">
        <f t="shared" si="17"/>
        <v>0.98077382777248268</v>
      </c>
      <c r="J60" s="10">
        <f t="shared" si="18"/>
        <v>0.98123723356506221</v>
      </c>
      <c r="K60" s="10">
        <f t="shared" si="19"/>
        <v>0.98169110014834104</v>
      </c>
    </row>
    <row r="61" spans="1:13" x14ac:dyDescent="0.35">
      <c r="A61" s="8">
        <v>2.1000000000000099</v>
      </c>
      <c r="B61" s="10">
        <f t="shared" si="10"/>
        <v>0.98213557943718388</v>
      </c>
      <c r="C61" s="10">
        <f t="shared" si="11"/>
        <v>0.98257082206234336</v>
      </c>
      <c r="D61" s="10">
        <f t="shared" si="12"/>
        <v>0.98299697735236757</v>
      </c>
      <c r="E61" s="10">
        <f t="shared" si="13"/>
        <v>0.98341419331639535</v>
      </c>
      <c r="F61" s="10">
        <f t="shared" si="14"/>
        <v>0.98382261662783432</v>
      </c>
      <c r="G61" s="10">
        <f t="shared" si="15"/>
        <v>0.98422239260890987</v>
      </c>
      <c r="H61" s="10">
        <f t="shared" si="16"/>
        <v>0.98461366521607496</v>
      </c>
      <c r="I61" s="10">
        <f t="shared" si="17"/>
        <v>0.98499657702626819</v>
      </c>
      <c r="J61" s="10">
        <f t="shared" si="18"/>
        <v>0.98537126922401108</v>
      </c>
      <c r="K61" s="10">
        <f t="shared" si="19"/>
        <v>0.98573788158933151</v>
      </c>
    </row>
    <row r="62" spans="1:13" x14ac:dyDescent="0.35">
      <c r="A62" s="8">
        <v>2.2000000000000002</v>
      </c>
      <c r="B62" s="10">
        <f t="shared" si="10"/>
        <v>0.98609655248650141</v>
      </c>
      <c r="C62" s="10">
        <f t="shared" si="11"/>
        <v>0.98644741885358</v>
      </c>
      <c r="D62" s="10">
        <f t="shared" si="12"/>
        <v>0.98679061619274377</v>
      </c>
      <c r="E62" s="10">
        <f t="shared" si="13"/>
        <v>0.98712627856139801</v>
      </c>
      <c r="F62" s="10">
        <f t="shared" si="14"/>
        <v>0.98745453856405341</v>
      </c>
      <c r="G62" s="10">
        <f t="shared" si="15"/>
        <v>0.98777552734495533</v>
      </c>
      <c r="H62" s="10">
        <f t="shared" si="16"/>
        <v>0.98808937458145296</v>
      </c>
      <c r="I62" s="10">
        <f t="shared" si="17"/>
        <v>0.98839620847809651</v>
      </c>
      <c r="J62" s="10">
        <f t="shared" si="18"/>
        <v>0.9886961557614472</v>
      </c>
      <c r="K62" s="10">
        <f t="shared" si="19"/>
        <v>0.98898934167558861</v>
      </c>
    </row>
    <row r="63" spans="1:13" x14ac:dyDescent="0.35">
      <c r="A63" s="8">
        <v>2.2999999999999998</v>
      </c>
      <c r="B63" s="10">
        <f t="shared" si="10"/>
        <v>0.98927588997832416</v>
      </c>
      <c r="C63" s="10">
        <f t="shared" si="11"/>
        <v>0.98955592293804895</v>
      </c>
      <c r="D63" s="10">
        <f t="shared" si="12"/>
        <v>0.98982956133128031</v>
      </c>
      <c r="E63" s="10">
        <f t="shared" si="13"/>
        <v>0.99009692444083575</v>
      </c>
      <c r="F63" s="10">
        <f t="shared" si="14"/>
        <v>0.99035813005464168</v>
      </c>
      <c r="G63" s="10">
        <f t="shared" si="15"/>
        <v>0.99061329446516144</v>
      </c>
      <c r="H63" s="10">
        <f t="shared" si="16"/>
        <v>0.99086253246942735</v>
      </c>
      <c r="I63" s="10">
        <f t="shared" si="17"/>
        <v>0.99110595736966323</v>
      </c>
      <c r="J63" s="10">
        <f t="shared" si="18"/>
        <v>0.99134368097448344</v>
      </c>
      <c r="K63" s="10">
        <f t="shared" si="19"/>
        <v>0.99157581360065428</v>
      </c>
    </row>
    <row r="64" spans="1:13" x14ac:dyDescent="0.35">
      <c r="A64" s="8">
        <v>2.4000000000000101</v>
      </c>
      <c r="B64" s="10">
        <f t="shared" si="10"/>
        <v>0.99180246407540407</v>
      </c>
      <c r="C64" s="10">
        <f t="shared" si="11"/>
        <v>0.9920237397392665</v>
      </c>
      <c r="D64" s="10">
        <f t="shared" si="12"/>
        <v>0.99223974644944657</v>
      </c>
      <c r="E64" s="10">
        <f t="shared" si="13"/>
        <v>0.99245058858369095</v>
      </c>
      <c r="F64" s="10">
        <f t="shared" si="14"/>
        <v>0.99265636904465182</v>
      </c>
      <c r="G64" s="10">
        <f t="shared" si="15"/>
        <v>0.99285718926472877</v>
      </c>
      <c r="H64" s="10">
        <f t="shared" si="16"/>
        <v>0.99305314921137589</v>
      </c>
      <c r="I64" s="10">
        <f t="shared" si="17"/>
        <v>0.99324434739285949</v>
      </c>
      <c r="J64" s="10">
        <f t="shared" si="18"/>
        <v>0.99343088086445341</v>
      </c>
      <c r="K64" s="10">
        <f t="shared" si="19"/>
        <v>0.993612845235057</v>
      </c>
    </row>
    <row r="65" spans="1:11" x14ac:dyDescent="0.35">
      <c r="A65" s="8">
        <v>2.5000000000000102</v>
      </c>
      <c r="B65" s="10">
        <f t="shared" si="10"/>
        <v>0.99379033467422406</v>
      </c>
      <c r="C65" s="10">
        <f t="shared" si="11"/>
        <v>0.99396344191958752</v>
      </c>
      <c r="D65" s="10">
        <f t="shared" si="12"/>
        <v>0.99413225828466756</v>
      </c>
      <c r="E65" s="10">
        <f t="shared" si="13"/>
        <v>0.99429687366704944</v>
      </c>
      <c r="F65" s="10">
        <f t="shared" si="14"/>
        <v>0.99445737655691757</v>
      </c>
      <c r="G65" s="10">
        <f t="shared" si="15"/>
        <v>0.9946138540459335</v>
      </c>
      <c r="H65" s="10">
        <f t="shared" si="16"/>
        <v>0.99476639183644433</v>
      </c>
      <c r="I65" s="10">
        <f t="shared" si="17"/>
        <v>0.99491507425100911</v>
      </c>
      <c r="J65" s="10">
        <f t="shared" si="18"/>
        <v>0.99505998424222952</v>
      </c>
      <c r="K65" s="10">
        <f t="shared" si="19"/>
        <v>0.99520120340287399</v>
      </c>
    </row>
    <row r="66" spans="1:11" x14ac:dyDescent="0.35">
      <c r="A66" s="8">
        <v>2.6000000000000099</v>
      </c>
      <c r="B66" s="10">
        <f t="shared" si="10"/>
        <v>0.99533881197628138</v>
      </c>
      <c r="C66" s="10">
        <f t="shared" si="11"/>
        <v>0.99547288886703278</v>
      </c>
      <c r="D66" s="10">
        <f t="shared" si="12"/>
        <v>0.99560351165187877</v>
      </c>
      <c r="E66" s="10">
        <f t="shared" si="13"/>
        <v>0.99573075659091081</v>
      </c>
      <c r="F66" s="10">
        <f t="shared" si="14"/>
        <v>0.99585469863896403</v>
      </c>
      <c r="G66" s="10">
        <f t="shared" si="15"/>
        <v>0.99597541145724178</v>
      </c>
      <c r="H66" s="10">
        <f t="shared" si="16"/>
        <v>0.9960929674251473</v>
      </c>
      <c r="I66" s="10">
        <f t="shared" si="17"/>
        <v>0.99620743765231468</v>
      </c>
      <c r="J66" s="10">
        <f t="shared" si="18"/>
        <v>0.99631889199082513</v>
      </c>
      <c r="K66" s="10">
        <f t="shared" si="19"/>
        <v>0.99642739904760036</v>
      </c>
    </row>
    <row r="67" spans="1:11" x14ac:dyDescent="0.35">
      <c r="A67" s="8">
        <v>2.7</v>
      </c>
      <c r="B67" s="10">
        <f t="shared" si="10"/>
        <v>0.99653302619695938</v>
      </c>
      <c r="C67" s="10">
        <f t="shared" si="11"/>
        <v>0.9966358395933308</v>
      </c>
      <c r="D67" s="10">
        <f t="shared" si="12"/>
        <v>0.99673590418410873</v>
      </c>
      <c r="E67" s="10">
        <f t="shared" si="13"/>
        <v>0.99683328372264224</v>
      </c>
      <c r="F67" s="10">
        <f t="shared" si="14"/>
        <v>0.99692804078134956</v>
      </c>
      <c r="G67" s="10">
        <f t="shared" si="15"/>
        <v>0.99702023676494544</v>
      </c>
      <c r="H67" s="10">
        <f t="shared" si="16"/>
        <v>0.99710993192377384</v>
      </c>
      <c r="I67" s="10">
        <f t="shared" si="17"/>
        <v>0.99719718536723501</v>
      </c>
      <c r="J67" s="10">
        <f t="shared" si="18"/>
        <v>0.99728205507729872</v>
      </c>
      <c r="K67" s="10">
        <f t="shared" si="19"/>
        <v>0.99736459792209509</v>
      </c>
    </row>
    <row r="68" spans="1:11" x14ac:dyDescent="0.35">
      <c r="A68" s="8">
        <v>2.80000000000001</v>
      </c>
      <c r="B68" s="10">
        <f t="shared" si="10"/>
        <v>0.99744486966957213</v>
      </c>
      <c r="C68" s="10">
        <f t="shared" si="11"/>
        <v>0.9975229250012142</v>
      </c>
      <c r="D68" s="10">
        <f t="shared" si="12"/>
        <v>0.99759881752581081</v>
      </c>
      <c r="E68" s="10">
        <f t="shared" si="13"/>
        <v>0.9976725997932685</v>
      </c>
      <c r="F68" s="10">
        <f t="shared" si="14"/>
        <v>0.99774432330845775</v>
      </c>
      <c r="G68" s="10">
        <f t="shared" si="15"/>
        <v>0.99781403854508688</v>
      </c>
      <c r="H68" s="10">
        <f t="shared" si="16"/>
        <v>0.9978817949595955</v>
      </c>
      <c r="I68" s="10">
        <f t="shared" si="17"/>
        <v>0.99794764100506028</v>
      </c>
      <c r="J68" s="10">
        <f t="shared" si="18"/>
        <v>0.99801162414510569</v>
      </c>
      <c r="K68" s="10">
        <f t="shared" si="19"/>
        <v>0.99807379086781223</v>
      </c>
    </row>
    <row r="69" spans="1:11" x14ac:dyDescent="0.35">
      <c r="A69" s="8">
        <v>2.9000000000000101</v>
      </c>
      <c r="B69" s="10">
        <f t="shared" si="10"/>
        <v>0.99813418669961607</v>
      </c>
      <c r="C69" s="10">
        <f t="shared" si="11"/>
        <v>0.99819285621919362</v>
      </c>
      <c r="D69" s="10">
        <f t="shared" si="12"/>
        <v>0.99824984307132392</v>
      </c>
      <c r="E69" s="10">
        <f t="shared" si="13"/>
        <v>0.99830518998072282</v>
      </c>
      <c r="F69" s="10">
        <f t="shared" si="14"/>
        <v>0.99835893876584303</v>
      </c>
      <c r="G69" s="10">
        <f t="shared" si="15"/>
        <v>0.99841113035263518</v>
      </c>
      <c r="H69" s="10">
        <f t="shared" si="16"/>
        <v>0.99846180478826196</v>
      </c>
      <c r="I69" s="10">
        <f t="shared" si="17"/>
        <v>0.99851100125476255</v>
      </c>
      <c r="J69" s="10">
        <f t="shared" si="18"/>
        <v>0.99855875808266004</v>
      </c>
      <c r="K69" s="10">
        <f t="shared" si="19"/>
        <v>0.99860511276450781</v>
      </c>
    </row>
    <row r="70" spans="1:11" x14ac:dyDescent="0.35">
      <c r="A70" s="8">
        <v>3.0000000000000102</v>
      </c>
      <c r="B70" s="10">
        <f t="shared" si="10"/>
        <v>0.9986501019683699</v>
      </c>
      <c r="C70" s="10">
        <f t="shared" si="11"/>
        <v>0.99869376155123057</v>
      </c>
      <c r="D70" s="10">
        <f t="shared" si="12"/>
        <v>0.9987361265723278</v>
      </c>
      <c r="E70" s="10">
        <f t="shared" si="13"/>
        <v>0.99877723130640783</v>
      </c>
      <c r="F70" s="10">
        <f t="shared" si="14"/>
        <v>0.9988171092568956</v>
      </c>
      <c r="G70" s="10">
        <f t="shared" si="15"/>
        <v>0.99885579316897732</v>
      </c>
      <c r="H70" s="10">
        <f t="shared" si="16"/>
        <v>0.99889331504259082</v>
      </c>
      <c r="I70" s="10">
        <f t="shared" si="17"/>
        <v>0.99892970614532106</v>
      </c>
      <c r="J70" s="10">
        <f t="shared" si="18"/>
        <v>0.99896499702519714</v>
      </c>
      <c r="K70" s="10">
        <f t="shared" si="19"/>
        <v>0.99899921752338605</v>
      </c>
    </row>
    <row r="71" spans="1:11" x14ac:dyDescent="0.35">
      <c r="A71" s="8">
        <v>3.1000000000000099</v>
      </c>
      <c r="B71" s="10">
        <f t="shared" ref="B71:B76" si="20">_xlfn.NORM.S.DIST(A71+$B$1,TRUE)</f>
        <v>0.99903239678678168</v>
      </c>
      <c r="C71" s="10">
        <f t="shared" ref="C71:C74" si="21">_xlfn.NORM.S.DIST(A71+$C$1,TRUE)</f>
        <v>0.99906456328048598</v>
      </c>
      <c r="D71" s="10">
        <f t="shared" ref="D71:D74" si="22">_xlfn.NORM.S.DIST(A71+$D$1,TRUE)</f>
        <v>0.99909574480017771</v>
      </c>
      <c r="E71" s="10">
        <f t="shared" ref="E71:E74" si="23">_xlfn.NORM.S.DIST(A71+$E$1,TRUE)</f>
        <v>0.99912596848436841</v>
      </c>
      <c r="F71" s="10">
        <f t="shared" ref="F71:F74" si="24">_xlfn.NORM.S.DIST(A71+$F$1,TRUE)</f>
        <v>0.99915526082654138</v>
      </c>
      <c r="G71" s="10">
        <f t="shared" ref="G71:G74" si="25">_xlfn.NORM.S.DIST(A71+$G$1,TRUE)</f>
        <v>0.99918364768717149</v>
      </c>
      <c r="H71" s="10">
        <f t="shared" ref="H71:H74" si="26">_xlfn.NORM.S.DIST(A71+$H$1,TRUE)</f>
        <v>0.99921115430562446</v>
      </c>
      <c r="I71" s="10">
        <f t="shared" ref="I71:I74" si="27">_xlfn.NORM.S.DIST(A71+$I$1,TRUE)</f>
        <v>0.99923780531193285</v>
      </c>
      <c r="J71" s="10">
        <f t="shared" ref="J71:J74" si="28">_xlfn.NORM.S.DIST(A71+$J$1,TRUE)</f>
        <v>0.9992636247384461</v>
      </c>
      <c r="K71" s="10">
        <f t="shared" ref="K71:K74" si="29">_xlfn.NORM.S.DIST(A71+$K$1,TRUE)</f>
        <v>0.99928863603135465</v>
      </c>
    </row>
    <row r="72" spans="1:11" x14ac:dyDescent="0.35">
      <c r="A72" s="8">
        <v>3.2000000000000099</v>
      </c>
      <c r="B72" s="10">
        <f t="shared" si="20"/>
        <v>0.99931286206208414</v>
      </c>
      <c r="C72" s="10">
        <f t="shared" si="21"/>
        <v>0.99933632513856008</v>
      </c>
      <c r="D72" s="10">
        <f t="shared" si="22"/>
        <v>0.99935904701633993</v>
      </c>
      <c r="E72" s="10">
        <f t="shared" si="23"/>
        <v>0.99938104890961321</v>
      </c>
      <c r="F72" s="10">
        <f t="shared" si="24"/>
        <v>0.99940235150206558</v>
      </c>
      <c r="G72" s="10">
        <f t="shared" si="25"/>
        <v>0.99942297495760923</v>
      </c>
      <c r="H72" s="10">
        <f t="shared" si="26"/>
        <v>0.99944293893097536</v>
      </c>
      <c r="I72" s="10">
        <f t="shared" si="27"/>
        <v>0.99946226257817028</v>
      </c>
      <c r="J72" s="10">
        <f t="shared" si="28"/>
        <v>0.99948096456679303</v>
      </c>
      <c r="K72" s="10">
        <f t="shared" si="29"/>
        <v>0.99949906308621428</v>
      </c>
    </row>
    <row r="73" spans="1:11" x14ac:dyDescent="0.35">
      <c r="A73" s="8">
        <v>3.30000000000001</v>
      </c>
      <c r="B73" s="10">
        <f t="shared" si="20"/>
        <v>0.99951657585761622</v>
      </c>
      <c r="C73" s="10">
        <f t="shared" si="21"/>
        <v>0.99953352014389252</v>
      </c>
      <c r="D73" s="10">
        <f t="shared" si="22"/>
        <v>0.99954991275940785</v>
      </c>
      <c r="E73" s="10">
        <f t="shared" si="23"/>
        <v>0.99956577007961833</v>
      </c>
      <c r="F73" s="10">
        <f t="shared" si="24"/>
        <v>0.99958110805054967</v>
      </c>
      <c r="G73" s="10">
        <f t="shared" si="25"/>
        <v>0.99959594219813597</v>
      </c>
      <c r="H73" s="10">
        <f t="shared" si="26"/>
        <v>0.99961028763741799</v>
      </c>
      <c r="I73" s="10">
        <f t="shared" si="27"/>
        <v>0.99962415908159996</v>
      </c>
      <c r="J73" s="10">
        <f t="shared" si="28"/>
        <v>0.99963757085096694</v>
      </c>
      <c r="K73" s="10">
        <f t="shared" si="29"/>
        <v>0.99965053688166206</v>
      </c>
    </row>
    <row r="74" spans="1:11" x14ac:dyDescent="0.35">
      <c r="A74" s="8">
        <v>3.4000000000000101</v>
      </c>
      <c r="B74" s="10">
        <f t="shared" si="20"/>
        <v>0.99966307073432314</v>
      </c>
      <c r="C74" s="10">
        <f t="shared" si="21"/>
        <v>0.99967518560258117</v>
      </c>
      <c r="D74" s="10">
        <f t="shared" si="22"/>
        <v>0.99968689432141877</v>
      </c>
      <c r="E74" s="10">
        <f t="shared" si="23"/>
        <v>0.99969820937539133</v>
      </c>
      <c r="F74" s="10">
        <f t="shared" si="24"/>
        <v>0.99970914290670931</v>
      </c>
      <c r="G74" s="10">
        <f t="shared" si="25"/>
        <v>0.99971970672318389</v>
      </c>
      <c r="H74" s="10">
        <f t="shared" si="26"/>
        <v>0.99972991230603658</v>
      </c>
      <c r="I74" s="10">
        <f t="shared" si="27"/>
        <v>0.99973977081757259</v>
      </c>
      <c r="J74" s="10">
        <f t="shared" si="28"/>
        <v>0.99974929310871952</v>
      </c>
      <c r="K74" s="10">
        <f t="shared" si="29"/>
        <v>0.99975848972643222</v>
      </c>
    </row>
    <row r="75" spans="1:11" x14ac:dyDescent="0.35">
      <c r="A75" s="8">
        <v>3.5000000000000102</v>
      </c>
      <c r="B75" s="10">
        <f t="shared" si="20"/>
        <v>0.99976737092096446</v>
      </c>
      <c r="C75" s="10">
        <f t="shared" ref="C75:C76" si="30">_xlfn.NORM.S.DIST(A75+$C$1,TRUE)</f>
        <v>0.99977594665300895</v>
      </c>
      <c r="D75" s="10">
        <f t="shared" ref="D75:D76" si="31">_xlfn.NORM.S.DIST(A75+$D$1,TRUE)</f>
        <v>0.99978422660070532</v>
      </c>
      <c r="E75" s="10">
        <f t="shared" ref="E75:E76" si="32">_xlfn.NORM.S.DIST(A75+$E$1,TRUE)</f>
        <v>0.99979222016651936</v>
      </c>
      <c r="F75" s="10">
        <f t="shared" ref="F75:F76" si="33">_xlfn.NORM.S.DIST(A75+$F$1,TRUE)</f>
        <v>0.99979993648399268</v>
      </c>
      <c r="G75" s="10">
        <f t="shared" ref="G75:G76" si="34">_xlfn.NORM.S.DIST(A75+$G$1,TRUE)</f>
        <v>0.99980738442436434</v>
      </c>
      <c r="H75" s="10">
        <f t="shared" ref="H75:H76" si="35">_xlfn.NORM.S.DIST(A75+$H$1,TRUE)</f>
        <v>0.99981457260306672</v>
      </c>
      <c r="I75" s="10">
        <f t="shared" ref="I75:I76" si="36">_xlfn.NORM.S.DIST(A75+$I$1,TRUE)</f>
        <v>0.99982150938609515</v>
      </c>
      <c r="J75" s="10">
        <f t="shared" ref="J75:J76" si="37">_xlfn.NORM.S.DIST(A75+$J$1,TRUE)</f>
        <v>0.99982820289625407</v>
      </c>
      <c r="K75" s="10">
        <f t="shared" ref="K75:K76" si="38">_xlfn.NORM.S.DIST(A75+$K$1,TRUE)</f>
        <v>0.99983466101927987</v>
      </c>
    </row>
    <row r="76" spans="1:11" x14ac:dyDescent="0.35">
      <c r="A76" s="8">
        <v>3.6000000000000099</v>
      </c>
      <c r="B76" s="10">
        <f t="shared" si="20"/>
        <v>0.99984089140984245</v>
      </c>
      <c r="C76" s="10">
        <f t="shared" si="30"/>
        <v>0.99984690149742628</v>
      </c>
      <c r="D76" s="10">
        <f t="shared" si="31"/>
        <v>0.99985269849209257</v>
      </c>
      <c r="E76" s="10">
        <f t="shared" si="32"/>
        <v>0.99985828939012422</v>
      </c>
      <c r="F76" s="10">
        <f t="shared" si="33"/>
        <v>0.99986368097955425</v>
      </c>
      <c r="G76" s="10">
        <f t="shared" si="34"/>
        <v>0.99986887984557948</v>
      </c>
      <c r="H76" s="10">
        <f t="shared" si="35"/>
        <v>0.99987389237586155</v>
      </c>
      <c r="I76" s="10">
        <f t="shared" si="36"/>
        <v>0.9998787247657146</v>
      </c>
      <c r="J76" s="10">
        <f t="shared" si="37"/>
        <v>0.99988338302318469</v>
      </c>
      <c r="K76" s="10">
        <f t="shared" si="38"/>
        <v>0.99988787297401771</v>
      </c>
    </row>
    <row r="77" spans="1:11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2E4E-4CEB-4761-98FC-68FA36484AD6}">
  <dimension ref="B3:R125"/>
  <sheetViews>
    <sheetView topLeftCell="A13" zoomScale="85" zoomScaleNormal="85" workbookViewId="0">
      <selection activeCell="G41" sqref="G41"/>
    </sheetView>
  </sheetViews>
  <sheetFormatPr defaultRowHeight="14.5" x14ac:dyDescent="0.35"/>
  <cols>
    <col min="1" max="1" width="8.7265625" style="6"/>
    <col min="2" max="2" width="14.453125" style="6" bestFit="1" customWidth="1"/>
    <col min="3" max="3" width="10.81640625" style="6" bestFit="1" customWidth="1"/>
    <col min="4" max="5" width="8.7265625" style="6"/>
    <col min="6" max="8" width="11.81640625" style="6" bestFit="1" customWidth="1"/>
    <col min="9" max="16384" width="8.7265625" style="6"/>
  </cols>
  <sheetData>
    <row r="3" spans="2:8" x14ac:dyDescent="0.35">
      <c r="C3" s="6" t="s">
        <v>246</v>
      </c>
      <c r="D3" s="6" t="s">
        <v>247</v>
      </c>
      <c r="E3" s="6" t="s">
        <v>248</v>
      </c>
    </row>
    <row r="4" spans="2:8" x14ac:dyDescent="0.35">
      <c r="B4" s="6" t="s">
        <v>249</v>
      </c>
      <c r="C4" s="6">
        <v>10</v>
      </c>
      <c r="D4" s="6">
        <v>0.25</v>
      </c>
      <c r="E4" s="6">
        <v>4</v>
      </c>
      <c r="G4" s="6">
        <f>_xlfn.BINOM.DIST(E4,$C$4,$D$4,FALSE)</f>
        <v>0.14599800109863281</v>
      </c>
      <c r="H4" s="6">
        <f>1-G4</f>
        <v>0.85400199890136719</v>
      </c>
    </row>
    <row r="6" spans="2:8" x14ac:dyDescent="0.35">
      <c r="C6" s="6" t="s">
        <v>251</v>
      </c>
      <c r="E6" s="6" t="s">
        <v>248</v>
      </c>
    </row>
    <row r="7" spans="2:8" x14ac:dyDescent="0.35">
      <c r="B7" s="6" t="s">
        <v>250</v>
      </c>
      <c r="C7" s="6">
        <v>2</v>
      </c>
      <c r="E7" s="6">
        <v>1</v>
      </c>
      <c r="G7" s="6">
        <f>_xlfn.POISSON.DIST(E7,C7,FALSE)</f>
        <v>0.27067056647322535</v>
      </c>
      <c r="H7" s="6">
        <f>1-G7</f>
        <v>0.7293294335267746</v>
      </c>
    </row>
    <row r="9" spans="2:8" x14ac:dyDescent="0.35">
      <c r="C9" s="6" t="s">
        <v>253</v>
      </c>
      <c r="D9" s="6" t="s">
        <v>254</v>
      </c>
      <c r="E9" s="6" t="s">
        <v>246</v>
      </c>
      <c r="F9" s="6" t="s">
        <v>248</v>
      </c>
    </row>
    <row r="10" spans="2:8" x14ac:dyDescent="0.35">
      <c r="B10" s="6" t="s">
        <v>252</v>
      </c>
      <c r="C10" s="6">
        <v>15</v>
      </c>
      <c r="D10" s="6">
        <v>12</v>
      </c>
      <c r="E10" s="6">
        <v>4</v>
      </c>
      <c r="F10" s="6">
        <v>3</v>
      </c>
      <c r="G10" s="6">
        <f>HYPGEOMDIST(F10,$E$10,$D$10,$C$10)</f>
        <v>0.48351648351648341</v>
      </c>
    </row>
    <row r="12" spans="2:8" x14ac:dyDescent="0.35">
      <c r="B12" s="6" t="s">
        <v>262</v>
      </c>
      <c r="G12" s="6" t="e">
        <f>_xlfn.WEIBULL.DIST(G41,E41,F41,TRUE)</f>
        <v>#NUM!</v>
      </c>
      <c r="H12" s="6" t="e">
        <f>1-G12</f>
        <v>#NUM!</v>
      </c>
    </row>
    <row r="17" spans="4:18" x14ac:dyDescent="0.35">
      <c r="D17" s="6" t="s">
        <v>258</v>
      </c>
      <c r="E17" s="6">
        <v>12</v>
      </c>
    </row>
    <row r="18" spans="4:18" x14ac:dyDescent="0.35">
      <c r="D18" s="6" t="s">
        <v>255</v>
      </c>
      <c r="E18" s="6">
        <v>12.05</v>
      </c>
    </row>
    <row r="19" spans="4:18" x14ac:dyDescent="0.35">
      <c r="D19" s="6" t="s">
        <v>256</v>
      </c>
      <c r="E19" s="6">
        <v>0.03</v>
      </c>
      <c r="L19" s="6" t="s">
        <v>255</v>
      </c>
      <c r="N19" s="6" t="s">
        <v>260</v>
      </c>
      <c r="O19" s="6" t="s">
        <v>258</v>
      </c>
      <c r="P19" s="6" t="s">
        <v>257</v>
      </c>
      <c r="Q19" s="6" t="s">
        <v>259</v>
      </c>
      <c r="R19" s="6" t="s">
        <v>261</v>
      </c>
    </row>
    <row r="20" spans="4:18" x14ac:dyDescent="0.35">
      <c r="D20" s="6" t="s">
        <v>257</v>
      </c>
      <c r="E20" s="6">
        <f>(E17-E18)/E19</f>
        <v>-1.6666666666666905</v>
      </c>
      <c r="I20" s="6">
        <v>0.05</v>
      </c>
      <c r="J20" s="6">
        <v>0.1</v>
      </c>
      <c r="L20" s="6">
        <f>EXP(I20+J20^2/2)</f>
        <v>1.0565406146754943</v>
      </c>
      <c r="N20" s="6">
        <v>1.2</v>
      </c>
      <c r="O20" s="6">
        <f>LN(N20)</f>
        <v>0.18232155679395459</v>
      </c>
      <c r="P20" s="6">
        <f>(O20-I20)/J20</f>
        <v>1.3232155679395456</v>
      </c>
      <c r="Q20" s="6">
        <f>_xlfn.NORM.S.DIST(P20,TRUE)</f>
        <v>0.9071181498622648</v>
      </c>
      <c r="R20" s="6">
        <f>1-Q20</f>
        <v>9.28818501377352E-2</v>
      </c>
    </row>
    <row r="21" spans="4:18" x14ac:dyDescent="0.35">
      <c r="I21" s="6">
        <v>0.02</v>
      </c>
      <c r="J21" s="6">
        <v>0.2</v>
      </c>
      <c r="L21" s="6">
        <f>EXP(I21+J21^2/2)</f>
        <v>1.0408107741923882</v>
      </c>
      <c r="N21" s="6">
        <v>1.2</v>
      </c>
      <c r="O21" s="6">
        <f>LN(N21)</f>
        <v>0.18232155679395459</v>
      </c>
      <c r="P21" s="6">
        <f>(O21-I21)/J21</f>
        <v>0.81160778396977296</v>
      </c>
      <c r="Q21" s="6">
        <f>_xlfn.NORM.S.DIST(P21,TRUE)</f>
        <v>0.79149163831598512</v>
      </c>
      <c r="R21" s="6">
        <f>1-Q21</f>
        <v>0.20850836168401488</v>
      </c>
    </row>
    <row r="22" spans="4:18" x14ac:dyDescent="0.35">
      <c r="D22" s="6" t="s">
        <v>259</v>
      </c>
      <c r="E22" s="6">
        <f>_xlfn.NORM.S.DIST(E20,TRUE)</f>
        <v>4.7790352272812336E-2</v>
      </c>
    </row>
    <row r="119" spans="3:6" x14ac:dyDescent="0.35">
      <c r="E119" s="13"/>
      <c r="F119" s="13"/>
    </row>
    <row r="120" spans="3:6" x14ac:dyDescent="0.35">
      <c r="E120" s="13"/>
      <c r="F120" s="13"/>
    </row>
    <row r="121" spans="3:6" x14ac:dyDescent="0.35">
      <c r="E121" s="13"/>
      <c r="F121" s="13"/>
    </row>
    <row r="122" spans="3:6" x14ac:dyDescent="0.35">
      <c r="E122" s="13"/>
      <c r="F122" s="13"/>
    </row>
    <row r="123" spans="3:6" x14ac:dyDescent="0.35">
      <c r="E123" s="13"/>
      <c r="F123" s="13"/>
    </row>
    <row r="125" spans="3:6" x14ac:dyDescent="0.35">
      <c r="C125" s="12"/>
    </row>
  </sheetData>
  <sortState xmlns:xlrd2="http://schemas.microsoft.com/office/spreadsheetml/2017/richdata2" ref="F28:F67">
    <sortCondition ref="F28:F6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Normal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 Eugen</dc:creator>
  <cp:lastModifiedBy>Eugen Michaels</cp:lastModifiedBy>
  <dcterms:created xsi:type="dcterms:W3CDTF">2015-06-05T18:17:20Z</dcterms:created>
  <dcterms:modified xsi:type="dcterms:W3CDTF">2024-11-24T13:36:24Z</dcterms:modified>
</cp:coreProperties>
</file>