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kistan" sheetId="1" r:id="rId4"/>
    <sheet state="visible" name="India and Others" sheetId="2" r:id="rId5"/>
    <sheet state="visible" name="Combined Test Data - 27th Jan" sheetId="3" r:id="rId6"/>
  </sheets>
  <definedNames/>
  <calcPr/>
</workbook>
</file>

<file path=xl/sharedStrings.xml><?xml version="1.0" encoding="utf-8"?>
<sst xmlns="http://schemas.openxmlformats.org/spreadsheetml/2006/main" count="395" uniqueCount="93">
  <si>
    <t>Test Student ID</t>
  </si>
  <si>
    <t>App ID</t>
  </si>
  <si>
    <t>Intake</t>
  </si>
  <si>
    <t>Region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</si>
  <si>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</si>
  <si>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</si>
  <si>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</si>
  <si>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</si>
  <si>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</si>
  <si>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</si>
  <si>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</si>
  <si>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</si>
  <si>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</si>
  <si>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</si>
  <si>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</si>
  <si>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</si>
  <si>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</si>
  <si>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</si>
  <si>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2nd Check Date</t>
  </si>
  <si>
    <t>Final Check - GAO</t>
  </si>
  <si>
    <t>Comments</t>
  </si>
  <si>
    <t>Adventus Student ID</t>
  </si>
  <si>
    <t>Student Name</t>
  </si>
  <si>
    <t>1 Jan 2023</t>
  </si>
  <si>
    <t>Pakistan</t>
  </si>
  <si>
    <t>Master of Science in Advanced Wildlife Conservation in Practice</t>
  </si>
  <si>
    <t>University of the West of England Bristol</t>
  </si>
  <si>
    <t>University Portal</t>
  </si>
  <si>
    <t>United Kingdom (Inc Channel Islands and Isle of Man)</t>
  </si>
  <si>
    <t>lodgement</t>
  </si>
  <si>
    <t>yes-partial</t>
  </si>
  <si>
    <t>Conditional Offer</t>
  </si>
  <si>
    <t>Usman Yaseen</t>
  </si>
  <si>
    <t>Master of Business Administration (Full Time)</t>
  </si>
  <si>
    <t>Muhammad Haris Manzoor</t>
  </si>
  <si>
    <t>Bachelor of Arts in Business Management with Accounting and Finance - Top Up (Honours)</t>
  </si>
  <si>
    <t>Muhammad Adil</t>
  </si>
  <si>
    <t>yes-full</t>
  </si>
  <si>
    <t>Aziz Ahmad</t>
  </si>
  <si>
    <t>Master of Laws in International Law</t>
  </si>
  <si>
    <t>Full Offer</t>
  </si>
  <si>
    <t>Saddam Falak</t>
  </si>
  <si>
    <t>Bakhtawar Kazmi</t>
  </si>
  <si>
    <t>Master of Science in Project Management</t>
  </si>
  <si>
    <t>Aqsa Ahmad</t>
  </si>
  <si>
    <t>Master of Science in Information Technology</t>
  </si>
  <si>
    <t>Rejection</t>
  </si>
  <si>
    <t>Muhammad Humayoun Babar</t>
  </si>
  <si>
    <t>Saif Ur Rehman</t>
  </si>
  <si>
    <t>Hafiz Zeeshan Shabbir</t>
  </si>
  <si>
    <t>Master of Business Administration (Executive)</t>
  </si>
  <si>
    <t>MIR</t>
  </si>
  <si>
    <t>Kamran Hussain</t>
  </si>
  <si>
    <t>Master of Science in International Management</t>
  </si>
  <si>
    <t>Tayyaba Yamin</t>
  </si>
  <si>
    <t>Master of Arts in Animation</t>
  </si>
  <si>
    <t>Shahan Sami</t>
  </si>
  <si>
    <t>India and other</t>
  </si>
  <si>
    <t>Master of Science in Data Science</t>
  </si>
  <si>
    <t>Nathaniel Chukwunekwu</t>
  </si>
  <si>
    <t>Bachelor of Arts in Business and Management (Top Up) (Honours)</t>
  </si>
  <si>
    <t>Nabila Fauziah</t>
  </si>
  <si>
    <t>TANIA GUPTA</t>
  </si>
  <si>
    <t>1 Sept 2023</t>
  </si>
  <si>
    <t>Thevakanthan Thevan</t>
  </si>
  <si>
    <t>Karthika Prasanthi Sinniah</t>
  </si>
  <si>
    <t>Master of Science in Cyber Security</t>
  </si>
  <si>
    <t>LAVKUMAR CONTRACTOR</t>
  </si>
  <si>
    <t>GOSPEL ELEAZER OKEBUGWU</t>
  </si>
  <si>
    <t>Manpreet Kaur</t>
  </si>
  <si>
    <t>Atoyebi Hassan Kareem</t>
  </si>
  <si>
    <t>1-sept-2023</t>
  </si>
  <si>
    <t>Bachelor of Arts in Interior Design (Honours)</t>
  </si>
  <si>
    <t>Rishabh Jain</t>
  </si>
  <si>
    <t>Rohit Mehra</t>
  </si>
  <si>
    <t>Master of Science in Human Resource Management (International)</t>
  </si>
  <si>
    <t>Prabodani Wathsala Jayasuriya Jayasuriya Arachchilage</t>
  </si>
  <si>
    <t>Bachelor of Arts in International Business Management (Honours)</t>
  </si>
  <si>
    <t>Portal</t>
  </si>
  <si>
    <t>TAT Exceeded</t>
  </si>
  <si>
    <t>Muhammad Jazab Arshid</t>
  </si>
  <si>
    <t>Master of Science in Business Management</t>
  </si>
  <si>
    <t>Syeda Rubab Kazmi</t>
  </si>
  <si>
    <t>India</t>
  </si>
  <si>
    <t>Bachelor of Science in Nursing (Adult) (Honours)</t>
  </si>
  <si>
    <t>Zoya Nasir</t>
  </si>
  <si>
    <t>Saima Fayaz</t>
  </si>
  <si>
    <t>Master of Arts in Graphic Arts</t>
  </si>
  <si>
    <t>Abdullah Khan</t>
  </si>
  <si>
    <t>Bachelor of Arts in Business and Management (Honours)</t>
  </si>
  <si>
    <t>Muhammad Shoaib Saqib</t>
  </si>
  <si>
    <t>Master of Science in Construction Project Management</t>
  </si>
  <si>
    <t>Ashin Joseph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</si>
</sst>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&quot;-&quot;d&quot;-&quot;yyyy&quot; &quot;"/>
    <numFmt numFmtId="166" formatCode="m-d-yyyy"/>
    <numFmt numFmtId="167" formatCode="d mmm yyyy"/>
    <numFmt numFmtId="168" formatCode="d mmm yyyy hh:mm:ss"/>
  </numFmts>
  <fonts count="7">
    <font>
      <sz val="10.0"/>
      <color rgb="FF000000"/>
      <name val="Arial"/>
      <scheme val="minor"/>
    </font>
    <font>
      <b/>
      <sz val="11.0"/>
      <color theme="1"/>
      <name val="&quot;DM Sans&quot;"/>
    </font>
    <font>
      <color theme="1"/>
      <name val="Arial"/>
    </font>
    <font>
      <color theme="1"/>
      <name val="&quot;DM Sans&quot;"/>
    </font>
    <font>
      <color theme="1"/>
      <name val="Arial"/>
      <scheme val="minor"/>
    </font>
    <font>
      <color theme="1"/>
      <name val="Calibri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EA4335"/>
        <bgColor rgb="FFEA4335"/>
      </patternFill>
    </fill>
  </fills>
  <borders count="8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1" numFmtId="0" xfId="0" applyAlignment="1" applyBorder="1" applyFont="1">
      <alignment horizontal="center" vertical="bottom"/>
    </xf>
    <xf borderId="1" fillId="3" fontId="1" numFmtId="0" xfId="0" applyAlignment="1" applyBorder="1" applyFill="1" applyFont="1">
      <alignment horizontal="center" vertical="bottom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2" fillId="2" fontId="1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vertical="bottom"/>
    </xf>
    <xf borderId="0" fillId="0" fontId="3" numFmtId="0" xfId="0" applyAlignment="1" applyFont="1">
      <alignment horizontal="right" readingOrder="0" vertical="bottom"/>
    </xf>
    <xf quotePrefix="1"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4" fillId="0" fontId="3" numFmtId="164" xfId="0" applyAlignment="1" applyBorder="1" applyFont="1" applyNumberFormat="1">
      <alignment horizontal="right" vertical="bottom"/>
    </xf>
    <xf borderId="2" fillId="3" fontId="3" numFmtId="0" xfId="0" applyAlignment="1" applyBorder="1" applyFont="1">
      <alignment horizontal="center" vertical="bottom"/>
    </xf>
    <xf borderId="1" fillId="3" fontId="3" numFmtId="1" xfId="0" applyAlignment="1" applyBorder="1" applyFont="1" applyNumberFormat="1">
      <alignment horizontal="center" vertical="bottom"/>
    </xf>
    <xf borderId="1" fillId="5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right" vertical="bottom"/>
    </xf>
    <xf borderId="3" fillId="0" fontId="3" numFmtId="164" xfId="0" applyAlignment="1" applyBorder="1" applyFont="1" applyNumberFormat="1">
      <alignment horizontal="right" vertical="bottom"/>
    </xf>
    <xf borderId="3" fillId="0" fontId="2" numFmtId="165" xfId="0" applyAlignment="1" applyBorder="1" applyFont="1" applyNumberFormat="1">
      <alignment horizontal="right" vertical="bottom"/>
    </xf>
    <xf borderId="3" fillId="0" fontId="2" numFmtId="166" xfId="0" applyAlignment="1" applyBorder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quotePrefix="1"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right" vertical="bottom"/>
    </xf>
    <xf borderId="5" fillId="0" fontId="5" numFmtId="167" xfId="0" applyAlignment="1" applyBorder="1" applyFont="1" applyNumberFormat="1">
      <alignment horizontal="center" vertical="bottom"/>
    </xf>
    <xf borderId="5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0" fillId="0" fontId="4" numFmtId="168" xfId="0" applyAlignment="1" applyFont="1" applyNumberFormat="1">
      <alignment readingOrder="0"/>
    </xf>
    <xf borderId="5" fillId="0" fontId="5" numFmtId="0" xfId="0" applyAlignment="1" applyBorder="1" applyFont="1">
      <alignment horizontal="right" vertical="bottom"/>
    </xf>
    <xf borderId="0" fillId="0" fontId="5" numFmtId="167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3" fillId="0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readingOrder="0" shrinkToFit="0" vertical="bottom" wrapText="0"/>
    </xf>
    <xf borderId="0" fillId="0" fontId="6" numFmtId="167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6" max="6" width="40.13"/>
    <col customWidth="1" min="25" max="25" width="23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16</v>
      </c>
      <c r="U1" s="5" t="s">
        <v>19</v>
      </c>
      <c r="V1" s="6" t="s">
        <v>16</v>
      </c>
      <c r="W1" s="6" t="s">
        <v>20</v>
      </c>
      <c r="X1" s="7" t="s">
        <v>21</v>
      </c>
      <c r="Y1" s="8" t="s">
        <v>22</v>
      </c>
    </row>
    <row r="2">
      <c r="A2" s="9">
        <v>96375.0</v>
      </c>
      <c r="B2" s="9">
        <v>2.2079512E7</v>
      </c>
      <c r="C2" s="10" t="s">
        <v>23</v>
      </c>
      <c r="D2" s="11" t="s">
        <v>24</v>
      </c>
      <c r="E2" s="12" t="s">
        <v>25</v>
      </c>
      <c r="F2" s="12" t="s">
        <v>26</v>
      </c>
      <c r="G2" s="12" t="s">
        <v>27</v>
      </c>
      <c r="H2" s="12" t="s">
        <v>28</v>
      </c>
      <c r="I2" s="13">
        <v>44818.54319444444</v>
      </c>
      <c r="J2" s="14" t="str">
        <f t="shared" ref="J2:J14" si="1">iferror((VLOOKUP(F2,Ageing!$F:$H,3,0)),"N/A")</f>
        <v>N/A</v>
      </c>
      <c r="K2" s="15">
        <f t="shared" ref="K2:K14" si="2">if(ISBLANK(I2),"N/A",today()-INT(I2))</f>
        <v>142</v>
      </c>
      <c r="L2" s="16" t="str">
        <f t="shared" ref="L2:L14" si="3">if(ISBLANK(J2)," ",if(J2="N/A","NA",if(K2&lt;=J2,"Within TAT","TAT Exceeded")))</f>
        <v>NA</v>
      </c>
      <c r="M2" s="17" t="s">
        <v>29</v>
      </c>
      <c r="N2" s="17" t="s">
        <v>30</v>
      </c>
      <c r="O2" s="17"/>
      <c r="P2" s="17"/>
      <c r="Q2" s="17"/>
      <c r="R2" s="17"/>
      <c r="S2" s="17"/>
      <c r="T2" s="17"/>
      <c r="U2" s="17"/>
      <c r="V2" s="17"/>
      <c r="W2" s="9" t="s">
        <v>31</v>
      </c>
      <c r="X2" s="17">
        <v>74148.0</v>
      </c>
      <c r="Y2" s="12" t="s">
        <v>32</v>
      </c>
      <c r="Z2" s="17"/>
    </row>
    <row r="3">
      <c r="A3" s="9">
        <v>96377.0</v>
      </c>
      <c r="B3" s="9">
        <v>2.2073795E7</v>
      </c>
      <c r="C3" s="10" t="s">
        <v>23</v>
      </c>
      <c r="D3" s="11" t="s">
        <v>24</v>
      </c>
      <c r="E3" s="12" t="s">
        <v>33</v>
      </c>
      <c r="F3" s="12" t="s">
        <v>26</v>
      </c>
      <c r="G3" s="12" t="s">
        <v>27</v>
      </c>
      <c r="H3" s="12" t="s">
        <v>28</v>
      </c>
      <c r="I3" s="18">
        <v>44838.715891203705</v>
      </c>
      <c r="J3" s="14" t="str">
        <f t="shared" si="1"/>
        <v>N/A</v>
      </c>
      <c r="K3" s="15">
        <f t="shared" si="2"/>
        <v>122</v>
      </c>
      <c r="L3" s="16" t="str">
        <f t="shared" si="3"/>
        <v>NA</v>
      </c>
      <c r="M3" s="17" t="s">
        <v>29</v>
      </c>
      <c r="N3" s="17" t="s">
        <v>30</v>
      </c>
      <c r="O3" s="17"/>
      <c r="P3" s="17"/>
      <c r="Q3" s="17"/>
      <c r="R3" s="17"/>
      <c r="S3" s="17"/>
      <c r="T3" s="17"/>
      <c r="U3" s="17"/>
      <c r="V3" s="17"/>
      <c r="W3" s="9" t="s">
        <v>31</v>
      </c>
      <c r="X3" s="17">
        <v>67609.0</v>
      </c>
      <c r="Y3" s="12" t="s">
        <v>34</v>
      </c>
      <c r="Z3" s="17"/>
    </row>
    <row r="4">
      <c r="A4" s="9">
        <v>96378.0</v>
      </c>
      <c r="B4" s="9">
        <v>2.2065542E7</v>
      </c>
      <c r="C4" s="10" t="s">
        <v>23</v>
      </c>
      <c r="D4" s="11" t="s">
        <v>24</v>
      </c>
      <c r="E4" s="12" t="s">
        <v>35</v>
      </c>
      <c r="F4" s="12" t="s">
        <v>26</v>
      </c>
      <c r="G4" s="12" t="s">
        <v>27</v>
      </c>
      <c r="H4" s="12" t="s">
        <v>28</v>
      </c>
      <c r="I4" s="19">
        <v>44861.0</v>
      </c>
      <c r="J4" s="14" t="str">
        <f t="shared" si="1"/>
        <v>N/A</v>
      </c>
      <c r="K4" s="15">
        <f t="shared" si="2"/>
        <v>99</v>
      </c>
      <c r="L4" s="16" t="str">
        <f t="shared" si="3"/>
        <v>NA</v>
      </c>
      <c r="M4" s="17" t="s">
        <v>29</v>
      </c>
      <c r="N4" s="17" t="s">
        <v>30</v>
      </c>
      <c r="O4" s="17"/>
      <c r="P4" s="17"/>
      <c r="Q4" s="17"/>
      <c r="R4" s="17"/>
      <c r="S4" s="17"/>
      <c r="T4" s="17"/>
      <c r="U4" s="17"/>
      <c r="V4" s="17"/>
      <c r="W4" s="9" t="s">
        <v>31</v>
      </c>
      <c r="X4" s="17">
        <v>56537.0</v>
      </c>
      <c r="Y4" s="12" t="s">
        <v>36</v>
      </c>
      <c r="Z4" s="17"/>
    </row>
    <row r="5">
      <c r="A5" s="9">
        <v>96379.0</v>
      </c>
      <c r="B5" s="9">
        <v>2.2085783E7</v>
      </c>
      <c r="C5" s="10" t="s">
        <v>23</v>
      </c>
      <c r="D5" s="11" t="s">
        <v>24</v>
      </c>
      <c r="E5" s="12" t="s">
        <v>25</v>
      </c>
      <c r="F5" s="12" t="s">
        <v>26</v>
      </c>
      <c r="G5" s="12" t="s">
        <v>27</v>
      </c>
      <c r="H5" s="12" t="s">
        <v>28</v>
      </c>
      <c r="I5" s="19">
        <v>44888.0</v>
      </c>
      <c r="J5" s="14" t="str">
        <f t="shared" si="1"/>
        <v>N/A</v>
      </c>
      <c r="K5" s="15">
        <f t="shared" si="2"/>
        <v>72</v>
      </c>
      <c r="L5" s="16" t="str">
        <f t="shared" si="3"/>
        <v>NA</v>
      </c>
      <c r="M5" s="17" t="s">
        <v>29</v>
      </c>
      <c r="N5" s="17" t="s">
        <v>37</v>
      </c>
      <c r="O5" s="17"/>
      <c r="P5" s="17"/>
      <c r="Q5" s="17"/>
      <c r="R5" s="17"/>
      <c r="S5" s="17"/>
      <c r="T5" s="17"/>
      <c r="U5" s="17"/>
      <c r="V5" s="17"/>
      <c r="W5" s="9" t="s">
        <v>31</v>
      </c>
      <c r="X5" s="17">
        <v>81095.0</v>
      </c>
      <c r="Y5" s="12" t="s">
        <v>38</v>
      </c>
      <c r="Z5" s="17"/>
    </row>
    <row r="6">
      <c r="A6" s="9">
        <v>96381.0</v>
      </c>
      <c r="B6" s="9">
        <v>2.207418E7</v>
      </c>
      <c r="C6" s="10" t="s">
        <v>23</v>
      </c>
      <c r="D6" s="11" t="s">
        <v>24</v>
      </c>
      <c r="E6" s="12" t="s">
        <v>39</v>
      </c>
      <c r="F6" s="12" t="s">
        <v>26</v>
      </c>
      <c r="G6" s="12" t="s">
        <v>27</v>
      </c>
      <c r="H6" s="12" t="s">
        <v>28</v>
      </c>
      <c r="I6" s="20">
        <v>44879.0</v>
      </c>
      <c r="J6" s="14" t="str">
        <f t="shared" si="1"/>
        <v>N/A</v>
      </c>
      <c r="K6" s="15">
        <f t="shared" si="2"/>
        <v>81</v>
      </c>
      <c r="L6" s="16" t="str">
        <f t="shared" si="3"/>
        <v>NA</v>
      </c>
      <c r="M6" s="17" t="s">
        <v>29</v>
      </c>
      <c r="N6" s="17" t="s">
        <v>30</v>
      </c>
      <c r="O6" s="17"/>
      <c r="P6" s="17"/>
      <c r="Q6" s="17"/>
      <c r="R6" s="17"/>
      <c r="S6" s="17"/>
      <c r="T6" s="17"/>
      <c r="U6" s="17"/>
      <c r="V6" s="17"/>
      <c r="W6" s="9" t="s">
        <v>40</v>
      </c>
      <c r="X6" s="17">
        <v>69195.0</v>
      </c>
      <c r="Y6" s="12" t="s">
        <v>41</v>
      </c>
      <c r="Z6" s="17"/>
    </row>
    <row r="7">
      <c r="A7" s="9">
        <v>96382.0</v>
      </c>
      <c r="B7" s="21">
        <v>2.2066078E7</v>
      </c>
      <c r="C7" s="10" t="s">
        <v>23</v>
      </c>
      <c r="D7" s="11" t="s">
        <v>24</v>
      </c>
      <c r="E7" s="12" t="s">
        <v>39</v>
      </c>
      <c r="F7" s="12" t="s">
        <v>26</v>
      </c>
      <c r="G7" s="12" t="s">
        <v>27</v>
      </c>
      <c r="H7" s="12" t="s">
        <v>28</v>
      </c>
      <c r="I7" s="20">
        <v>44893.0</v>
      </c>
      <c r="J7" s="14" t="str">
        <f t="shared" si="1"/>
        <v>N/A</v>
      </c>
      <c r="K7" s="15">
        <f t="shared" si="2"/>
        <v>67</v>
      </c>
      <c r="L7" s="16" t="str">
        <f t="shared" si="3"/>
        <v>NA</v>
      </c>
      <c r="M7" s="17" t="s">
        <v>29</v>
      </c>
      <c r="N7" s="17" t="s">
        <v>30</v>
      </c>
      <c r="O7" s="17"/>
      <c r="P7" s="17"/>
      <c r="Q7" s="17"/>
      <c r="R7" s="17"/>
      <c r="S7" s="17"/>
      <c r="T7" s="17"/>
      <c r="U7" s="17"/>
      <c r="V7" s="17"/>
      <c r="W7" s="9" t="s">
        <v>40</v>
      </c>
      <c r="X7" s="17">
        <v>63364.0</v>
      </c>
      <c r="Y7" s="12" t="s">
        <v>42</v>
      </c>
      <c r="Z7" s="17"/>
    </row>
    <row r="8">
      <c r="A8" s="9">
        <v>96384.0</v>
      </c>
      <c r="B8" s="21">
        <v>2.2065512E7</v>
      </c>
      <c r="C8" s="10" t="s">
        <v>23</v>
      </c>
      <c r="D8" s="11" t="s">
        <v>24</v>
      </c>
      <c r="E8" s="12" t="s">
        <v>43</v>
      </c>
      <c r="F8" s="12" t="s">
        <v>26</v>
      </c>
      <c r="G8" s="12" t="s">
        <v>27</v>
      </c>
      <c r="H8" s="12" t="s">
        <v>28</v>
      </c>
      <c r="I8" s="20">
        <v>44886.0</v>
      </c>
      <c r="J8" s="14" t="str">
        <f t="shared" si="1"/>
        <v>N/A</v>
      </c>
      <c r="K8" s="15">
        <f t="shared" si="2"/>
        <v>74</v>
      </c>
      <c r="L8" s="16" t="str">
        <f t="shared" si="3"/>
        <v>NA</v>
      </c>
      <c r="M8" s="17" t="s">
        <v>29</v>
      </c>
      <c r="N8" s="17" t="s">
        <v>30</v>
      </c>
      <c r="O8" s="17"/>
      <c r="P8" s="17"/>
      <c r="Q8" s="17"/>
      <c r="R8" s="17"/>
      <c r="S8" s="17"/>
      <c r="T8" s="17"/>
      <c r="U8" s="17"/>
      <c r="V8" s="17"/>
      <c r="W8" s="9" t="s">
        <v>40</v>
      </c>
      <c r="X8" s="17">
        <v>62841.0</v>
      </c>
      <c r="Y8" s="12" t="s">
        <v>44</v>
      </c>
      <c r="Z8" s="17"/>
    </row>
    <row r="9">
      <c r="A9" s="9">
        <v>96386.0</v>
      </c>
      <c r="B9" s="9">
        <v>2.2079009E7</v>
      </c>
      <c r="C9" s="10" t="s">
        <v>23</v>
      </c>
      <c r="D9" s="11" t="s">
        <v>24</v>
      </c>
      <c r="E9" s="12" t="s">
        <v>45</v>
      </c>
      <c r="F9" s="12" t="s">
        <v>26</v>
      </c>
      <c r="G9" s="12" t="s">
        <v>27</v>
      </c>
      <c r="H9" s="12" t="s">
        <v>28</v>
      </c>
      <c r="I9" s="13">
        <v>44818.54319444444</v>
      </c>
      <c r="J9" s="14" t="str">
        <f t="shared" si="1"/>
        <v>N/A</v>
      </c>
      <c r="K9" s="15">
        <f t="shared" si="2"/>
        <v>142</v>
      </c>
      <c r="L9" s="16" t="str">
        <f t="shared" si="3"/>
        <v>NA</v>
      </c>
      <c r="M9" s="17" t="s">
        <v>29</v>
      </c>
      <c r="N9" s="17" t="s">
        <v>30</v>
      </c>
      <c r="O9" s="17"/>
      <c r="P9" s="17"/>
      <c r="Q9" s="17"/>
      <c r="R9" s="17"/>
      <c r="S9" s="17"/>
      <c r="T9" s="17"/>
      <c r="U9" s="17"/>
      <c r="V9" s="17"/>
      <c r="W9" s="9" t="s">
        <v>46</v>
      </c>
      <c r="X9" s="17">
        <v>70193.0</v>
      </c>
      <c r="Y9" s="12" t="s">
        <v>47</v>
      </c>
      <c r="Z9" s="17"/>
    </row>
    <row r="10">
      <c r="A10" s="9">
        <v>96388.0</v>
      </c>
      <c r="B10" s="9">
        <v>2.2078897E7</v>
      </c>
      <c r="C10" s="10" t="s">
        <v>23</v>
      </c>
      <c r="D10" s="11" t="s">
        <v>24</v>
      </c>
      <c r="E10" s="12" t="s">
        <v>43</v>
      </c>
      <c r="F10" s="12" t="s">
        <v>26</v>
      </c>
      <c r="G10" s="12" t="s">
        <v>27</v>
      </c>
      <c r="H10" s="12" t="s">
        <v>28</v>
      </c>
      <c r="I10" s="18">
        <v>44838.715891203705</v>
      </c>
      <c r="J10" s="14" t="str">
        <f t="shared" si="1"/>
        <v>N/A</v>
      </c>
      <c r="K10" s="15">
        <f t="shared" si="2"/>
        <v>122</v>
      </c>
      <c r="L10" s="16" t="str">
        <f t="shared" si="3"/>
        <v>NA</v>
      </c>
      <c r="M10" s="17" t="s">
        <v>29</v>
      </c>
      <c r="N10" s="17" t="s">
        <v>30</v>
      </c>
      <c r="O10" s="17"/>
      <c r="P10" s="17"/>
      <c r="Q10" s="17"/>
      <c r="R10" s="17"/>
      <c r="S10" s="17"/>
      <c r="T10" s="17"/>
      <c r="U10" s="17"/>
      <c r="V10" s="17"/>
      <c r="W10" s="9" t="s">
        <v>46</v>
      </c>
      <c r="X10" s="17">
        <v>72601.0</v>
      </c>
      <c r="Y10" s="12" t="s">
        <v>48</v>
      </c>
      <c r="Z10" s="17"/>
    </row>
    <row r="11">
      <c r="A11" s="22">
        <v>96389.0</v>
      </c>
      <c r="B11" s="22">
        <v>2.2076284E7</v>
      </c>
      <c r="C11" s="23" t="s">
        <v>23</v>
      </c>
      <c r="D11" s="11" t="s">
        <v>24</v>
      </c>
      <c r="E11" s="24" t="s">
        <v>43</v>
      </c>
      <c r="F11" s="24" t="s">
        <v>26</v>
      </c>
      <c r="G11" s="12" t="s">
        <v>27</v>
      </c>
      <c r="H11" s="24" t="s">
        <v>28</v>
      </c>
      <c r="I11" s="19">
        <v>44861.0</v>
      </c>
      <c r="J11" s="14" t="str">
        <f t="shared" si="1"/>
        <v>N/A</v>
      </c>
      <c r="K11" s="15">
        <f t="shared" si="2"/>
        <v>99</v>
      </c>
      <c r="L11" s="16" t="str">
        <f t="shared" si="3"/>
        <v>NA</v>
      </c>
      <c r="M11" s="25" t="s">
        <v>29</v>
      </c>
      <c r="N11" s="25" t="s">
        <v>30</v>
      </c>
      <c r="O11" s="25"/>
      <c r="P11" s="25"/>
      <c r="Q11" s="25"/>
      <c r="R11" s="25"/>
      <c r="S11" s="25"/>
      <c r="T11" s="25"/>
      <c r="U11" s="25"/>
      <c r="V11" s="25"/>
      <c r="W11" s="22" t="s">
        <v>46</v>
      </c>
      <c r="X11" s="25">
        <v>70558.0</v>
      </c>
      <c r="Y11" s="24" t="s">
        <v>49</v>
      </c>
      <c r="Z11" s="25"/>
    </row>
    <row r="12">
      <c r="A12" s="22">
        <v>96390.0</v>
      </c>
      <c r="B12" s="22">
        <v>2.2076756E7</v>
      </c>
      <c r="C12" s="23" t="s">
        <v>23</v>
      </c>
      <c r="D12" s="11" t="s">
        <v>24</v>
      </c>
      <c r="E12" s="24" t="s">
        <v>50</v>
      </c>
      <c r="F12" s="24" t="s">
        <v>26</v>
      </c>
      <c r="G12" s="12" t="s">
        <v>27</v>
      </c>
      <c r="H12" s="24" t="s">
        <v>28</v>
      </c>
      <c r="I12" s="19">
        <v>44888.0</v>
      </c>
      <c r="J12" s="14" t="str">
        <f t="shared" si="1"/>
        <v>N/A</v>
      </c>
      <c r="K12" s="15">
        <f t="shared" si="2"/>
        <v>72</v>
      </c>
      <c r="L12" s="16" t="str">
        <f t="shared" si="3"/>
        <v>NA</v>
      </c>
      <c r="M12" s="25" t="s">
        <v>29</v>
      </c>
      <c r="N12" s="25" t="s">
        <v>30</v>
      </c>
      <c r="O12" s="25"/>
      <c r="P12" s="25"/>
      <c r="Q12" s="25"/>
      <c r="R12" s="25"/>
      <c r="S12" s="25"/>
      <c r="T12" s="25"/>
      <c r="U12" s="25"/>
      <c r="V12" s="25"/>
      <c r="W12" s="22" t="s">
        <v>51</v>
      </c>
      <c r="X12" s="25">
        <v>59489.0</v>
      </c>
      <c r="Y12" s="24" t="s">
        <v>52</v>
      </c>
      <c r="Z12" s="25"/>
    </row>
    <row r="13">
      <c r="A13" s="22">
        <v>96392.0</v>
      </c>
      <c r="B13" s="22">
        <v>2.2082528E7</v>
      </c>
      <c r="C13" s="23" t="s">
        <v>23</v>
      </c>
      <c r="D13" s="11" t="s">
        <v>24</v>
      </c>
      <c r="E13" s="24" t="s">
        <v>53</v>
      </c>
      <c r="F13" s="24" t="s">
        <v>26</v>
      </c>
      <c r="G13" s="12" t="s">
        <v>27</v>
      </c>
      <c r="H13" s="24" t="s">
        <v>28</v>
      </c>
      <c r="I13" s="20">
        <v>44879.0</v>
      </c>
      <c r="J13" s="14" t="str">
        <f t="shared" si="1"/>
        <v>N/A</v>
      </c>
      <c r="K13" s="15">
        <f t="shared" si="2"/>
        <v>81</v>
      </c>
      <c r="L13" s="16" t="str">
        <f t="shared" si="3"/>
        <v>NA</v>
      </c>
      <c r="M13" s="25" t="s">
        <v>29</v>
      </c>
      <c r="N13" s="25" t="s">
        <v>30</v>
      </c>
      <c r="O13" s="25"/>
      <c r="P13" s="25"/>
      <c r="Q13" s="25"/>
      <c r="R13" s="25"/>
      <c r="S13" s="25"/>
      <c r="T13" s="25"/>
      <c r="U13" s="25"/>
      <c r="V13" s="25"/>
      <c r="W13" s="22" t="s">
        <v>51</v>
      </c>
      <c r="X13" s="25">
        <v>72179.0</v>
      </c>
      <c r="Y13" s="24" t="s">
        <v>54</v>
      </c>
      <c r="Z13" s="25"/>
    </row>
    <row r="14">
      <c r="A14" s="22">
        <v>96394.0</v>
      </c>
      <c r="B14" s="22">
        <v>2.3003372E7</v>
      </c>
      <c r="C14" s="23" t="s">
        <v>23</v>
      </c>
      <c r="D14" s="11" t="s">
        <v>24</v>
      </c>
      <c r="E14" s="24" t="s">
        <v>55</v>
      </c>
      <c r="F14" s="24" t="s">
        <v>26</v>
      </c>
      <c r="G14" s="12" t="s">
        <v>27</v>
      </c>
      <c r="H14" s="24" t="s">
        <v>28</v>
      </c>
      <c r="I14" s="20">
        <v>44893.0</v>
      </c>
      <c r="J14" s="14" t="str">
        <f t="shared" si="1"/>
        <v>N/A</v>
      </c>
      <c r="K14" s="15">
        <f t="shared" si="2"/>
        <v>67</v>
      </c>
      <c r="L14" s="16" t="str">
        <f t="shared" si="3"/>
        <v>NA</v>
      </c>
      <c r="M14" s="25" t="s">
        <v>29</v>
      </c>
      <c r="N14" s="25" t="s">
        <v>30</v>
      </c>
      <c r="O14" s="25"/>
      <c r="P14" s="25"/>
      <c r="Q14" s="25"/>
      <c r="R14" s="25"/>
      <c r="S14" s="25"/>
      <c r="T14" s="25"/>
      <c r="U14" s="25"/>
      <c r="V14" s="25"/>
      <c r="W14" s="22" t="s">
        <v>51</v>
      </c>
      <c r="X14" s="25">
        <v>74812.0</v>
      </c>
      <c r="Y14" s="24" t="s">
        <v>56</v>
      </c>
      <c r="Z14" s="25"/>
    </row>
    <row r="15">
      <c r="I15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4" max="4" width="15.75"/>
    <col customWidth="1" min="5" max="5" width="51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16</v>
      </c>
      <c r="U1" s="5" t="s">
        <v>19</v>
      </c>
      <c r="V1" s="6" t="s">
        <v>16</v>
      </c>
      <c r="W1" s="6" t="s">
        <v>20</v>
      </c>
      <c r="X1" s="7" t="s">
        <v>21</v>
      </c>
      <c r="Y1" s="8" t="s">
        <v>22</v>
      </c>
    </row>
    <row r="2">
      <c r="A2" s="9">
        <v>96333.0</v>
      </c>
      <c r="B2" s="9">
        <v>2.2070642E7</v>
      </c>
      <c r="C2" s="10" t="s">
        <v>23</v>
      </c>
      <c r="D2" s="11" t="s">
        <v>57</v>
      </c>
      <c r="E2" s="12" t="s">
        <v>58</v>
      </c>
      <c r="F2" s="12" t="s">
        <v>26</v>
      </c>
      <c r="G2" s="11" t="s">
        <v>27</v>
      </c>
      <c r="H2" s="12" t="s">
        <v>28</v>
      </c>
      <c r="I2" s="13">
        <v>44818.54319444444</v>
      </c>
      <c r="J2" s="14" t="str">
        <f t="shared" ref="J2:J13" si="1">iferror((VLOOKUP(F2,Ageing!$F:$H,3,0)),"N/A")</f>
        <v>N/A</v>
      </c>
      <c r="K2" s="15">
        <f t="shared" ref="K2:K13" si="2">if(ISBLANK(I2),"N/A",today()-INT(I2))</f>
        <v>142</v>
      </c>
      <c r="L2" s="16" t="str">
        <f t="shared" ref="L2:L13" si="3">if(ISBLANK(J2)," ",if(J2="N/A","NA",if(K2&lt;=J2,"Within TAT","TAT Exceeded")))</f>
        <v>NA</v>
      </c>
      <c r="M2" s="17" t="s">
        <v>29</v>
      </c>
      <c r="N2" s="17" t="s">
        <v>30</v>
      </c>
      <c r="O2" s="17"/>
      <c r="P2" s="17"/>
      <c r="Q2" s="17"/>
      <c r="R2" s="17"/>
      <c r="S2" s="17"/>
      <c r="T2" s="17"/>
      <c r="U2" s="17"/>
      <c r="V2" s="17"/>
      <c r="W2" s="9" t="s">
        <v>31</v>
      </c>
      <c r="X2" s="17">
        <v>64748.0</v>
      </c>
      <c r="Y2" s="12" t="s">
        <v>59</v>
      </c>
      <c r="Z2" s="17"/>
    </row>
    <row r="3">
      <c r="A3" s="9">
        <v>96336.0</v>
      </c>
      <c r="B3" s="9">
        <v>2.2083001E7</v>
      </c>
      <c r="C3" s="10" t="s">
        <v>23</v>
      </c>
      <c r="D3" s="11" t="s">
        <v>57</v>
      </c>
      <c r="E3" s="12" t="s">
        <v>60</v>
      </c>
      <c r="F3" s="12" t="s">
        <v>26</v>
      </c>
      <c r="G3" s="11" t="s">
        <v>27</v>
      </c>
      <c r="H3" s="12" t="s">
        <v>28</v>
      </c>
      <c r="I3" s="18">
        <v>44838.715891203705</v>
      </c>
      <c r="J3" s="14" t="str">
        <f t="shared" si="1"/>
        <v>N/A</v>
      </c>
      <c r="K3" s="15">
        <f t="shared" si="2"/>
        <v>122</v>
      </c>
      <c r="L3" s="16" t="str">
        <f t="shared" si="3"/>
        <v>NA</v>
      </c>
      <c r="M3" s="17" t="s">
        <v>29</v>
      </c>
      <c r="N3" s="17" t="s">
        <v>30</v>
      </c>
      <c r="O3" s="17"/>
      <c r="P3" s="17"/>
      <c r="Q3" s="17"/>
      <c r="R3" s="17"/>
      <c r="S3" s="17"/>
      <c r="T3" s="17"/>
      <c r="U3" s="17"/>
      <c r="V3" s="17"/>
      <c r="W3" s="9" t="s">
        <v>31</v>
      </c>
      <c r="X3" s="17">
        <v>55667.0</v>
      </c>
      <c r="Y3" s="12" t="s">
        <v>61</v>
      </c>
      <c r="Z3" s="17"/>
    </row>
    <row r="4">
      <c r="A4" s="9">
        <v>96338.0</v>
      </c>
      <c r="B4" s="9">
        <v>2.2085809E7</v>
      </c>
      <c r="C4" s="10" t="s">
        <v>23</v>
      </c>
      <c r="D4" s="11" t="s">
        <v>57</v>
      </c>
      <c r="E4" s="12" t="s">
        <v>33</v>
      </c>
      <c r="F4" s="12" t="s">
        <v>26</v>
      </c>
      <c r="G4" s="11" t="s">
        <v>27</v>
      </c>
      <c r="H4" s="12" t="s">
        <v>28</v>
      </c>
      <c r="I4" s="19">
        <v>44861.0</v>
      </c>
      <c r="J4" s="14" t="str">
        <f t="shared" si="1"/>
        <v>N/A</v>
      </c>
      <c r="K4" s="15">
        <f t="shared" si="2"/>
        <v>99</v>
      </c>
      <c r="L4" s="16" t="str">
        <f t="shared" si="3"/>
        <v>NA</v>
      </c>
      <c r="M4" s="17" t="s">
        <v>29</v>
      </c>
      <c r="N4" s="17" t="s">
        <v>30</v>
      </c>
      <c r="O4" s="17"/>
      <c r="P4" s="17"/>
      <c r="Q4" s="17"/>
      <c r="R4" s="17"/>
      <c r="S4" s="17"/>
      <c r="T4" s="17"/>
      <c r="U4" s="17"/>
      <c r="V4" s="17"/>
      <c r="W4" s="9" t="s">
        <v>31</v>
      </c>
      <c r="X4" s="17">
        <v>69585.0</v>
      </c>
      <c r="Y4" s="12" t="s">
        <v>62</v>
      </c>
      <c r="Z4" s="17"/>
    </row>
    <row r="5">
      <c r="A5" s="22">
        <v>96340.0</v>
      </c>
      <c r="B5" s="9">
        <v>2.3005164E7</v>
      </c>
      <c r="C5" s="25" t="s">
        <v>63</v>
      </c>
      <c r="D5" s="11" t="s">
        <v>57</v>
      </c>
      <c r="E5" s="24" t="s">
        <v>60</v>
      </c>
      <c r="F5" s="24" t="s">
        <v>26</v>
      </c>
      <c r="G5" s="11" t="s">
        <v>27</v>
      </c>
      <c r="H5" s="24" t="s">
        <v>28</v>
      </c>
      <c r="I5" s="19">
        <v>44888.0</v>
      </c>
      <c r="J5" s="14" t="str">
        <f t="shared" si="1"/>
        <v>N/A</v>
      </c>
      <c r="K5" s="15">
        <f t="shared" si="2"/>
        <v>72</v>
      </c>
      <c r="L5" s="16" t="str">
        <f t="shared" si="3"/>
        <v>NA</v>
      </c>
      <c r="M5" s="25" t="s">
        <v>29</v>
      </c>
      <c r="N5" s="25" t="s">
        <v>30</v>
      </c>
      <c r="O5" s="25"/>
      <c r="P5" s="25"/>
      <c r="Q5" s="25"/>
      <c r="R5" s="25"/>
      <c r="S5" s="25"/>
      <c r="T5" s="25"/>
      <c r="U5" s="25"/>
      <c r="V5" s="25"/>
      <c r="W5" s="9" t="s">
        <v>31</v>
      </c>
      <c r="X5" s="25">
        <v>87416.0</v>
      </c>
      <c r="Y5" s="24" t="s">
        <v>64</v>
      </c>
      <c r="Z5" s="25"/>
    </row>
    <row r="6">
      <c r="A6" s="22">
        <v>96341.0</v>
      </c>
      <c r="B6" s="9">
        <v>2.2076712E7</v>
      </c>
      <c r="C6" s="23" t="s">
        <v>23</v>
      </c>
      <c r="D6" s="11" t="s">
        <v>57</v>
      </c>
      <c r="E6" s="24" t="s">
        <v>53</v>
      </c>
      <c r="F6" s="24" t="s">
        <v>26</v>
      </c>
      <c r="G6" s="11" t="s">
        <v>27</v>
      </c>
      <c r="H6" s="24" t="s">
        <v>28</v>
      </c>
      <c r="I6" s="20">
        <v>44879.0</v>
      </c>
      <c r="J6" s="14" t="str">
        <f t="shared" si="1"/>
        <v>N/A</v>
      </c>
      <c r="K6" s="15">
        <f t="shared" si="2"/>
        <v>81</v>
      </c>
      <c r="L6" s="16" t="str">
        <f t="shared" si="3"/>
        <v>NA</v>
      </c>
      <c r="M6" s="25" t="s">
        <v>29</v>
      </c>
      <c r="N6" s="25" t="s">
        <v>30</v>
      </c>
      <c r="O6" s="25"/>
      <c r="P6" s="25"/>
      <c r="Q6" s="25"/>
      <c r="R6" s="25"/>
      <c r="S6" s="25"/>
      <c r="T6" s="25"/>
      <c r="U6" s="25"/>
      <c r="V6" s="25"/>
      <c r="W6" s="22" t="s">
        <v>40</v>
      </c>
      <c r="X6" s="25">
        <v>72675.0</v>
      </c>
      <c r="Y6" s="24" t="s">
        <v>65</v>
      </c>
      <c r="Z6" s="25"/>
    </row>
    <row r="7">
      <c r="A7" s="9">
        <v>96344.0</v>
      </c>
      <c r="B7" s="9">
        <v>2.2070977E7</v>
      </c>
      <c r="C7" s="10" t="s">
        <v>23</v>
      </c>
      <c r="D7" s="11" t="s">
        <v>57</v>
      </c>
      <c r="E7" s="12" t="s">
        <v>66</v>
      </c>
      <c r="F7" s="12" t="s">
        <v>26</v>
      </c>
      <c r="G7" s="11" t="s">
        <v>27</v>
      </c>
      <c r="H7" s="12" t="s">
        <v>28</v>
      </c>
      <c r="I7" s="20">
        <v>44893.0</v>
      </c>
      <c r="J7" s="14" t="str">
        <f t="shared" si="1"/>
        <v>N/A</v>
      </c>
      <c r="K7" s="15">
        <f t="shared" si="2"/>
        <v>67</v>
      </c>
      <c r="L7" s="16" t="str">
        <f t="shared" si="3"/>
        <v>NA</v>
      </c>
      <c r="M7" s="17" t="s">
        <v>29</v>
      </c>
      <c r="N7" s="17" t="s">
        <v>30</v>
      </c>
      <c r="O7" s="17"/>
      <c r="P7" s="17"/>
      <c r="Q7" s="17"/>
      <c r="R7" s="17"/>
      <c r="S7" s="17"/>
      <c r="T7" s="17"/>
      <c r="U7" s="17"/>
      <c r="V7" s="17"/>
      <c r="W7" s="22" t="s">
        <v>40</v>
      </c>
      <c r="X7" s="17">
        <v>66768.0</v>
      </c>
      <c r="Y7" s="12" t="s">
        <v>67</v>
      </c>
      <c r="Z7" s="17"/>
    </row>
    <row r="8">
      <c r="A8" s="9">
        <v>96358.0</v>
      </c>
      <c r="B8" s="9">
        <v>2.2073841E7</v>
      </c>
      <c r="C8" s="10" t="s">
        <v>23</v>
      </c>
      <c r="D8" s="11" t="s">
        <v>57</v>
      </c>
      <c r="E8" s="12" t="s">
        <v>45</v>
      </c>
      <c r="F8" s="12" t="s">
        <v>26</v>
      </c>
      <c r="G8" s="11" t="s">
        <v>27</v>
      </c>
      <c r="H8" s="12" t="s">
        <v>28</v>
      </c>
      <c r="I8" s="20">
        <v>44886.0</v>
      </c>
      <c r="J8" s="14" t="str">
        <f t="shared" si="1"/>
        <v>N/A</v>
      </c>
      <c r="K8" s="15">
        <f t="shared" si="2"/>
        <v>74</v>
      </c>
      <c r="L8" s="16" t="str">
        <f t="shared" si="3"/>
        <v>NA</v>
      </c>
      <c r="M8" s="17" t="s">
        <v>29</v>
      </c>
      <c r="N8" s="17" t="s">
        <v>30</v>
      </c>
      <c r="O8" s="17"/>
      <c r="P8" s="17"/>
      <c r="Q8" s="17"/>
      <c r="R8" s="17"/>
      <c r="S8" s="17"/>
      <c r="T8" s="17"/>
      <c r="U8" s="17"/>
      <c r="V8" s="17"/>
      <c r="W8" s="22" t="s">
        <v>40</v>
      </c>
      <c r="X8" s="17">
        <v>64062.0</v>
      </c>
      <c r="Y8" s="12" t="s">
        <v>68</v>
      </c>
      <c r="Z8" s="17"/>
    </row>
    <row r="9">
      <c r="A9" s="22">
        <v>96360.0</v>
      </c>
      <c r="B9" s="9">
        <v>2.207685E7</v>
      </c>
      <c r="C9" s="23" t="s">
        <v>23</v>
      </c>
      <c r="D9" s="11" t="s">
        <v>57</v>
      </c>
      <c r="E9" s="24" t="s">
        <v>53</v>
      </c>
      <c r="F9" s="24" t="s">
        <v>26</v>
      </c>
      <c r="G9" s="11" t="s">
        <v>27</v>
      </c>
      <c r="H9" s="24" t="s">
        <v>28</v>
      </c>
      <c r="I9" s="13">
        <v>44818.54319444444</v>
      </c>
      <c r="J9" s="14" t="str">
        <f t="shared" si="1"/>
        <v>N/A</v>
      </c>
      <c r="K9" s="15">
        <f t="shared" si="2"/>
        <v>142</v>
      </c>
      <c r="L9" s="16" t="str">
        <f t="shared" si="3"/>
        <v>NA</v>
      </c>
      <c r="M9" s="25" t="s">
        <v>29</v>
      </c>
      <c r="N9" s="25" t="s">
        <v>30</v>
      </c>
      <c r="O9" s="25"/>
      <c r="P9" s="25"/>
      <c r="Q9" s="25"/>
      <c r="R9" s="25"/>
      <c r="S9" s="25"/>
      <c r="T9" s="25"/>
      <c r="U9" s="25"/>
      <c r="V9" s="25"/>
      <c r="W9" s="22" t="s">
        <v>46</v>
      </c>
      <c r="X9" s="25">
        <v>72140.0</v>
      </c>
      <c r="Y9" s="24" t="s">
        <v>69</v>
      </c>
      <c r="Z9" s="25"/>
    </row>
    <row r="10">
      <c r="A10" s="22">
        <v>96363.0</v>
      </c>
      <c r="B10" s="9">
        <v>2.20765E7</v>
      </c>
      <c r="C10" s="23" t="s">
        <v>23</v>
      </c>
      <c r="D10" s="11" t="s">
        <v>57</v>
      </c>
      <c r="E10" s="24" t="s">
        <v>53</v>
      </c>
      <c r="F10" s="24" t="s">
        <v>26</v>
      </c>
      <c r="G10" s="11" t="s">
        <v>27</v>
      </c>
      <c r="H10" s="24" t="s">
        <v>28</v>
      </c>
      <c r="I10" s="18">
        <v>44838.715891203705</v>
      </c>
      <c r="J10" s="14" t="str">
        <f t="shared" si="1"/>
        <v>N/A</v>
      </c>
      <c r="K10" s="15">
        <f t="shared" si="2"/>
        <v>122</v>
      </c>
      <c r="L10" s="16" t="str">
        <f t="shared" si="3"/>
        <v>NA</v>
      </c>
      <c r="M10" s="25" t="s">
        <v>29</v>
      </c>
      <c r="N10" s="25" t="s">
        <v>30</v>
      </c>
      <c r="O10" s="25"/>
      <c r="P10" s="25"/>
      <c r="Q10" s="25"/>
      <c r="R10" s="25"/>
      <c r="S10" s="25"/>
      <c r="T10" s="25"/>
      <c r="U10" s="25"/>
      <c r="V10" s="25"/>
      <c r="W10" s="22" t="s">
        <v>46</v>
      </c>
      <c r="X10" s="25">
        <v>70156.0</v>
      </c>
      <c r="Y10" s="24" t="s">
        <v>70</v>
      </c>
      <c r="Z10" s="25"/>
    </row>
    <row r="11">
      <c r="A11" s="22">
        <v>96364.0</v>
      </c>
      <c r="B11" s="9">
        <v>2.3008551E7</v>
      </c>
      <c r="C11" s="25" t="s">
        <v>71</v>
      </c>
      <c r="D11" s="11" t="s">
        <v>57</v>
      </c>
      <c r="E11" s="24" t="s">
        <v>72</v>
      </c>
      <c r="F11" s="24" t="s">
        <v>26</v>
      </c>
      <c r="G11" s="11" t="s">
        <v>27</v>
      </c>
      <c r="H11" s="24" t="s">
        <v>28</v>
      </c>
      <c r="I11" s="19">
        <v>44861.0</v>
      </c>
      <c r="J11" s="14" t="str">
        <f t="shared" si="1"/>
        <v>N/A</v>
      </c>
      <c r="K11" s="15">
        <f t="shared" si="2"/>
        <v>99</v>
      </c>
      <c r="L11" s="16" t="str">
        <f t="shared" si="3"/>
        <v>NA</v>
      </c>
      <c r="M11" s="25" t="s">
        <v>29</v>
      </c>
      <c r="N11" s="25" t="s">
        <v>30</v>
      </c>
      <c r="O11" s="25"/>
      <c r="P11" s="25"/>
      <c r="Q11" s="25"/>
      <c r="R11" s="25"/>
      <c r="S11" s="25"/>
      <c r="T11" s="25"/>
      <c r="U11" s="25"/>
      <c r="V11" s="25"/>
      <c r="W11" s="22" t="s">
        <v>51</v>
      </c>
      <c r="X11" s="25">
        <v>81850.0</v>
      </c>
      <c r="Y11" s="24" t="s">
        <v>73</v>
      </c>
      <c r="Z11" s="25"/>
    </row>
    <row r="12">
      <c r="A12" s="22">
        <v>96366.0</v>
      </c>
      <c r="B12" s="9">
        <v>2.2074311E7</v>
      </c>
      <c r="C12" s="23" t="s">
        <v>23</v>
      </c>
      <c r="D12" s="11" t="s">
        <v>57</v>
      </c>
      <c r="E12" s="24" t="s">
        <v>55</v>
      </c>
      <c r="F12" s="24" t="s">
        <v>26</v>
      </c>
      <c r="G12" s="11" t="s">
        <v>27</v>
      </c>
      <c r="H12" s="24" t="s">
        <v>28</v>
      </c>
      <c r="I12" s="19">
        <v>44888.0</v>
      </c>
      <c r="J12" s="14" t="str">
        <f t="shared" si="1"/>
        <v>N/A</v>
      </c>
      <c r="K12" s="15">
        <f t="shared" si="2"/>
        <v>72</v>
      </c>
      <c r="L12" s="16" t="str">
        <f t="shared" si="3"/>
        <v>NA</v>
      </c>
      <c r="M12" s="25" t="s">
        <v>29</v>
      </c>
      <c r="N12" s="25" t="s">
        <v>30</v>
      </c>
      <c r="O12" s="25"/>
      <c r="P12" s="25"/>
      <c r="Q12" s="25"/>
      <c r="R12" s="25"/>
      <c r="S12" s="25"/>
      <c r="T12" s="25"/>
      <c r="U12" s="25"/>
      <c r="V12" s="25"/>
      <c r="W12" s="22" t="s">
        <v>51</v>
      </c>
      <c r="X12" s="25">
        <v>76343.0</v>
      </c>
      <c r="Y12" s="24" t="s">
        <v>74</v>
      </c>
      <c r="Z12" s="25"/>
    </row>
    <row r="13">
      <c r="A13" s="22">
        <v>96367.0</v>
      </c>
      <c r="B13" s="9">
        <v>2.3009908E7</v>
      </c>
      <c r="C13" s="25" t="s">
        <v>71</v>
      </c>
      <c r="D13" s="11" t="s">
        <v>57</v>
      </c>
      <c r="E13" s="24" t="s">
        <v>75</v>
      </c>
      <c r="F13" s="24" t="s">
        <v>26</v>
      </c>
      <c r="G13" s="11" t="s">
        <v>27</v>
      </c>
      <c r="H13" s="24" t="s">
        <v>28</v>
      </c>
      <c r="I13" s="20">
        <v>44879.0</v>
      </c>
      <c r="J13" s="14" t="str">
        <f t="shared" si="1"/>
        <v>N/A</v>
      </c>
      <c r="K13" s="15">
        <f t="shared" si="2"/>
        <v>81</v>
      </c>
      <c r="L13" s="16" t="str">
        <f t="shared" si="3"/>
        <v>NA</v>
      </c>
      <c r="M13" s="25" t="s">
        <v>29</v>
      </c>
      <c r="N13" s="25" t="s">
        <v>30</v>
      </c>
      <c r="O13" s="25"/>
      <c r="P13" s="25"/>
      <c r="Q13" s="25"/>
      <c r="R13" s="25"/>
      <c r="S13" s="25"/>
      <c r="T13" s="25"/>
      <c r="U13" s="25"/>
      <c r="V13" s="25"/>
      <c r="W13" s="22" t="s">
        <v>51</v>
      </c>
      <c r="X13" s="25">
        <v>89932.0</v>
      </c>
      <c r="Y13" s="24" t="s">
        <v>76</v>
      </c>
      <c r="Z13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16</v>
      </c>
      <c r="U1" s="5" t="s">
        <v>19</v>
      </c>
      <c r="V1" s="6" t="s">
        <v>16</v>
      </c>
      <c r="W1" s="6" t="s">
        <v>20</v>
      </c>
      <c r="X1" s="7" t="s">
        <v>21</v>
      </c>
      <c r="Y1" s="8" t="s">
        <v>22</v>
      </c>
    </row>
    <row r="2">
      <c r="A2" s="21">
        <v>104718.0</v>
      </c>
      <c r="B2" s="21">
        <v>2.3020624E7</v>
      </c>
      <c r="C2" s="26">
        <v>45170.0</v>
      </c>
      <c r="D2" s="21" t="s">
        <v>24</v>
      </c>
      <c r="E2" s="27" t="s">
        <v>77</v>
      </c>
      <c r="F2" s="28" t="s">
        <v>26</v>
      </c>
      <c r="G2" s="21" t="s">
        <v>78</v>
      </c>
      <c r="H2" s="29" t="s">
        <v>28</v>
      </c>
      <c r="I2" s="30">
        <v>44921.061944444446</v>
      </c>
      <c r="J2" s="21">
        <v>7.0</v>
      </c>
      <c r="K2" s="21">
        <v>32.0</v>
      </c>
      <c r="L2" s="21" t="s">
        <v>79</v>
      </c>
      <c r="M2" s="21" t="s">
        <v>29</v>
      </c>
      <c r="N2" s="21" t="s">
        <v>30</v>
      </c>
      <c r="W2" s="21" t="s">
        <v>46</v>
      </c>
      <c r="X2" s="31">
        <v>97620.0</v>
      </c>
      <c r="Y2" s="31" t="s">
        <v>80</v>
      </c>
    </row>
    <row r="3">
      <c r="A3" s="21">
        <v>104722.0</v>
      </c>
      <c r="B3" s="21">
        <v>2.3020188E7</v>
      </c>
      <c r="C3" s="32">
        <v>45170.0</v>
      </c>
      <c r="D3" s="21" t="s">
        <v>24</v>
      </c>
      <c r="E3" s="33" t="s">
        <v>81</v>
      </c>
      <c r="F3" s="34" t="s">
        <v>26</v>
      </c>
      <c r="G3" s="21" t="s">
        <v>78</v>
      </c>
      <c r="H3" s="35" t="s">
        <v>28</v>
      </c>
      <c r="I3" s="30">
        <v>44917.84069444444</v>
      </c>
      <c r="J3" s="21">
        <v>7.0</v>
      </c>
      <c r="K3" s="21">
        <v>36.0</v>
      </c>
      <c r="L3" s="21" t="s">
        <v>79</v>
      </c>
      <c r="M3" s="21" t="s">
        <v>29</v>
      </c>
      <c r="N3" s="21" t="s">
        <v>30</v>
      </c>
      <c r="W3" s="21" t="s">
        <v>51</v>
      </c>
      <c r="X3" s="36">
        <v>97534.0</v>
      </c>
      <c r="Y3" s="36" t="s">
        <v>82</v>
      </c>
    </row>
    <row r="4">
      <c r="A4" s="21">
        <v>104724.0</v>
      </c>
      <c r="B4" s="21">
        <v>2.3020108E7</v>
      </c>
      <c r="C4" s="32">
        <v>45170.0</v>
      </c>
      <c r="D4" s="21" t="s">
        <v>83</v>
      </c>
      <c r="E4" s="33" t="s">
        <v>84</v>
      </c>
      <c r="F4" s="34" t="s">
        <v>26</v>
      </c>
      <c r="G4" s="21" t="s">
        <v>78</v>
      </c>
      <c r="H4" s="35" t="s">
        <v>28</v>
      </c>
      <c r="I4" s="30">
        <v>44917.742268518516</v>
      </c>
      <c r="J4" s="21">
        <v>7.0</v>
      </c>
      <c r="K4" s="21">
        <v>36.0</v>
      </c>
      <c r="L4" s="21" t="s">
        <v>79</v>
      </c>
      <c r="M4" s="21" t="s">
        <v>29</v>
      </c>
      <c r="N4" s="21" t="s">
        <v>30</v>
      </c>
      <c r="W4" s="21" t="s">
        <v>46</v>
      </c>
      <c r="X4" s="36">
        <v>97464.0</v>
      </c>
      <c r="Y4" s="36" t="s">
        <v>85</v>
      </c>
    </row>
    <row r="5">
      <c r="A5" s="21">
        <v>104725.0</v>
      </c>
      <c r="B5" s="21">
        <v>2.3019205E7</v>
      </c>
      <c r="C5" s="32">
        <v>45170.0</v>
      </c>
      <c r="D5" s="21" t="s">
        <v>24</v>
      </c>
      <c r="E5" s="33" t="s">
        <v>43</v>
      </c>
      <c r="F5" s="34" t="s">
        <v>26</v>
      </c>
      <c r="G5" s="21" t="s">
        <v>78</v>
      </c>
      <c r="H5" s="35" t="s">
        <v>28</v>
      </c>
      <c r="I5" s="30">
        <v>44915.41658564815</v>
      </c>
      <c r="J5" s="21">
        <v>7.0</v>
      </c>
      <c r="K5" s="21">
        <v>38.0</v>
      </c>
      <c r="L5" s="21" t="s">
        <v>79</v>
      </c>
      <c r="M5" s="21" t="s">
        <v>29</v>
      </c>
      <c r="N5" s="21" t="s">
        <v>30</v>
      </c>
      <c r="W5" s="21" t="s">
        <v>46</v>
      </c>
      <c r="X5" s="36">
        <v>96456.0</v>
      </c>
      <c r="Y5" s="36" t="s">
        <v>86</v>
      </c>
    </row>
    <row r="6">
      <c r="A6" s="21">
        <v>104727.0</v>
      </c>
      <c r="B6" s="21">
        <v>2.3016363E7</v>
      </c>
      <c r="C6" s="32">
        <v>45170.0</v>
      </c>
      <c r="D6" s="21" t="s">
        <v>24</v>
      </c>
      <c r="E6" s="33" t="s">
        <v>87</v>
      </c>
      <c r="F6" s="34" t="s">
        <v>26</v>
      </c>
      <c r="G6" s="21" t="s">
        <v>78</v>
      </c>
      <c r="H6" s="35" t="s">
        <v>28</v>
      </c>
      <c r="I6" s="30">
        <v>44909.49864583334</v>
      </c>
      <c r="J6" s="21">
        <v>7.0</v>
      </c>
      <c r="K6" s="21">
        <v>44.0</v>
      </c>
      <c r="L6" s="21" t="s">
        <v>79</v>
      </c>
      <c r="M6" s="21" t="s">
        <v>29</v>
      </c>
      <c r="N6" s="21" t="s">
        <v>30</v>
      </c>
      <c r="W6" s="21" t="s">
        <v>51</v>
      </c>
      <c r="X6" s="36">
        <v>93761.0</v>
      </c>
      <c r="Y6" s="36" t="s">
        <v>88</v>
      </c>
    </row>
    <row r="7">
      <c r="A7" s="21">
        <v>104732.0</v>
      </c>
      <c r="B7" s="21">
        <v>2.3016355E7</v>
      </c>
      <c r="C7" s="32">
        <v>45170.0</v>
      </c>
      <c r="D7" s="21" t="s">
        <v>24</v>
      </c>
      <c r="E7" s="21" t="s">
        <v>89</v>
      </c>
      <c r="F7" s="21" t="s">
        <v>26</v>
      </c>
      <c r="G7" s="21" t="s">
        <v>78</v>
      </c>
      <c r="H7" s="21" t="s">
        <v>28</v>
      </c>
      <c r="I7" s="30">
        <v>44909.442662037036</v>
      </c>
      <c r="J7" s="21">
        <v>7.0</v>
      </c>
      <c r="K7" s="21">
        <v>44.0</v>
      </c>
      <c r="L7" s="21" t="s">
        <v>79</v>
      </c>
      <c r="M7" s="21" t="s">
        <v>29</v>
      </c>
      <c r="N7" s="21" t="s">
        <v>30</v>
      </c>
      <c r="W7" s="21" t="s">
        <v>31</v>
      </c>
      <c r="X7" s="37">
        <v>85914.0</v>
      </c>
      <c r="Y7" s="37" t="s">
        <v>90</v>
      </c>
    </row>
    <row r="8">
      <c r="A8" s="21">
        <v>104734.0</v>
      </c>
      <c r="B8" s="21">
        <v>2.2084415E7</v>
      </c>
      <c r="C8" s="38">
        <v>45170.0</v>
      </c>
      <c r="D8" s="21" t="s">
        <v>83</v>
      </c>
      <c r="E8" s="21" t="s">
        <v>91</v>
      </c>
      <c r="F8" s="21" t="s">
        <v>26</v>
      </c>
      <c r="G8" s="21" t="s">
        <v>78</v>
      </c>
      <c r="H8" s="21" t="s">
        <v>28</v>
      </c>
      <c r="I8" s="30">
        <v>44910.490428240744</v>
      </c>
      <c r="J8" s="21">
        <v>7.0</v>
      </c>
      <c r="K8" s="21">
        <v>43.0</v>
      </c>
      <c r="L8" s="21" t="s">
        <v>79</v>
      </c>
      <c r="M8" s="21" t="s">
        <v>29</v>
      </c>
      <c r="N8" s="21" t="s">
        <v>30</v>
      </c>
      <c r="W8" s="21" t="s">
        <v>40</v>
      </c>
      <c r="X8" s="37">
        <v>80140.0</v>
      </c>
      <c r="Y8" s="37" t="s">
        <v>92</v>
      </c>
    </row>
  </sheetData>
  <drawing r:id="rId1"/>
</worksheet>
</file>