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T:\PD\NIVIP\Virologie\Conferentie\Logboeken Oud\Logboeken officiele documenten\"/>
    </mc:Choice>
  </mc:AlternateContent>
  <xr:revisionPtr revIDLastSave="0" documentId="13_ncr:1_{51165146-7AE1-4EB6-BE66-28AB9A8E8169}" xr6:coauthVersionLast="47" xr6:coauthVersionMax="47" xr10:uidLastSave="{00000000-0000-0000-0000-000000000000}"/>
  <bookViews>
    <workbookView xWindow="21480" yWindow="-1050" windowWidth="29040" windowHeight="15840" xr2:uid="{00000000-000D-0000-FFFF-FFFF00000000}"/>
  </bookViews>
  <sheets>
    <sheet name="lopend 2021" sheetId="1" r:id="rId1"/>
    <sheet name="surveys 2021" sheetId="2" r:id="rId2"/>
    <sheet name="Collectie_Onderzoek_HTS" sheetId="3" r:id="rId3"/>
    <sheet name="RKO &amp; 2019-829-EU" sheetId="6" r:id="rId4"/>
    <sheet name="ToBRFV_Incident off 2019-2021" sheetId="5" r:id="rId5"/>
    <sheet name="primercodes " sheetId="7" r:id="rId6"/>
    <sheet name="Lastige matrices TPO" sheetId="8" r:id="rId7"/>
    <sheet name="Info" sheetId="9" r:id="rId8"/>
    <sheet name="Blad1" sheetId="10" r:id="rId9"/>
    <sheet name="Blad2" sheetId="11" r:id="rId10"/>
  </sheets>
  <definedNames>
    <definedName name="__xlfn_CONCAT">#N/A</definedName>
    <definedName name="_xlnm._FilterDatabase" localSheetId="0" hidden="1">'lopend 2021'!$1:$232</definedName>
    <definedName name="_xlnm._FilterDatabase" localSheetId="3" hidden="1">'RKO &amp; 2019-829-EU'!$A$1:$W$241</definedName>
    <definedName name="_xlnm._FilterDatabase" localSheetId="1" hidden="1">'surveys 2021'!$A$1:$Z$220</definedName>
    <definedName name="_GoBack" localSheetId="0">'lopend 2021'!#REF!</definedName>
    <definedName name="_xlnm.Print_Area" localSheetId="5">'primercodes '!$A$3:$C$69</definedName>
    <definedName name="_xlnm.Print_Area" localSheetId="1">'surveys 2021'!$A$1:$Y$239</definedName>
    <definedName name="Excel_BuiltIn_Print_Area" localSheetId="3">'RKO &amp; 2019-829-EU'!$A:$W</definedName>
    <definedName name="Z_1550A338_01B0_4E3D_B22C_709A77713728_.wvu.FilterData" localSheetId="0" hidden="1">'lopend 2021'!$A$1:$AD$2667</definedName>
    <definedName name="Z_18C29C0E_DAAA_4172_A80D_57BEEAD4D6B5_.wvu.FilterData" localSheetId="1" hidden="1">'surveys 2021'!$A$1:$Y$2659</definedName>
    <definedName name="Z_368D3097_ED69_4CB3_A3A3_F94E276C261F_.wvu.FilterData" localSheetId="0" hidden="1">'lopend 2021'!$A$1:$AD$2667</definedName>
    <definedName name="Z_368D3097_ED69_4CB3_A3A3_F94E276C261F_.wvu.FilterData" localSheetId="3" hidden="1">'RKO &amp; 2019-829-EU'!$A$1:$W$97</definedName>
    <definedName name="Z_368D3097_ED69_4CB3_A3A3_F94E276C261F_.wvu.FilterData" localSheetId="1" hidden="1">'surveys 2021'!$A$1:$Y$2659</definedName>
    <definedName name="Z_368D3097_ED69_4CB3_A3A3_F94E276C261F_.wvu.PrintArea" localSheetId="5" hidden="1">'primercodes '!$A$3:$C$69</definedName>
    <definedName name="Z_368D3097_ED69_4CB3_A3A3_F94E276C261F_.wvu.PrintArea" localSheetId="1" hidden="1">'surveys 2021'!$A$1:$Y$239</definedName>
    <definedName name="Z_494BC147_3066_409B_8827_8AC470F2E1C2_.wvu.FilterData" localSheetId="0" hidden="1">'lopend 2021'!$A$1:$AD$2667</definedName>
    <definedName name="Z_494BC147_3066_409B_8827_8AC470F2E1C2_.wvu.FilterData" localSheetId="3" hidden="1">'RKO &amp; 2019-829-EU'!$A$1:$W$97</definedName>
    <definedName name="Z_494BC147_3066_409B_8827_8AC470F2E1C2_.wvu.FilterData" localSheetId="1" hidden="1">'surveys 2021'!$A$1:$Y$2659</definedName>
    <definedName name="Z_494BC147_3066_409B_8827_8AC470F2E1C2_.wvu.PrintArea" localSheetId="5" hidden="1">'primercodes '!$A$3:$C$69</definedName>
    <definedName name="Z_494BC147_3066_409B_8827_8AC470F2E1C2_.wvu.PrintArea" localSheetId="1" hidden="1">'surveys 2021'!$A$1:$Y$239</definedName>
    <definedName name="Z_4B542F23_7391_45F8_AF7B_37B3282DD859_.wvu.FilterData" localSheetId="0" hidden="1">'lopend 2021'!$A$1:$AD$2667</definedName>
    <definedName name="Z_525FA767_6566_4A1D_B02B_2AAFCA2F100A_.wvu.FilterData" localSheetId="0" hidden="1">'lopend 2021'!$A$1:$AD$2667</definedName>
    <definedName name="Z_6318B65C_6CE4_4918_B954_1790F2A07DD8_.wvu.FilterData" localSheetId="0" hidden="1">'lopend 2021'!$A$1:$AD$2667</definedName>
    <definedName name="Z_8CE50E77_5589_42FF_BB4B_93DBA3F3BCF0_.wvu.FilterData" localSheetId="0" hidden="1">'lopend 2021'!$A$1:$AD$2667</definedName>
    <definedName name="Z_93CB7F42_73ED_4C8B_A7E7_54492FCFDAA6_.wvu.FilterData" localSheetId="0" hidden="1">'lopend 2021'!$A$1:$AD$2667</definedName>
    <definedName name="Z_93CB7F42_73ED_4C8B_A7E7_54492FCFDAA6_.wvu.FilterData" localSheetId="1" hidden="1">'surveys 2021'!$A$1:$AD$2659</definedName>
    <definedName name="Z_A250F9AB_EFF9_45C1_A1D5_27A70D4C08E9_.wvu.FilterData" localSheetId="0" hidden="1">'lopend 2021'!$A$1:$AD$2667</definedName>
    <definedName name="Z_A250F9AB_EFF9_45C1_A1D5_27A70D4C08E9_.wvu.FilterData" localSheetId="3" hidden="1">'RKO &amp; 2019-829-EU'!$A$1:$W$97</definedName>
    <definedName name="Z_A250F9AB_EFF9_45C1_A1D5_27A70D4C08E9_.wvu.FilterData" localSheetId="1" hidden="1">'surveys 2021'!$A$1:$Y$2659</definedName>
    <definedName name="Z_A250F9AB_EFF9_45C1_A1D5_27A70D4C08E9_.wvu.PrintArea" localSheetId="5" hidden="1">'primercodes '!$A$3:$C$69</definedName>
    <definedName name="Z_A250F9AB_EFF9_45C1_A1D5_27A70D4C08E9_.wvu.PrintArea" localSheetId="1" hidden="1">'surveys 2021'!$A$1:$Y$239</definedName>
    <definedName name="Z_A4E4BFDC_ACDE_4E2E_8C4F_3078F4A23A0C_.wvu.FilterData" localSheetId="0" hidden="1">'lopend 2021'!$A$1:$AD$2667</definedName>
    <definedName name="Z_A4E4BFDC_ACDE_4E2E_8C4F_3078F4A23A0C_.wvu.FilterData" localSheetId="3" hidden="1">'RKO &amp; 2019-829-EU'!$A$1:$W$97</definedName>
    <definedName name="Z_A4E4BFDC_ACDE_4E2E_8C4F_3078F4A23A0C_.wvu.FilterData" localSheetId="1" hidden="1">'surveys 2021'!$A$1:$Y$2659</definedName>
    <definedName name="Z_A4E4BFDC_ACDE_4E2E_8C4F_3078F4A23A0C_.wvu.PrintArea" localSheetId="5" hidden="1">'primercodes '!$A$3:$C$69</definedName>
    <definedName name="Z_A4E4BFDC_ACDE_4E2E_8C4F_3078F4A23A0C_.wvu.PrintArea" localSheetId="1" hidden="1">'surveys 2021'!$A$1:$Y$239</definedName>
    <definedName name="Z_D4EE8649_1C85_4530_B112_71152B12B643_.wvu.FilterData" localSheetId="0" hidden="1">'lopend 2021'!$A$1:$AD$2667</definedName>
    <definedName name="Z_D4EE8649_1C85_4530_B112_71152B12B643_.wvu.FilterData" localSheetId="3" hidden="1">'RKO &amp; 2019-829-EU'!$A$1:$W$97</definedName>
    <definedName name="Z_D4EE8649_1C85_4530_B112_71152B12B643_.wvu.FilterData" localSheetId="1" hidden="1">'surveys 2021'!$A$1:$Y$2659</definedName>
    <definedName name="Z_D4EE8649_1C85_4530_B112_71152B12B643_.wvu.PrintArea" localSheetId="5" hidden="1">'primercodes '!$A$3:$C$69</definedName>
    <definedName name="Z_D4EE8649_1C85_4530_B112_71152B12B643_.wvu.PrintArea" localSheetId="1" hidden="1">'surveys 2021'!$A$1:$Y$239</definedName>
    <definedName name="Z_F5E42DCB_6FA1_4B57_BBD8_E33B23D66466_.wvu.FilterData" localSheetId="0" hidden="1">'lopend 2021'!$A$1:$AD$2667</definedName>
  </definedNames>
  <calcPr calcId="191029"/>
  <customWorkbookViews>
    <customWorkbookView name="Koning, P.P.M. de (Pier) - Persoonlijke weergave" guid="{D4EE8649-1C85-4530-B112-71152B12B643}" mergeInterval="0" personalView="1" maximized="1" xWindow="-1928" yWindow="-189" windowWidth="1936" windowHeight="1056" activeSheetId="1"/>
    <customWorkbookView name="Krom, C.E. MSc de (Christel) - Persoonlijke weergave" guid="{A4E4BFDC-ACDE-4E2E-8C4F-3078F4A23A0C}" mergeInterval="0" personalView="1" maximized="1" xWindow="-1928" yWindow="-8" windowWidth="1936" windowHeight="1056" activeSheetId="2"/>
    <customWorkbookView name="Oorspronk, J.A. van (Joanieke) - Persoonlijke weergave" guid="{494BC147-3066-409B-8827-8AC470F2E1C2}" mergeInterval="0" personalView="1" windowWidth="960" windowHeight="1040" tabRatio="817" activeSheetId="1"/>
    <customWorkbookView name="Gemert, J.M. van (Jerom) - Persoonlijke weergave" guid="{F2C11455-5319-4B11-B4FB-9E6E63959786}" mergeInterval="0" personalView="1" maximized="1" xWindow="-8" yWindow="-8" windowWidth="1936" windowHeight="1056" tabRatio="817" activeSheetId="1"/>
    <customWorkbookView name="Botermans, ir. M. (Marleen) - Persoonlijke weergave" guid="{368D3097-ED69-4CB3-A3A3-F94E276C261F}" mergeInterval="0" personalView="1" maximized="1" xWindow="-13" yWindow="-13" windowWidth="2586" windowHeight="1386" tabRatio="817" activeSheetId="1"/>
    <customWorkbookView name="Oplaat, A.G. (Carla) - Persoonlijke weergave" guid="{A250F9AB-EFF9-45C1-A1D5-27A70D4C08E9}" mergeInterval="0" personalView="1" maximized="1" xWindow="-8" yWindow="-8" windowWidth="1936" windowHeight="1056"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9" i="1" l="1"/>
  <c r="B66" i="2"/>
  <c r="B220" i="1"/>
  <c r="B47" i="1"/>
  <c r="B151" i="1"/>
  <c r="B94" i="1"/>
  <c r="B69" i="2"/>
  <c r="B89" i="1"/>
  <c r="B65" i="1"/>
  <c r="B90" i="1"/>
  <c r="B84" i="1"/>
  <c r="B73" i="2"/>
  <c r="C5" i="9"/>
  <c r="C8" i="9"/>
  <c r="C6" i="9"/>
  <c r="C7" i="9"/>
  <c r="F5" i="9"/>
  <c r="F6" i="9"/>
  <c r="F7" i="9"/>
  <c r="F8" i="9"/>
  <c r="F9" i="9"/>
  <c r="C12" i="9"/>
  <c r="F12" i="9"/>
  <c r="F27" i="9"/>
  <c r="F13" i="9"/>
  <c r="F15" i="9"/>
  <c r="F16" i="9"/>
  <c r="F17" i="9"/>
  <c r="F18" i="9"/>
  <c r="F20" i="9"/>
  <c r="F21" i="9"/>
  <c r="F22" i="9"/>
  <c r="F23" i="9"/>
  <c r="C13" i="9"/>
  <c r="C14" i="9"/>
  <c r="C15" i="9"/>
  <c r="C16" i="9"/>
  <c r="C33" i="9"/>
  <c r="C18" i="9"/>
  <c r="C19" i="9"/>
  <c r="C20" i="9"/>
  <c r="C21" i="9"/>
  <c r="C23" i="9"/>
  <c r="C24" i="9"/>
  <c r="C25" i="9"/>
  <c r="C26" i="9"/>
  <c r="C27" i="9"/>
  <c r="C28" i="9"/>
  <c r="C29" i="9"/>
  <c r="B2" i="2"/>
  <c r="B3" i="2"/>
  <c r="B4" i="2"/>
  <c r="B5" i="2"/>
  <c r="B6" i="2"/>
  <c r="B7" i="2"/>
  <c r="B8" i="2"/>
  <c r="B9" i="2"/>
  <c r="B10" i="2"/>
  <c r="B11" i="2"/>
  <c r="B12" i="2"/>
  <c r="B13"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7" i="2"/>
  <c r="B68" i="2"/>
  <c r="B70" i="2"/>
  <c r="B71" i="2"/>
  <c r="B72"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 i="1"/>
  <c r="B5" i="1"/>
  <c r="B3" i="1"/>
  <c r="B4" i="1"/>
  <c r="B6" i="1"/>
  <c r="B7" i="1"/>
  <c r="B8" i="1"/>
  <c r="B9" i="1"/>
  <c r="B10" i="1"/>
  <c r="B11" i="1"/>
  <c r="B12" i="1"/>
  <c r="B13" i="1"/>
  <c r="B14" i="1"/>
  <c r="B15" i="1"/>
  <c r="B16" i="1"/>
  <c r="B17" i="1"/>
  <c r="B19" i="1"/>
  <c r="B20" i="1"/>
  <c r="B21" i="1"/>
  <c r="B22" i="1"/>
  <c r="B23" i="1"/>
  <c r="B25" i="1"/>
  <c r="B26" i="1"/>
  <c r="B27" i="1"/>
  <c r="B24" i="1"/>
  <c r="B28" i="1"/>
  <c r="B29" i="1"/>
  <c r="B30" i="1"/>
  <c r="B31" i="1"/>
  <c r="B32" i="1"/>
  <c r="B33" i="1"/>
  <c r="B36" i="1"/>
  <c r="B37" i="1"/>
  <c r="B39" i="1"/>
  <c r="B41" i="1"/>
  <c r="B34" i="1"/>
  <c r="B35" i="1"/>
  <c r="B45" i="1"/>
  <c r="B43" i="1"/>
  <c r="B44" i="1"/>
  <c r="B42" i="1"/>
  <c r="B46" i="1"/>
  <c r="B38" i="1"/>
  <c r="B40" i="1"/>
  <c r="B48" i="1"/>
  <c r="B49" i="1"/>
  <c r="B50" i="1"/>
  <c r="B51" i="1"/>
  <c r="B52" i="1"/>
  <c r="B53" i="1"/>
  <c r="B54" i="1"/>
  <c r="B55" i="1"/>
  <c r="B56" i="1"/>
  <c r="B57" i="1"/>
  <c r="B59" i="1"/>
  <c r="B58" i="1"/>
  <c r="B62" i="1"/>
  <c r="B66" i="1"/>
  <c r="B67" i="1"/>
  <c r="B68" i="1"/>
  <c r="B70" i="1"/>
  <c r="B69" i="1"/>
  <c r="B71" i="1"/>
  <c r="B72" i="1"/>
  <c r="B73" i="1"/>
  <c r="B74" i="1"/>
  <c r="B76" i="1"/>
  <c r="B75" i="1"/>
  <c r="B77" i="1"/>
  <c r="B78" i="1"/>
  <c r="B79" i="1"/>
  <c r="B80" i="1"/>
  <c r="B82" i="1"/>
  <c r="B83" i="1"/>
  <c r="B81" i="1"/>
  <c r="B85" i="1"/>
  <c r="B86" i="1"/>
  <c r="B88" i="1"/>
  <c r="B87" i="1"/>
  <c r="B91" i="1"/>
  <c r="B92" i="1"/>
  <c r="B95" i="1"/>
  <c r="B93" i="1"/>
  <c r="B96" i="1"/>
  <c r="B97" i="1"/>
  <c r="B98" i="1"/>
  <c r="B99" i="1"/>
  <c r="B100" i="1"/>
  <c r="B104" i="1"/>
  <c r="B102" i="1"/>
  <c r="B103" i="1"/>
  <c r="B101" i="1"/>
  <c r="B105" i="1"/>
  <c r="B107" i="1"/>
  <c r="B108" i="1"/>
  <c r="B109" i="1"/>
  <c r="B110" i="1"/>
  <c r="B111" i="1"/>
  <c r="B112" i="1"/>
  <c r="B113" i="1"/>
  <c r="B114" i="1"/>
  <c r="B115" i="1"/>
  <c r="B118" i="1"/>
  <c r="B121" i="1"/>
  <c r="B120" i="1"/>
  <c r="B122" i="1"/>
  <c r="B123" i="1"/>
  <c r="B125" i="1"/>
  <c r="B124" i="1"/>
  <c r="B126" i="1"/>
  <c r="B129" i="1"/>
  <c r="B128" i="1"/>
  <c r="B130" i="1"/>
  <c r="B131" i="1"/>
  <c r="B132" i="1"/>
  <c r="B134" i="1"/>
  <c r="B135" i="1"/>
  <c r="B136" i="1"/>
  <c r="B137" i="1"/>
  <c r="B138" i="1"/>
  <c r="B139" i="1"/>
  <c r="B140" i="1"/>
  <c r="B141" i="1"/>
  <c r="B142" i="1"/>
  <c r="B143" i="1"/>
  <c r="B144" i="1"/>
  <c r="B145" i="1"/>
  <c r="B146" i="1"/>
  <c r="B147" i="1"/>
  <c r="B148" i="1"/>
  <c r="B149" i="1"/>
  <c r="B152" i="1"/>
  <c r="B150" i="1"/>
  <c r="B153" i="1"/>
  <c r="B154" i="1"/>
  <c r="B155" i="1"/>
  <c r="B156" i="1"/>
  <c r="B157" i="1"/>
  <c r="B158" i="1"/>
  <c r="B160" i="1"/>
  <c r="B159" i="1"/>
  <c r="B161" i="1"/>
  <c r="B162" i="1"/>
  <c r="B166" i="1"/>
  <c r="B165" i="1"/>
  <c r="B167" i="1"/>
  <c r="B168" i="1"/>
  <c r="B172" i="1"/>
  <c r="B173" i="1"/>
  <c r="B169" i="1"/>
  <c r="B170" i="1"/>
  <c r="B171" i="1"/>
  <c r="B174" i="1"/>
  <c r="B175" i="1"/>
  <c r="B176" i="1"/>
  <c r="B177" i="1"/>
  <c r="B178" i="1"/>
  <c r="B182" i="1"/>
  <c r="B185" i="1"/>
  <c r="B187" i="1"/>
  <c r="B190" i="1"/>
  <c r="B191" i="1"/>
  <c r="B192" i="1"/>
  <c r="B194" i="1"/>
  <c r="B195" i="1"/>
  <c r="B193" i="1"/>
  <c r="B196" i="1"/>
  <c r="B197" i="1"/>
  <c r="B198" i="1"/>
  <c r="B199" i="1"/>
  <c r="B200" i="1"/>
  <c r="B201" i="1"/>
  <c r="B202" i="1"/>
  <c r="B203" i="1"/>
  <c r="B204" i="1"/>
  <c r="B205" i="1"/>
  <c r="B206" i="1"/>
  <c r="B214" i="1"/>
  <c r="B211" i="1"/>
  <c r="B215" i="1"/>
  <c r="B216" i="1"/>
  <c r="B218" i="1"/>
  <c r="B209" i="1"/>
  <c r="B213" i="1"/>
  <c r="B221" i="1"/>
  <c r="B222" i="1"/>
  <c r="B223" i="1"/>
  <c r="B224" i="1"/>
  <c r="B225" i="1"/>
  <c r="B226" i="1"/>
  <c r="B227" i="1"/>
  <c r="B228" i="1"/>
  <c r="B229" i="1"/>
  <c r="B230" i="1"/>
  <c r="B231" i="1"/>
  <c r="B232"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C31" i="9" l="1"/>
  <c r="F25" i="9"/>
  <c r="C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C67" authorId="0" shapeId="0" xr:uid="{00000000-0006-0000-0500-000001000000}">
      <text>
        <r>
          <rPr>
            <b/>
            <sz val="9"/>
            <color indexed="81"/>
            <rFont val="Tahoma"/>
            <family val="2"/>
          </rPr>
          <t xml:space="preserve">Botermans:
</t>
        </r>
        <r>
          <rPr>
            <sz val="9"/>
            <color indexed="81"/>
            <rFont val="Tahoma"/>
            <family val="2"/>
          </rPr>
          <t>verkeerd in molbio overzicht</t>
        </r>
      </text>
    </comment>
  </commentList>
</comments>
</file>

<file path=xl/sharedStrings.xml><?xml version="1.0" encoding="utf-8"?>
<sst xmlns="http://schemas.openxmlformats.org/spreadsheetml/2006/main" count="8486" uniqueCount="3258">
  <si>
    <t>ontvangst</t>
  </si>
  <si>
    <t>Termijn (dagen)</t>
  </si>
  <si>
    <t>Update</t>
  </si>
  <si>
    <t>datum afhandeling</t>
  </si>
  <si>
    <t>afgeh. door</t>
  </si>
  <si>
    <t>monster-nummer</t>
  </si>
  <si>
    <t>inzender</t>
  </si>
  <si>
    <t xml:space="preserve">kenmerk </t>
  </si>
  <si>
    <t>gewas genus</t>
  </si>
  <si>
    <t>gewas soort/
cultivar</t>
  </si>
  <si>
    <t>Symptomen/herkomst e.d.</t>
  </si>
  <si>
    <t>Sympt. beschrijving door:
Marleen (M) of Christel (Ch), Jerom (Je), Carla (Ca), Joanieke (Jo), Ruben (R), Anne (A), Pier (P)</t>
  </si>
  <si>
    <t>verantwoordelijke</t>
  </si>
  <si>
    <t>TPO</t>
  </si>
  <si>
    <t>ELISA</t>
  </si>
  <si>
    <t>(RT)-PCR</t>
  </si>
  <si>
    <t>(RT)-PCR sequencing</t>
  </si>
  <si>
    <t>HTS sequencing, BCF projectcode</t>
  </si>
  <si>
    <r>
      <t xml:space="preserve">HTS sequencing resultaat
</t>
    </r>
    <r>
      <rPr>
        <b/>
        <sz val="9"/>
        <color indexed="10"/>
        <rFont val="Verdana"/>
        <family val="2"/>
      </rPr>
      <t>denk aan zin in uitslag!</t>
    </r>
  </si>
  <si>
    <t>Overig</t>
  </si>
  <si>
    <t>diagnose</t>
  </si>
  <si>
    <t>Toelichting PRISMA en evt opmerkingen</t>
  </si>
  <si>
    <t>Lokatie opslag Q's</t>
  </si>
  <si>
    <t>Afwijkingen</t>
  </si>
  <si>
    <t>Op nieuwe vondstenlijst zetten</t>
  </si>
  <si>
    <t>ch</t>
  </si>
  <si>
    <t>Naktuinbouw 
M. Koning</t>
  </si>
  <si>
    <t>Ficus</t>
  </si>
  <si>
    <t>[Inspecteur: Heksenbezem achtige vergroeiing. Fytoplasma] veel vertakkingen met korte internodiën. Mbo: inspecteur gebeld en volgens hem hadden alle planten in de partij dit beeld en waren er geen "normale"beelden bij.</t>
  </si>
  <si>
    <t>Ma, Ch</t>
  </si>
  <si>
    <t>Christel</t>
  </si>
  <si>
    <t>F-MOL-022-005 JH-F1/JH-F all /JH-R/JH-Puni
Uitslag: Fytoplasma niet aangetoond met real-time PCR</t>
  </si>
  <si>
    <t xml:space="preserve">Jeroen (BAC) wil graag weten wat wij vinden dit monster. Graag uitslag aan hem doorgeven.
2 maalzakjes gemaakt met bladmateriaal 13-1-2021 (ligt in -20).  Maar moet nieuw geschikt monster gemaakt worden voor PCR. Gedaan, Carla
</t>
  </si>
  <si>
    <t>fytoplasma negatief</t>
  </si>
  <si>
    <t>Het door u ingezonden monster is visueel beoordeeld en de symptomen (vertakkingen met verkorte internodiën) leken het meest op een infectie met een fytoplasma. Een moleculaire toets voor de detectie van fytoplasma’s is ingezet. Deze toets was negatief.</t>
  </si>
  <si>
    <t>Je</t>
  </si>
  <si>
    <t>Naktuinbouw 
W. Zijlstra / M. Bok...</t>
  </si>
  <si>
    <t>Dracaena</t>
  </si>
  <si>
    <t>deremensis compacta</t>
  </si>
  <si>
    <t>[inspecteur: op bladeren virus achtige verkleuring]. 11 bladeren met oppervlakkige lichtgroene chlorose aan de bladpunten. De chlorose is aaneengesloten, maar lijkt wel een beetje vlekkerig te zijn.</t>
  </si>
  <si>
    <t>Ca, Je</t>
  </si>
  <si>
    <t>Jerom</t>
  </si>
  <si>
    <t xml:space="preserve">[NGS en NGS bu zakjes gemaakt (va blad)
HTS_20210114, BCF 104326-001. 
</t>
  </si>
  <si>
    <t>uitslag: Geen relevant virus gedetecteerd
opmerking: Twee korte badnavirus sequenties gedetecteerd (200-400 nt)</t>
  </si>
  <si>
    <t>[foto]</t>
  </si>
  <si>
    <t>Virus symptoms -</t>
  </si>
  <si>
    <t>Na visuele inspectie van het door u ingezonden monster hebben wij besloten om het monster te analyseren met Illumina-sequencing. Hiermee zijn geen virussen gedetecteerd die de waargenomen symptomen kunnen veroorzaken.
Illumina-sequencing data zijn gegenereerd door Genomescan B.V. (accreditatie L518), analyse en interpretatie is uitgevoerd door NRC-Fyto.</t>
  </si>
  <si>
    <t>je</t>
  </si>
  <si>
    <t>KCB 
M. Bekker</t>
  </si>
  <si>
    <t>Capsicum</t>
  </si>
  <si>
    <t>annuum</t>
  </si>
  <si>
    <t>Herkomst Spanje. 1 vrucht met 1 grote kringachtige verkleuring die niet goed is doorgerijpt. Rand is bruin (necrotisch?) en binnen lichtgroen. Geen virus? TPO voor zekerheid.</t>
  </si>
  <si>
    <t>[va vrucht]
P1 ++
bent ++
qui +-
glut ++</t>
  </si>
  <si>
    <t>[va P1]
F-MOL-110-001 Asian clade 1 en Eurasian clade  AS-EA-FW AS1-RV EA-RV -
F-MOL-110-002 American clade 1 (AM1-FW  AM1-RV) +
F-MOL-110-003  Asian clade 2  (AS-EA-FW AS2-RV) -</t>
  </si>
  <si>
    <t>Sequencing AM1-FW/AF1-RV:
Op basis van analyse van 716 nt van 3’UTR en nucleoprotein (N) in NCBI, Q-bank en NVWA database kan geconcludeerd worden dat monster 40009675 zeer waarschijnlijk Tomato spotted wilt virus (TSWV) is.</t>
  </si>
  <si>
    <t xml:space="preserve">[foto]
TPO bemonsterd 1-2-2021 va bent. Ligt in -20.
</t>
  </si>
  <si>
    <t>tospovirus +</t>
  </si>
  <si>
    <t>Het door u ingezonden monster is visueel beoordeeld en vervolgens geinoculeerd op toetsplanten. De symptomen op toetsplanten duidden op een tospovirus. Met een RT-PCR is vervolgens een tospovirus gedetecteerd en op basis van de sequentie-analyse is vastgesteld dat dit zeer waarschijnlijk het tomato spotted wilt virus (tomatenbronsvlekkenvirus) is. Onze conclusie is dat de symptomen op het Capsicum monster veroorzaakt kunnen worden door dit virus.</t>
  </si>
  <si>
    <t>Ca</t>
  </si>
  <si>
    <t>39022653
INS-21-00188</t>
  </si>
  <si>
    <t>marginata</t>
  </si>
  <si>
    <t>[inspecteur: gele vlekjes op de bladeren. Lijkt op zuigschade van een insect. Of zou het door een virus kunnen zijn veroorzaakt?] 1 plant met drie scheuten en wortels ingestuurd. Alle bladeren (4 scheuten, jong en oud) hebben over het hele blad kleine chl/necr vlekjes. ENT en MYC bekeken, niet delen. BAC aanvullend onderzoek, gedeeld in prisma.</t>
  </si>
  <si>
    <t>Carla</t>
  </si>
  <si>
    <t>[foto] [Carla overleg met Karin/Bert/Jeroen om ook te beoordelen. Alleen gedeeld met BAC. ENT en MYC geen nader onderzoek, mag vermeld in de uitslag.]</t>
  </si>
  <si>
    <t>Volgens ons worden de symptomen niet veroorzaakt door een virus of viroide. Vergelijkbare symptomen zijn gezien in een monster in 2020 en daarbij is (met Illumina sequencing) geen virus gedetecteerd is.  
Tevens is het door u ingezonden monster is visueel beoordeeld door specialisten op het gebied van plantpathogene schimmels en insecten, waarbij geen aanleiding voor vervolg onderzoek is gezien. Mogelijk betreft het een fysiologische oorzaak.
[einduitslag; Het ingezonden monster is beoordeeld door specialisten van bacteriologie, entmologie, mycologie en virologie. Volgens ons hebben de symptomen geen plant pathogene oorzaak. Mogelijk betreft het een fysiologische oorzaak. ]</t>
  </si>
  <si>
    <t>KCB 
CP Koutham(?)</t>
  </si>
  <si>
    <t xml:space="preserve">Solanum </t>
  </si>
  <si>
    <t>lycopersicum</t>
  </si>
  <si>
    <t xml:space="preserve">Herkomst Spanje. 1 (over)rijpe vrucht. Niet volledig doorgekleurd, twee grote vlekkerige zones. Virusachtig, tobamo? </t>
  </si>
  <si>
    <t>[va vrucht]
P1 -
bent -
qui -
glut -
dat -</t>
  </si>
  <si>
    <t>Het door u ingezonden monster is  visueel beoordeeld. Daarnaast is er toetsplantenonderzoek uitgevoerd waarbij geen mechanisch overdraagbare virussen zijn vastgesteld.
De symptomen op de vrucht zijn volgens ons niet veroorzaakt door een virus of een viroide. Mogelijk betreft het een fysiologische oorzaak.</t>
  </si>
  <si>
    <t>KCB
E. knook</t>
  </si>
  <si>
    <t>spp</t>
  </si>
  <si>
    <t>vruchten met onregelmatige verkleuring. 1 rode peper met groen vlak omringt door gele vlekken, andere peper chlorotische vlekjes, voornamelijk geel. Beide vruchten symptomen bemonsterd. Herkomst Tanzania</t>
  </si>
  <si>
    <t>Je, R</t>
  </si>
  <si>
    <t>[va vrucht]
P1 ++
bent ++
qui --
glut ++
wb -+</t>
  </si>
  <si>
    <t xml:space="preserve">HTS lijst 20210209, BCF 104326-003
</t>
  </si>
  <si>
    <t>conclusie: 
Based on analyses of 3061(S), 4781(M) and 8902 (L) nt of the complete genome in the databases NCBI and NVWA can be concluded that sample 32769703 very likely contains tomato spotted wilt virus (TSWV).
opmerking: TVCV (retrovirus) gedetecteerd (korte sequentie 150 nt)</t>
  </si>
  <si>
    <t>[foto]
[HTS BU]</t>
  </si>
  <si>
    <t>Tomato spotted wilt virus +</t>
  </si>
  <si>
    <t>Na visuele inspectie van het door u ingezonden monster hebben wij besloten om toetsplantonderzoek in te zetten. Omdat dit geen sluitende resultaten gaf hebben we vervolgens het monster genanalyseerd met de moleculaire techniek Illumina-sequencing. Hiermee is het volledige genoom gedetecteerd van het tomato spotted wilt virus (tomatenbronsvlekkenvirus). Dit virus kan de waargenomen symptomen veroorzaken.
Illumina-sequencing data zijn gegenereerd door Genomescan B.V. (accreditatie L518), analyse en interpretatie is uitgevoerd door NRC-Fyto.</t>
  </si>
  <si>
    <t>M</t>
  </si>
  <si>
    <t>NRC M Botermans</t>
  </si>
  <si>
    <t>lycopersicum 'Mal 280' (RNA uit zaad) (info van Marek: Raspberry tomato Giant Pink S1)</t>
  </si>
  <si>
    <t>Herkomst zaad Israel. Afkomstig van Central Laboratory, Polen, Marek Wozny. Daar positief getoetst op ToBRFV. Verstuurd naar VIR vanwege update Nextstrain build. 2 subsamples (1 en 2): Cq 20,92 sub1, 24,33 sub2 for CaTa primers / 21,99 sub1, 24,40 sub2 for Menzel &amp; Winter</t>
  </si>
  <si>
    <t>Marleen</t>
  </si>
  <si>
    <t>conclusie: Geen virus gedetecteerd</t>
  </si>
  <si>
    <t xml:space="preserve">Doel sequentiebepaling en delen met Marek </t>
  </si>
  <si>
    <t>Virus negatief</t>
  </si>
  <si>
    <t xml:space="preserve">Your sample '6689'/ cv 'Mal 280' was analysed with the moleculair technique Illumina Sequencing. No plant viruses have been  detected. 
(Illumina sequencing data was generated by Genomescan B.V. (accreditation L518), analysis and interpretation has been carried out by NRC-Fyto). </t>
  </si>
  <si>
    <t>lycopersicum 'Mal 280'(RNA uit zaad) (info van Marek: Raspberry tomato Giant Pink S1)</t>
  </si>
  <si>
    <t>Herkomst zaad Israel. Afkomstig van Central Laboratory, Polen, Marek Wozny. Daar positief getoetst op ToBRFV. Verstuurd naar VIR vanwege update Nextstrain build. 3 subsamples (1, 2 en 3)Cq 17,20 (sub2 ) to 19,03 for CaTa primers / 16,91 (sub2 )to 18,28 for Menzel &amp; Winter</t>
  </si>
  <si>
    <t>conclusie: 
Based on the analysis of the 6377 nt (near) complete and fully annotated viral genome with 2373x average coverage using a local installation of the NCBI database and NVWA reference data, sample 6166394_2 has been verified to contain ToBRFV.
opmerking: 
Many SNPs were oberved in the assembly of contig 283. This might indicate the presence of more than one ToBRFV genotype in sample 6166394_2. (For more info. regarding the assembly, see seq.analysis rapport at: 2019.molbio.001 Maatwerkdiagnostiek\2019.molbio.001-02 ToBRFV)</t>
  </si>
  <si>
    <t>Tomato brown rugose fruit virus +</t>
  </si>
  <si>
    <t>Your sample '6690 1-3'/ 'cv Mal 280' was analysed with the moleculair technique Illumina Sequencing. We have been able to obtain the (almost complete) sequence of tomato brown rugose fruit virus (ToBRFV). The Sequence is almost identical (1 mismatch) with sequences obtained in Israel and Turkey 
(Illumina sequencing data was generated by Genomescan B.V. (accreditation L518), analysis and interpretation has been carried out by NRC-Fyto). </t>
  </si>
  <si>
    <t>KCB
J de Zeeuw</t>
  </si>
  <si>
    <t>chinense</t>
  </si>
  <si>
    <t>Herkomst Suriname. 6 vruchten, vlekkerige en niet volledig doorgekleurd. Op een aantal vruchten concentrisch kringen.</t>
  </si>
  <si>
    <t>P1 ++
bent ++
qui +-
glut ++
wb -+</t>
  </si>
  <si>
    <t>voor onderzoeksdoeleinden va WB
TSWV: + (3,163; 3,150)</t>
  </si>
  <si>
    <t>F-MOL-110-001 Asian clade 1 en Eurasian clade  (AS-EA-FW AS1-RV EA-RV) -
F-MOL-110-002 American clade 1 (AM1-FW  AM1-RV) +
F-MOL-110-003  Asian clade 2  (AS-EA-FW AS2-RV) -</t>
  </si>
  <si>
    <t>Sequencing AM1-FW/AF1-RV:
Op basis van analyse van 716 nt van 3’UTR en nucleoprotein (N) in NCBI en NVWA database kan geconcludeerd worden dat monster 40009501 waarschijnlijk Tomato chlorotic spot virus (TCSV) is.</t>
  </si>
  <si>
    <t xml:space="preserve">[foto] [HTS BU 2x] [opname collectie va WB]
</t>
  </si>
  <si>
    <t>Het door u ingezonden monster is visueel beoordeeld en de symptomen wijzen op een infectie van een tospovirus. Met een RT-PCR is vervolgens een tospovirus gedetecteerd en op basis van sequentie-analyse is vastgesteld dat het waarschijnlijk  Tomato chlorotic spot virus (TCSV) betreft. Volgens ons kan dit virus de waargenomen symptomen veroorzaken.</t>
  </si>
  <si>
    <t>NRC
M. Botermans</t>
  </si>
  <si>
    <t>Solanum </t>
  </si>
  <si>
    <t>melongena</t>
  </si>
  <si>
    <r>
      <t>Verzoek sequentiebepaling PhChMoV ivm gezamleijk project. Herkomst Frankrijk. Ontvangen van Michèle Visage (Frankrijk Anses) (</t>
    </r>
    <r>
      <rPr>
        <b/>
        <sz val="9"/>
        <rFont val="Verdana"/>
        <family val="2"/>
      </rPr>
      <t xml:space="preserve">michele.visage@anses.fr) </t>
    </r>
    <r>
      <rPr>
        <sz val="9"/>
        <rFont val="Verdana"/>
        <family val="2"/>
      </rPr>
      <t xml:space="preserve">voor HTS op PhCMoV isolaat uit aubergine </t>
    </r>
  </si>
  <si>
    <t>M, P</t>
  </si>
  <si>
    <t>conclusie: 
Based on analyses of 13314 nt of the complete genome in the databases NCBI and NVWA can be concluded that sample 6166351 very likely contains physostegia chlorotic mottle virus (PhCMoV).</t>
  </si>
  <si>
    <t>PhyCMoV +</t>
  </si>
  <si>
    <r>
      <t xml:space="preserve">Your </t>
    </r>
    <r>
      <rPr>
        <i/>
        <sz val="9"/>
        <rFont val="Verdana"/>
        <family val="2"/>
      </rPr>
      <t>Solanum melongena</t>
    </r>
    <r>
      <rPr>
        <sz val="9"/>
        <rFont val="Verdana"/>
        <family val="2"/>
      </rPr>
      <t xml:space="preserve"> sample 21349 was analysed with the moleculair technique Illumina Sequencing. We have been able to obtain the (almost complete) sequence of physostegia chlorotic mottle virus.
(Illumina sequencing data was generated by Genomescan B.V. (accreditation L518), analysis and interpretation has been carried out by NRC-Fyto). 
</t>
    </r>
  </si>
  <si>
    <t xml:space="preserve">Carica </t>
  </si>
  <si>
    <t>papaya</t>
  </si>
  <si>
    <t>Herkomst Vietnam. 3 groene vruchten. Over bijna hele vrucht vlekjes met een kring eromheen. Papaya ringspot virus (poty)?</t>
  </si>
  <si>
    <t xml:space="preserve">Ca </t>
  </si>
  <si>
    <t>F-MOL-021-003 CPUP/P9502 +
5-3-21, Carla, 4 zakjes voor nieuwe PAC gemaakt voor F-MOL-021-003.</t>
  </si>
  <si>
    <t>Sequencing CPUP (2x):
Op basis van analyse van 622 nt van coat protein - 3'UTR in NCBI, Q-bank en NVWA-database kan geconcludeerd worden dat monster 33447431 waarschijnlijk
Papaya ringspot virus (PRSV) bevat.</t>
  </si>
  <si>
    <t>[foto] [BU monster -20]
5-3-21, Carla, 4 zakjes voor nieuwe PAC gemaakt voor F-MOL-021-003.</t>
  </si>
  <si>
    <t>potyvirus +</t>
  </si>
  <si>
    <t xml:space="preserve">Op basis van de symptomen van het ingezonden monster is een moleculaire toets ingezet waarmee potyvirussen kunnen worden gedetecteerd. Deze toets was positief. Op basis van sequentie-analyse van een fragment van het genoom is vastgesteld dat het waarschijnlijk papaya ringspot virus (papaja-ringvlekkenvirus) betreft. Volgens ons kan dit virus de waargenomen symptomen veroorzaken. </t>
  </si>
  <si>
    <t>m</t>
  </si>
  <si>
    <t>40732038
INS-19-29282</t>
  </si>
  <si>
    <t>Naktuinbouw
Jacq de Koning</t>
  </si>
  <si>
    <t xml:space="preserve">Zie ook logboek 2020, Prisma nr 36689401. 
Herkomst Uniseeds Bleiswijk. RNA van zaad. Mengmonster Tramontana en Belmar zaden. ToBRFV: Ct Sub2 31,22 (VIC) 29,48 (FAM). </t>
  </si>
  <si>
    <t>nvt</t>
  </si>
  <si>
    <t>F-MOL-132-002 real-time RT-PCR ToBRFV Menzel and Winter 2019 + (Ct 8,6/8,7)</t>
  </si>
  <si>
    <t>ToBRFV positief</t>
  </si>
  <si>
    <t>Betreft INS-19-29282, vervolg op 36689401: Door Naktuinbouw is met een moleculaire toets (real-time RT-PCR) ToBRFV gedetecteerd. Verificatie is uitgevoerd door het NRC met een tweede moleculaire toets (real-time RT-PCR).</t>
  </si>
  <si>
    <t>40732046
INS-19-29082</t>
  </si>
  <si>
    <t>Zie ook logboek 2020, Prisma nr 36689411.
Herkomst Uniseeds Bleiswijk. RNA van zaad. ToBRFV: Ct Sub1: 28,84 (VIC) 27,9 (FAM) Torrente F1</t>
  </si>
  <si>
    <t>Betreft INS-19-29082, vervolg op 36689411: Door Naktuinbouw is met een moleculaire toets (real-time RT-PCR) ToBRFV gedetecteerd. Verificatie is uitgevoerd door het NRC met een tweede moleculaire toets (real-time RT-PCR).</t>
  </si>
  <si>
    <t>KCB
W. konijn
T. Doorn</t>
  </si>
  <si>
    <t>Herkomst Rwanda. 5 kleine vruchten (chinense?), sterk vervormd, en gele/oranje verkleuringen verspreid over de vruchten. 1 vrucht is aan de onderkant groen (niet goed doorgerijpt) en 1 vrucht heeft kleine zwarte ingezonken vlekjes. Alle vijf vruchten bemonsterd.</t>
  </si>
  <si>
    <t>P1 -+
bent -+
qui +-
glut ++
wb -+</t>
  </si>
  <si>
    <t>[va P1]
CMV +
PVY + 
TMV (PRI antiserum) z+ (0,567/0,578 na 2 uur)
[va vrucht]
TMV (PRI antiserum)  -
[va vrucht]
TMV (Agdia) zz+ (0,236/0,241)</t>
  </si>
  <si>
    <t>[va vrucht] ingezet ivm CAF
F-MOL-132-002 real-time RT-PCR ToBRFV Menzel and Winter 2019: -</t>
  </si>
  <si>
    <t>[foto] [4 maalzakjes gemaakt: TPO, ELISA, 2x bu. Ligt in -20]</t>
  </si>
  <si>
    <t>CMV +
PVY +</t>
  </si>
  <si>
    <t>Na visuele inspectie van het door u ingezonden monster hebben wij besloten om toetsplantonderzoek in te zetten. Op basis van de resultaten zijn serologische toetsen ingezet waarbij het monster positief testte voor cucumber mosaic virus (CMV) en potato virus y (PVY). De virussen CMV en PVY kunnen de waargenomen symptomen veroorzaken.</t>
  </si>
  <si>
    <t>40731940
INS-21-01501</t>
  </si>
  <si>
    <t>Dutch Seed Group, batch 10157. RNA van zaden in gestuurd. zie Cq waarden T:\PD\NRC\Virologie\Q's NL\2019_ToBRFV_tomaat\Toetsing naktuinbouw ISF\20210216_Resultaten en ingezonden RNA extracten
sub 1 geselecteerd: ToBRFV Ct: 23,41 (VIC) 23,55 (FAM)</t>
  </si>
  <si>
    <r>
      <t xml:space="preserve">F-MOL-132-002 real-time RT-PCR ToBRFV Menzel and Winter 2019 </t>
    </r>
    <r>
      <rPr>
        <b/>
        <sz val="9"/>
        <rFont val="Verdana"/>
        <family val="2"/>
      </rPr>
      <t>sub 1</t>
    </r>
    <r>
      <rPr>
        <sz val="9"/>
        <rFont val="Verdana"/>
        <family val="2"/>
      </rPr>
      <t>: + 23,67/ 23,54</t>
    </r>
  </si>
  <si>
    <t>Betreft INS-21-01501: Door Naktuinbouw is met een moleculaire toets (real-time RT-PCR) ToBRFV gedetecteerd. Verificatie is uitgevoerd door het NRC met een tweede moleculaire toets (real-time RT-PCR).</t>
  </si>
  <si>
    <t>ca</t>
  </si>
  <si>
    <t>KCB
Walbeek</t>
  </si>
  <si>
    <t>2 rode punt paprikas. Herkomst Marokko via mail bevestigd door P.Rozenboom.
Op beide vruchten zijn donker groene tot zwarte streperige zones, virus? Op een vrucht grote vlek bij steel, niet goed doorgekleurd. Op andere vrucht een grote chl (gele) vlek, virusachtig (tospo?)</t>
  </si>
  <si>
    <t>P1 ++
bent ++
qui +-
glut ++
wb ++</t>
  </si>
  <si>
    <t xml:space="preserve">[va vrucht] 20210310 HTS,  BCF 104326-006
</t>
  </si>
  <si>
    <t>Based on analyses of 2920 (S), 4780 (M), 8914 (L) nt of the complete genome in the NCBI and NVWA databases can be concluded that sample 33530497 very likely contains tomato spotted wilt virus (TSWV).
Opm: Bell pepper alphaendornavirus, Frankliniella occidentalis associated narna-like virus 1 en een caulimoviridae zijn gedetecteerd, maar in overleg geen verdere analyse</t>
  </si>
  <si>
    <t>[foto] [HTS BU 16]</t>
  </si>
  <si>
    <t>TSWV +</t>
  </si>
  <si>
    <t xml:space="preserve">Vanuit het monster is middels mechanische inoculatie een virus overgebracht op toetsplanten. De symptomen op de ingezonden vruchten en  toetsplanten wijzen op een infectie van een tospovirus. Met behulp van Illumina Sequencing (NGS) is de sequentie van een virus bepaald. Analyse van de (bijna volledige) sequentie laat zien dat het waarschijnlijk tomato spotted wilt virus (TSWV, tomatenbronsvlekkenvirus) betreft. Volgens ons veroorzaakt dit virus mogelijk de chlorotische vlekken op de vruchten.
Illumina-sequencing data zijn gegenereerd door Genomescan B.V. (accreditatie L518), analyse en interpretatie is uitgevoerd door NRC-Fyto.
</t>
  </si>
  <si>
    <t>Ch</t>
  </si>
  <si>
    <r>
      <t xml:space="preserve">Madame </t>
    </r>
    <r>
      <rPr>
        <strike/>
        <sz val="9"/>
        <color indexed="10"/>
        <rFont val="Verdana"/>
        <family val="2"/>
      </rPr>
      <t>chenette</t>
    </r>
    <r>
      <rPr>
        <sz val="9"/>
        <color indexed="10"/>
        <rFont val="Verdana"/>
        <family val="2"/>
      </rPr>
      <t xml:space="preserve"> </t>
    </r>
    <r>
      <rPr>
        <sz val="9"/>
        <rFont val="Verdana"/>
        <family val="2"/>
      </rPr>
      <t>Jeanette</t>
    </r>
  </si>
  <si>
    <t>Herkomst Suriname. Veel vruchten met witte onregelmatige ronde vlekjes (het weefsel is zachter dan het omliggende weefsel). Vlekjes ook aan binnenkant van vruchten te zien (virus? ). 
Enkele vruchten hebben kleine bruine necrotische streepjes aan de onderkant. Niet heel virus verdacht. TPO ingezet</t>
  </si>
  <si>
    <t>Ch, Je</t>
  </si>
  <si>
    <t>P1 -+
bent -+
qui --
glut -+ 
wb--</t>
  </si>
  <si>
    <t>20210331_HTS,  BCF 104326-014</t>
  </si>
  <si>
    <t>1) Based on analyses of 9698 nt of the near complete genome in the NCBI and NVWA databases can be concluded that sample 40009579 very likely contains potato virus Y strain O (PVY-O).
2) Based on analyses of 9667 nt of the near complete genome in the NCBI and NVWA databases can be concluded that sample 40009579 very likely contains potato virus Y strain C (PVY-C).
3) Based on analyses of 6057 nt of the near complete genome in the NCBI and NVWA databases can be concluded that sample 40009579 very likely contains pepper vein yellows virus (PeVYV).</t>
  </si>
  <si>
    <t>[foto]
HTS bu zakjes gemaakt (box 16)
[data gedeeld met WUR, 2022]</t>
  </si>
  <si>
    <t xml:space="preserve">Polerovirus
Potato virus Y
</t>
  </si>
  <si>
    <t xml:space="preserve">Vanuit het monster is via mechanische inoculatie een virus overgebracht op toetsplanten. De symptomen op de toetsplanten wijzen op een infectie van potato virus Y (PVY). Dit is bevestigd met behulp van Illumina Sequencing (NGS), waarbij twee (bijna volledige) sequenties bepaald zijn van twee verschillende genotypes van potato virus Y. Daarnaast is met NGS vanuit de vrucht een (bijna volledige) sequentie gedetecteerd van een polerovirus behorende tot het pepper vein yellows virus complex. Volgens ons kunnen de symptomen op de vruchten waarschijnlijk veroorzaakt worden door één of een combinatie van deze virussen.
Illumina-sequencing data zijn gegenereerd door Genomescan B.V. (accreditatie L518), analyse en interpretatie is uitgevoerd door NRC-Fyto.
</t>
  </si>
  <si>
    <t>nee</t>
  </si>
  <si>
    <t>KCB
S. Bijl</t>
  </si>
  <si>
    <t>Herkomst Canarische eilanden. 10 vruchten ingestuurd, niet volledig doorgekleurd, groene tot licht gele vlekken. Virus?</t>
  </si>
  <si>
    <t xml:space="preserve">va 5 vruchten:
P1 ++
bent ++
qui --
glut -+
dat -+
</t>
  </si>
  <si>
    <t>[va vrucht]
Tobamo (PRI) -
PepMV +</t>
  </si>
  <si>
    <t>[foto] [HTS BU 2x, va 5 vruchten, box 16]</t>
  </si>
  <si>
    <t xml:space="preserve">PepMV +
</t>
  </si>
  <si>
    <t>Vanuit het door u ingebrachte monster is via mechanische inoculatie een virus overgedragen op toetsplanten. De waargenomen symptomen op toetsplanten wezen op een infectie door pepino mosaic virus (PepMV) en niet door een ander virus (zoals ToBRFV). De aanwezigheid van PepMV is bevestigd middels serologische toetsing. Volgens ons kunnen de symptomen op de vruchten mogelijk veroorzaakt worden door PepMV of een fysiologische oorzaak hebben.</t>
  </si>
  <si>
    <t>KCB
WJ Onderwal</t>
  </si>
  <si>
    <t>Lobularia</t>
  </si>
  <si>
    <t>Herkomst Nicaragua. Enkele kleine topje met blaadjes (kleine monsters). Jonge blaadjes zien er gezond uit, de oudere zijn vergeeld en hebben enkele donkergroene ingezonken vlekjes. Vlekken zijn ook aan onderkant blad zichtbaar en scherpbegrensd. Geen virus?</t>
  </si>
  <si>
    <r>
      <rPr>
        <sz val="9"/>
        <rFont val="Verdana"/>
        <family val="2"/>
      </rPr>
      <t xml:space="preserve">[foto] [nog een zakjes gemaakt </t>
    </r>
    <r>
      <rPr>
        <sz val="9"/>
        <color indexed="10"/>
        <rFont val="Verdana"/>
        <family val="2"/>
      </rPr>
      <t>- 5-3 waar is dat zakje dan vraagt carla zich af ;)?</t>
    </r>
    <r>
      <rPr>
        <sz val="9"/>
        <rFont val="Verdana"/>
        <family val="2"/>
      </rPr>
      <t>]</t>
    </r>
  </si>
  <si>
    <t>Na visuele inspectie van het door u ingezonden monster zijn wij van mening dat de symptomen geen virologische oorzaak hebben.</t>
  </si>
  <si>
    <t>Naktuinbouw
T de Goeij</t>
  </si>
  <si>
    <t>Petunia x Axillaris</t>
  </si>
  <si>
    <t>Herkomst Mexico. Jerom en Carla contact opgenomen met Naktuinbouw. Monster had eigenlijk naar Johan van Valkenburg gemoeten voor determinatie van de plant wegens invoerverbod. Echter is deze werkwijze aangepast sinds dec 2020. Het monster had dus niet ingezonden hoeven worden en wordt dus niet in behandeling genomen.</t>
  </si>
  <si>
    <t>monster geweigerd</t>
  </si>
  <si>
    <t>Wijziging in NVWA procedure nog niet doorgevoerd bij Naktuinbouw. In overleg met Edwin Egthuijsen (naktuinbouw) monster niet in behandeling genomen.</t>
  </si>
  <si>
    <t>KCB
AJ Heijdra</t>
  </si>
  <si>
    <t>Herkomst Kenia. Twee rode kleine pepertjes. 1 peper heeft donkergroene vlekken met donkere randen. Vlekken zitten tegen elkaar aan. Andere peper heeft kleine lichtgroene chlorotische vlekjes, onregelmatig verspreid over de vrucht. Vlekken hebben vage randen. Tospo? Tobamo?</t>
  </si>
  <si>
    <t>P1 ++
bent --
qui +?-
glut --
dat --
[va P1]
P1 ++
bent ++
qui +-
glut ++
dat ++</t>
  </si>
  <si>
    <t>[v.a beide vruchten] 20210331_HTS,  BCF 104326-014 MB: prelim data TSWV</t>
  </si>
  <si>
    <t>1. Based on analyses of 7213 nt (RNA1), 2097 nt (RNA2), 1208 nt (RNA3), 1562 nt (RNA4), 1914 nt(RNA5a) and 1163 nt (RNA5b) of the near complete genome in NCBI and NVWA can be concluded that sample 41115525 likely contains an UnID Emaravirus.
2. Based on analyses of 2942(S), 4776(M) and 8887 (L) nt of the complete genome in the databases NCBI and NVWA can be concluded that
sample 41115525 very likely contains tomato spotted wilt virus (TSWV).
opm molbio: Mogelijk een retrovirus aanwezig 2136 nt en Average coverage 77.</t>
  </si>
  <si>
    <t>[foto gemaakt] [4 monsterzakjes gemaakt, mengmonster van beide pepers. Ligt in -20 (zakje wk 11)]
[CdK: Symptomen op toetsplanten komen overeen met tospo]</t>
  </si>
  <si>
    <t>TSWV +
UnID Emaravirus +</t>
  </si>
  <si>
    <t>Na visuele beoordeling hebben we het monster getoetst op virussen met mechanische inoculatie op toetsplanten en de moleculaire techniek Illumina Sequencing (NGS). De symptomen op de vrucht en de resultaten van het toetsplantonderzoek wezen op een tospovirus. Met NGS is een tospovirus gedetecteerd en op basis van sequentie-analyse is vastgesteld dat dit het tomato spotted wilt virus (tomatenbronsvlekkenvirus) is. Dit virus kan de waargenomen symptomen veroorzaken. Aanvullend is met NGS ook een onbekend emaravirus gedetecteerd. 
Illumina-sequencing data zijn gegenereerd door Genomescan B.V. (accreditatie L518), analyse en interpretatie is uitgevoerd door NRC-Fyto.</t>
  </si>
  <si>
    <t>6-4-21, Carla update gegeven</t>
  </si>
  <si>
    <t>KCB 
M. Ettinger</t>
  </si>
  <si>
    <t xml:space="preserve">Herkomst Nederland, in een opslag in Rotterdam. 3 vruchten, niet volledig doorgekleurd. Licht groene/gele vlekken op de vruchten waarvan enkele met ingezonken plekjes en/of donker bruine/necro vlekken. Virus?
6-4-21, Carla, aanvullende info van Peter Rozenboom, vruchten komen echt uit NL liggen klaar voor export, "Ze waren van een Westlandse teler die levert onder het ‘green label’ merk ". </t>
  </si>
  <si>
    <t xml:space="preserve">va 3 vruchten:
P1 ++
bent -+
qui +-
glut -+
dat -+
</t>
  </si>
  <si>
    <r>
      <t>[va vrucht]
TMV (</t>
    </r>
    <r>
      <rPr>
        <sz val="9"/>
        <color indexed="10"/>
        <rFont val="Verdana"/>
        <family val="2"/>
      </rPr>
      <t>PRI antiserum</t>
    </r>
    <r>
      <rPr>
        <sz val="9"/>
        <rFont val="Verdana"/>
        <family val="2"/>
      </rPr>
      <t>): -
PepMV: +</t>
    </r>
  </si>
  <si>
    <t>20210415_HTS (mengmonster va 3 vruchten)
BCF 104326-021 prelim results: PepMV</t>
  </si>
  <si>
    <t>Twee genotypes van PepMV gedetecteerd (partiele sequenties), vallen beide binnen het PepMV cluster in NCBI. Sequenties opgenomen in Geneious.
Opm, geen rapport opgesteld, seq wel opgenomen in geneious</t>
  </si>
  <si>
    <t>[foto] [HTS BU]</t>
  </si>
  <si>
    <t>PepMV +
ToBRFV -</t>
  </si>
  <si>
    <t>Vanuit het door u ingebrachte monster is via mechanische inoculatie een virus overgedragen op toetsplanten. De waargenomen symptomen op toetsplanten wezen op een infectie door pepino mosaic virus (PepMV) en niet op tobamovirussen (zoals ToBRFV). Dit is bevestigd middels serologische toetsing en de moleculaire techniek Illumina-sequencing. Volgens ons kunnen de symptomen op de vruchten mogelijk veroorzaakt worden door PepMV of een fysiologische oorzaak hebben.
Illumina-sequencing data zijn gegenereerd door Genomescan B.V. (accreditatie L518), analyse en interpretatie is uitgevoerd door NRC-Fyto.</t>
  </si>
  <si>
    <t>NVWA
A. Klaver</t>
  </si>
  <si>
    <t>passiflora</t>
  </si>
  <si>
    <t xml:space="preserve">Herkomst Taiwan. Monster genomen ivm vondst papaya leaf curl guandong virus. 2019 hele tijd in kas. Op bladeren onr. chlorotische vlekken, sommige lijken een kringvormig. Dit symptoom wijkt af van de andere ingezonden passiflora monsters. </t>
  </si>
  <si>
    <t>20210331_HTS DNAseq  en RNA seq 
BCF 104326-014 (RNA) en BCF 104326-015 (DNA) en BCF 104326-019 (RCA)</t>
  </si>
  <si>
    <t>1) Based on analyses of 6025 nt of the near complete genome in the NCBI and NVWA databases can be concluded that sample 40378931 very likely contains an UnID Tymovirus. (Remark: in sample 33317717 a sequence with 99,2% pairwise identity to 40378931 has been assigned to passion fruit yellow mosaic virus PFYMV. However, both sequences do not pass the species demarcation for tymoviruses (&lt;90% CP, &lt;80% whole genome).)
2) Based on analyses of 8369 nt of the near complete genome in the NCBI and NVWA databases can be concluded that sample 40378931 very likely contains passiflora latent virus (PLV).</t>
  </si>
  <si>
    <t>Tymovirus
Passiflora latent virus</t>
  </si>
  <si>
    <t>Het monster is geanalyseerd met de moleculaire techniek Illumina-sequencing. Hiermee is een (bijna volledige) sequentie gedetecteerd van een onbekend Tymovirus en is het meest verwant aan passion fruit yellow mosaic virus. Daarnaast is een (bijna volledige) sequentie gedetecteerd van passiflora latent virus (carlavirus). Volgens ons kunnen de symptomen op de bladeren (onregelmatige chlorotische vlekken en deels kringen) veroorzaakt worden door één of een combinatie van deze virussen.
Illumina-sequencing data zijn gegenereerd door Genomescan B.V. (accreditatie L518), analyse en interpretatie is uitgevoerd door NRC-Fyto. 
Zie voor extra info: T:\PD\NRC\Virologie\Q's NL\2021_PaLCuGdV_Passiflora
30-4 MBo mail naar Khanh Pham gestuurd met  update NGS</t>
  </si>
  <si>
    <t>Herkomst Taiwan. Monster genomen ivm vondst papaya leaf curl guandong virus. Hele plant. Op de wat oudere bladeren scherpbegrensde chlorotische vlekken (mosaic achtig). Lijkt deels begrensd door nerven en heeft ook iets weg van chimearie. Op enkele jonge bladeren zie je dit symptoom ook al licht opkomen.  (MBo: vindt t moziek op[ voorjaarsbont lijken) Deze plant is in de kasgezet en op de jonge bladeren zijn geen  symptomen meer zichtbaar. dit onderbouwt dat de symptomen worden veroorzaakt door voorjaarsbont.</t>
  </si>
  <si>
    <t xml:space="preserve">20210331_HTS DNAseq  en RNA seq
BCF 104326-014 (RNA), BCF 104326-015 (DNA)en BCF 104326-019 (RCA)
</t>
  </si>
  <si>
    <t>Based on analyses of 2732 nt of DNA-A (complete genome) in the NCBI database can be concluded that sample 6984274 and 40378964 very likely contains papaya leaf curl Guandong virus (PaLCuGdV).</t>
  </si>
  <si>
    <t xml:space="preserve">papaya leaf curl Guandong virus </t>
  </si>
  <si>
    <t>Het monster is geanalyseerd met de moleculaire techniek Illumina-sequencing. Hiermee is een (bijna volledige) sequentie gedetecteerd die de grootste overeenkomst heeft met het begomovirus papaya leaf curl Guandong virus (PaLCuGdV). Hiermee bevestigen we uw vondst van deze soort. Het mozaïek zoals waargenomen op het blad heeft volgens ons geen virologische oorzaak.
Illumina-sequencing data zijn gegenereerd door Genomescan B.V. (accreditatie L518), analyse en interpretatie is uitgevoerd door NRC-Fyto. 
plant staat in de kas. Zie voor extra info: T:\PD\NRC\Virologie\Q's NL\2021_PaLCuGdV_Passiflora
30-4 MBo mail naar Khanh Pham gestuurd met  update NGS</t>
  </si>
  <si>
    <t xml:space="preserve">Herkomst Taiwan. Monster genomen ivm vondst papaya leaf curl guandong virus. Op de wat oudere . bladeren scherpbegrensde chlorotische vlekken (mosaic achtig). Lijkt deels begrensd door nerven en heeft ook iets weg van chimearie.  Sommige bladeren lijken ook misvormd. 2020 Groeipunt + blad.  (MBo: vindt t moziek op[ voorjaarsbont lijken). </t>
  </si>
  <si>
    <t>20210331_HTS DNAseq  en RNA seq
BCF 104326-014 (RNA) en BCF 104326-015 (DNA) en BCF 104326-019 (RCA)
Omdat 40378956 en 40378964 dezelfde type symptomen hebben is hier een mengmonster van gemaakt (monsternummer 40378964-M)</t>
  </si>
  <si>
    <t>Een mengmonster van 40378956 en 40378964 is geanalyseerd met de moleculaire techniek Illumina-sequencing. Hiermee is een (bijna volledige) sequentie gedetecteerd die de grootste overeenkomst heeft met het begomovirus papaya leaf curl Guandong virus (PaLCuGdV). Hiermee bevestigen we uw vondst van deze soort. Het mozaïek zoals waargenomen op het blad heeft volgens ons geen virologische oorzaak.
Illumina-sequencing data zijn gegenereerd door Genomescan B.V. (accreditatie L518), analyse en interpretatie is uitgevoerd door NRC-Fyto. 
Zie voor extra info: T:\PD\NRC\Virologie\Q's NL\2021_PaLCuGdV_Passiflora, 
30-4 MBo mail naar Khanh Pham gestuurd met  update NGS</t>
  </si>
  <si>
    <t>Herkomst Taiwan. Monster genomen ivm vondst papaya leaf curl guandong virus. Op de wat oudere bladeren scherpbegrensde chlorotische vlekken (mosaic achtig). Lijkt deels begrensd door nerven en heeft ook iets weg van chimearie.  Sommige bladeren lijken ook misvormd. 2019 tijdelijk in paprikakas (MBo: vindt t moziek op[ voorjaarsbont lijk)</t>
  </si>
  <si>
    <t xml:space="preserve">20210331_HTS DNAseq  en RNA seq, BCF 104326-014 (RNA) en BCF 104326-015 (DNA) en BCF 104326-019 (RCA)
Omdat 40378956 en 40378964 dezelfde type symptomen hebben is hier een mengmonster van gemaakt (monsternummer 40378964-M)
</t>
  </si>
  <si>
    <t>[foto]
2019, 33317717, passion fruit yellow mosaic virus (tymo) gevonden</t>
  </si>
  <si>
    <t xml:space="preserve">Een mengmonster van 40378956 en 40378964 is geanalyseerd met de moleculaire techniek Illumina-sequencing. Hiermee is een (bijna volledige) sequentie gedetecteerd die de grootste overeenkomst heeft met het begomovirus papaya leaf curl Guandong virus (PaLCuGdV).  Hiermee bevestigen we uw vondst van deze soort. Het mozaïek zoals waargenomen op het blad heeft volgens ons geen virologische oorzaak.
Illumina-sequencing data zijn gegenereerd door Genomescan B.V. (accreditatie L518), analyse en interpretatie is uitgevoerd door NRC-Fyto. 
[Zie voor extra info: T:\PD\NRC\Virologie\Q's NL\2021_PaLCuGdV_Passiflora
30-4 MBo mail naar Khanh Pham gestuurd met  update NGS]
</t>
  </si>
  <si>
    <t>KCB
T. Schenkeveld</t>
  </si>
  <si>
    <t>Aspidistra</t>
  </si>
  <si>
    <t>Herkomst India. Een blad met wortelstok stukje(?). Over het hele blad, vage chl vlekjes. Virus?
12-4-21, extra info van KCB telefonisch Peter R. Het betrof een bijzondere route, via UK naar NL. Dit was het enige blad met symptomen. In de pot zaten ongeveer 10 knolletjes, elk met een blad. lastig te zien of dit allemaal "1 plant" is. Andere potten/planten geen symptomen.</t>
  </si>
  <si>
    <t>Carla/Marleen</t>
  </si>
  <si>
    <t>20210415_HTS, BCF 10436-021, prelim results:  Pepper cryptic virus 1, Dactylorhiza cryptic virus 1 Badnavirus &lt; 6000n t</t>
  </si>
  <si>
    <t>Twee UnID partitiviridae sequenties gedetecteerd (cryptic virus, 1587 en 1620 nt), vallen niet in een soortspecifiek cluster in NCBI. Sequenties opgenomen in Geneious.</t>
  </si>
  <si>
    <t>virus -</t>
  </si>
  <si>
    <t>Gezien de symptomen op het ingezonden monster hebben wij het monster geanalyseerd met Illumina-sequencing. Hiermee zijn geen virussen gedetecteerd die de waargenomen symptomen kunnen veroorzaken. Mogelijk is er een fysiologische oorzaak.
Illumina-sequencing data zijn gegenereerd door Genomescan B.V. (accreditatie L518), analyse en interpretatie is uitgevoerd door NRC-Fyto.</t>
  </si>
  <si>
    <t>40657584
INS-21-01504</t>
  </si>
  <si>
    <t>annuum zaden</t>
  </si>
  <si>
    <t>INS-21-01504, sub 1. Ct 17.79
zie T:\PD\NRC\Virologie\Q's NL\2019_ToBRFV_tomaat\Toetsing naktuinbouw ISF\20210401_Uitslagen en ingezonden RNA extracten voor alle Ct waarden</t>
  </si>
  <si>
    <t>Marleen/Carla</t>
  </si>
  <si>
    <t xml:space="preserve">F-MOL-071-011 3H1/2H1 +
</t>
  </si>
  <si>
    <r>
      <t xml:space="preserve">30-4-21 Rapport molbio moet worden aangepast. In overleg met Naomi en  Bart hebben Carla en Marleen de data bekeken en de uitslag geformuleerd. 6 mei is er een afspraak ingepland om hierover te praten met de betrokken analisten.
</t>
    </r>
    <r>
      <rPr>
        <b/>
        <sz val="9"/>
        <rFont val="Verdana"/>
        <family val="2"/>
      </rPr>
      <t>Carla en Marleen, 30-4-21, ~264 nt, in NVWA database 20200603 en NCBI, resultaat PSTVd. in NCBI valt in PSTVd specifiek cluster.</t>
    </r>
    <r>
      <rPr>
        <sz val="9"/>
        <rFont val="Verdana"/>
        <family val="2"/>
      </rPr>
      <t xml:space="preserve">
10-6-2021 JG uitslag: Amplicon verkregen met 3H1/2H1 RT-PCR
Op basis van analyse van 268 nt van partial genome in NCBI, Q-bank en NVWA-database kan geconcludeerd worden dat monster 40657584 waarschijnlijk
potato spindle tuber viroid (PSTVd) bevat.</t>
    </r>
  </si>
  <si>
    <t xml:space="preserve">zie feedback Carla verslagen: T:\PD\NRC\Virologie\Conferentie\_(RT-)PCR\Uitslagen 2021 </t>
  </si>
  <si>
    <t>PSTVd +</t>
  </si>
  <si>
    <t>Op basis van driekwart viroidegenoom is de identiteit zeer waarschijnlijk potato spindle tuber viroid. Uitslag op basis van moleculaire toetsen.</t>
  </si>
  <si>
    <t>41108511
INS-21-01505</t>
  </si>
  <si>
    <t>INS-21-01505, sub 1, Ct 15,13
zie T:\PD\NRC\Virologie\Q's NL\2019_ToBRFV_tomaat\Toetsing naktuinbouw ISF\20210401_Uitslagen en ingezonden RNA extracten voor alle Ct waarden</t>
  </si>
  <si>
    <t>F-MOL-071-011 3H1/2H1 +</t>
  </si>
  <si>
    <r>
      <t xml:space="preserve">30-4-21 Rapport molbio moet worden aangepast. In overleg met Naomi en  Bart hebben Carla en Marleen de data bekeken en de uitslag geformuleerd. 6 mei is er een afspraak ingepland om hierover te praten met de betrokken analisten.
</t>
    </r>
    <r>
      <rPr>
        <b/>
        <sz val="9"/>
        <rFont val="Verdana"/>
        <family val="2"/>
      </rPr>
      <t xml:space="preserve">Carla en Marleen, 30-4-21, 359 nt, in NVWA database 20200603 en NCBI, resultaat PSTVd. NCBI  in PSTVd cluster. </t>
    </r>
    <r>
      <rPr>
        <sz val="9"/>
        <rFont val="Verdana"/>
        <family val="2"/>
      </rPr>
      <t xml:space="preserve">
10-6-2021 JG Uitslag: Amplicon verkregen met 3H1/2H1 RT-PCR
Op basis van analyse van 359 nt van complete genome in NCBI, Qbank en NVWA database kan geconcludeerd worden dat monster 41108511 zeer waarschijnlijk potato spindle tuber viroid (PSTVd) bevat. Mogelijk is het een afwijkend isolaat van eerder gevonden isolaten.</t>
    </r>
  </si>
  <si>
    <t>Op basis van het volledige viroidegenoom is de identiteit zeer waarschijnlijk potato spindle tuber viroid. Uitslag op basis van moleculaire toetsen.</t>
  </si>
  <si>
    <t>41108501
INS-21-01506</t>
  </si>
  <si>
    <t>INS-21-01506, sub 1, Ct 19,16
zie T:\PD\NRC\Virologie\Q's NL\2019_ToBRFV_tomaat\Toetsing naktuinbouw ISF\20210401_Uitslagen en ingezonden RNA extracten voor alle Ct waarden</t>
  </si>
  <si>
    <r>
      <t xml:space="preserve">30-4-21 Rapport molbio moet worden aangepast. In overleg met Naomi en  Bart hebben Carla 
en Marleen de data bekeken en de uitslag geformuleerd. 6 mei is er een afspraak ingepland om hierover te praten met de betrokken analisten.
</t>
    </r>
    <r>
      <rPr>
        <b/>
        <sz val="9"/>
        <rFont val="Verdana"/>
        <family val="2"/>
      </rPr>
      <t xml:space="preserve">Carla en Marleen, 30-4-21, 282 nt, in NVWA database 20200603 en NCBI, PSTVd. sequentie valt in een PSTVd cluster in NCBI
</t>
    </r>
    <r>
      <rPr>
        <sz val="9"/>
        <rFont val="Verdana"/>
        <family val="2"/>
      </rPr>
      <t>10-6-2021 JG Uitslag: Amplicon verkregen met 3H1/2H1 RT-PCR
Op basis van analyse van 282 nt van partial genome in NCBI, Q-bank en NVWA database kan geconcludeerd worden dat monster 41108501 mogelijk potato spindle tuber viroid (PSTVd) bevat.</t>
    </r>
  </si>
  <si>
    <t>Mbo</t>
  </si>
  <si>
    <t>40657613
INS-21-02688</t>
  </si>
  <si>
    <t>Naktuinbouw 
Jacq de Koning</t>
  </si>
  <si>
    <t>lycopersicum zaden</t>
  </si>
  <si>
    <t>alle drie subs aangevraagd, zie Ct waarden 
T:\PD\NRC\Virologie\Q's NL\2019_ToBRFV_tomaat\Toetsing naktuinbouw ISF\20210401_Uitslagen en ingezonden RNA extracten</t>
  </si>
  <si>
    <t>F-MOL-132-002 real-time RT-PCR ToBRFV Menzel and Winter 2019: -
F-MOL-132-005 Rodriguez-Mendoza: -
F-MOL-132-006 sub 1 sub 2 Levitzky: Op basis van analyse van 750 nt van MP-CP-3’UTR in NCBI, Q-bank en NVWA-database 20201126 kan geconcludeerd worden dat monster 40657613 zeer waarschijnlijk Tomato mosaic virus (ToMV) is.</t>
  </si>
  <si>
    <t>sub 3: 20210415_HTS, BCF 104326-021, prelim results: Tomato mosaic virus</t>
  </si>
  <si>
    <t>Based on analyses of 6371 nt of the near complete genome in the NCBI and NVWA databases can be concluded that sample 40657613 very likely contains tomato mosaic virus (ToMV).</t>
  </si>
  <si>
    <t>ToBRFV negatief
Tobamovirus positief</t>
  </si>
  <si>
    <t> [Er is een verdenking van PSTVd, maar het viroïde is niet definitief vastgesteld. Uitslag op basis van moleculaire toetsen. 9-8-21 Carla, dit is niet de uitslag in prisma, dus doorgehaald. hieronder de toelichting in prisma:]
betreft INS-21-02688: Het ingezonden RNA-extract is met verschillende moleculaire toetsen ingezet:  toetsen "specifiek" voor ToBRV waren negatief (Menzel and Winter unpublished &amp; Rodríguez-Mendoza et al, 2019). Een moleculaire toets waarmee naast ToBRFV ook nauw-verwante soorten kunnen worden aangetoond (Levitzky et al, 2019) was echter positief. Analyse van een fragment van de genoomsequentie (ca 750 nt) laat zien dat een tobamovirus is aangetoond, waarschijnlijk tomato mosaic virus. We zullen proberen om de volledige sequentie (en daarmee identiteit) te bepalen met Illumina Sequencing.</t>
  </si>
  <si>
    <t>40657592
INS-21-05699</t>
  </si>
  <si>
    <t>39968879-6/ INS-21-05699</t>
  </si>
  <si>
    <t>sub 1, Ct VIC 28,49; FAM 28,17
6  tomatenplanten klant Keygene
zie T:\PD\NRC\Virologie\Q's NL\2019_ToBRFV_tomaat\Toetsing naktuinbouw ISF\20210401_Uitslagen en ingezonden RNA extracten voor alle Ct waarden</t>
  </si>
  <si>
    <t>F-MOL-132-002 real-time RT-PCR ToBRFV Menzel and Winter 2019: +  28,65/ 28,96</t>
  </si>
  <si>
    <t>Betreft 39968879-6/ INS-21-05699: Door Naktuinbouw is met een moleculaire toets (real-time RT-PCR) ToBRFV gedetecteerd. Verificatie is uitgevoerd door het NRC met een tweede moleculaire toets (real-time RT-PCR).</t>
  </si>
  <si>
    <t>KCB
J. Alderden</t>
  </si>
  <si>
    <t>Narcis</t>
  </si>
  <si>
    <t>Cursus monster, Marleen. Scherpbegrensde gele vlekken</t>
  </si>
  <si>
    <t>F-MOL-021-003 Poty generiek (CPUP, P9502) -</t>
  </si>
  <si>
    <t>nvt (op 31-8 2021 aan Tineke verzocht om opdracht te verwijderen (basiscursus)
8-9-21 AG Marielle verwijderd ook nog de opdracht.</t>
  </si>
  <si>
    <t>Naktuinbouw
Rob Boosten</t>
  </si>
  <si>
    <t>Freesia</t>
  </si>
  <si>
    <t>Cursus monster. Chlor-licht necr vlekjes en kringetjes verspreid over lengte bladeren . Virusachtig</t>
  </si>
  <si>
    <t>20210415_HTS, BCF 104326-021</t>
  </si>
  <si>
    <t>1) Based on analyses of 9557 nt of the partial genome in the NCBI and NVWA databases can be concluded that sample 41328336 very likely contains freesia mosaic virus (FreMV).
And
2) Based on analyses of 7620 (RNA1), 1688 (RNA2) and 1401 (RNA3) nt of the partial genome in the NCBI and NVWA databases can be concluded that sample 41328336 possibly contains freesia sneak ophiovirus (FreSV). (Remark: the highest hit of RNA1 in NCBI is RWMV, however only a 136 nt diagnostic fragment of FreSV1 for RNA1 is available in NCBI. Both the highest RWMV and this sample have 97,1% identity compared to the diagnostic sample, but the reference genome of RWMV only has 77,9% identity to the diagnostic fragment. In addition, both RNA2 and RNA3 (coat protein) likely belong to FreSV.)</t>
  </si>
  <si>
    <t xml:space="preserve">freesia mosaic virus (FreMV).
freesia sneak ophiovirus (FreSV)
</t>
  </si>
  <si>
    <t>Het monster is geanalyseerd met de moleculaire techniek Illumina-sequencing. Hiermee is een (bijna volledige) genoomsequentie verkregen die de grootste overeenkomst heeft met freesia mosaic virus (FreMV; potyvirus). Ook is de (bijna volledige) genoomsequentie verkregen welke de grootste overeenkomst heeft met freesia sneak ophiovirus (FreSV).  Volgens ons kunnen de symptomen op het monster (gele vlekken en kringen op de bladeren)  veroorzaakt worden door één of door een combinatie van beide (algemeen in Freesia voorkomende) virussen. 
Illumina-sequencing data zijn gegenereerd door Genomescan B.V. (accreditatie L518), analyse en interpretatie is uitgevoerd door NRC-Fyto. </t>
  </si>
  <si>
    <t>RNA 1 van freesia sneak ophiovirus (FreSV) staat nog niet op genbank!</t>
  </si>
  <si>
    <t>KCB
J vd Nouland</t>
  </si>
  <si>
    <t>Delphinium</t>
  </si>
  <si>
    <r>
      <t xml:space="preserve">[Inspecteur: "De nieuwe uitlopers/steeltjes worden in jong stadium zwart, De iets oudere blaadjes necrotiseren van buiten naar binnen. Blad is ook iets wat "vlekkerig".] 
Herkomst NL. Klein kluitje met enkele bladeren ingezonden. Ziet er "ellendig" uit, necr langs de bladranden en tussen nervige chl met donkere groenige vlekjes op blad.
</t>
    </r>
    <r>
      <rPr>
        <sz val="9"/>
        <color indexed="10"/>
        <rFont val="Verdana"/>
        <family val="2"/>
      </rPr>
      <t xml:space="preserve">plantjes </t>
    </r>
    <r>
      <rPr>
        <strike/>
        <sz val="9"/>
        <color indexed="10"/>
        <rFont val="Verdana"/>
        <family val="2"/>
      </rPr>
      <t>naar</t>
    </r>
    <r>
      <rPr>
        <sz val="9"/>
        <color indexed="10"/>
        <rFont val="Verdana"/>
        <family val="2"/>
      </rPr>
      <t xml:space="preserve"> gaaskooi zijn overleden</t>
    </r>
  </si>
  <si>
    <t>Jo, Ca</t>
  </si>
  <si>
    <t xml:space="preserve">p1 ++
bent -+
glut -- 
qui ++
[va qui] 
p1 -+
bent -+
qui -+
WB -
glut -
</t>
  </si>
  <si>
    <t>[va qui van eerste inoculatie - zakje week bij -20 bewaard]
CLRV - (ELISA afgekeurd, ivm lage waardes PC)
AMV -
SLRSV -
TRSV -</t>
  </si>
  <si>
    <t>Based on analyses of 7122 nt RNA1 and 3751 nt RNA2 of the complete genome in the databases NCBI and NVWA can be concluded that
sample 32899161 very likely contains Arabis mosaic virus (ArMV).</t>
  </si>
  <si>
    <r>
      <t xml:space="preserve">[23-4, Carla, mogelijke virussen op delphinium </t>
    </r>
    <r>
      <rPr>
        <strike/>
        <sz val="9"/>
        <rFont val="Verdana"/>
        <family val="2"/>
      </rPr>
      <t>CMV</t>
    </r>
    <r>
      <rPr>
        <sz val="9"/>
        <rFont val="Verdana"/>
        <family val="2"/>
      </rPr>
      <t xml:space="preserve">, BBWV, AMV, SLRSV, CLRV, RRSV, </t>
    </r>
    <r>
      <rPr>
        <strike/>
        <sz val="9"/>
        <rFont val="Verdana"/>
        <family val="2"/>
      </rPr>
      <t>PVX</t>
    </r>
    <r>
      <rPr>
        <sz val="9"/>
        <rFont val="Verdana"/>
        <family val="2"/>
      </rPr>
      <t xml:space="preserve">, </t>
    </r>
    <r>
      <rPr>
        <sz val="9"/>
        <color indexed="10"/>
        <rFont val="Verdana"/>
        <family val="2"/>
      </rPr>
      <t>TRSV</t>
    </r>
    <r>
      <rPr>
        <sz val="9"/>
        <rFont val="Verdana"/>
        <family val="2"/>
      </rPr>
      <t>, INSV] [CMV en PVX niet systemisch op qui]
[21-7-21 Carla, oeps ArMV stond ook tussen het lijstje in Ahmed et al., 1975… nepovirus, overdragen door nematoden, insecten, zaden en pollen. dus geen nieuwe waardplant en virus komt voor in NL]</t>
    </r>
  </si>
  <si>
    <t>ArMV +</t>
  </si>
  <si>
    <t>Vanuit het door u ingezonden monster is via mechanische inoculatie een virus overgedragen op toetsplanten. Vervolgens is met behulp van Illumina-sequencing de sequentie van een virus bepaald. Analyse van de (bijna volledige) sequentie laat zien dat het Arabis mosaic virus (ArMV) betreft. Volgens ons kan dit virus de waargenomen symptomen veroorzaken op het blad.
Illumina-sequencing data zijn gegenereerd door Genomescan B.V. (accreditatie L518), analyse en interpretatie is uitgevoerd door NRC-Fyto.</t>
  </si>
  <si>
    <t>KCB
K Groenewegen</t>
  </si>
  <si>
    <t>Herkomst Harvesthouse, Maasdijk. 10 vruchten, niet volledig doorgekleurd. Op een aantal vruchten lijken het grote chl kringen, op andere vruchten ronde chl vlekken. Soms wat ingezonken.
Herkomst nagevraag via Peter (Carla, 9-4), Nederland. Verder schrijft Peter dat de inspecteur veel kou schade heeft gezien</t>
  </si>
  <si>
    <t>p1 ++
bent ++
qui ++
dat ++
glut ++</t>
  </si>
  <si>
    <r>
      <t xml:space="preserve">v.a bent
</t>
    </r>
    <r>
      <rPr>
        <sz val="9"/>
        <color indexed="10"/>
        <rFont val="Verdana"/>
        <family val="2"/>
      </rPr>
      <t>Tobamo (TMV, PRI) -</t>
    </r>
    <r>
      <rPr>
        <sz val="9"/>
        <rFont val="Verdana"/>
        <family val="2"/>
      </rPr>
      <t xml:space="preserve">
PepMV +</t>
    </r>
  </si>
  <si>
    <t>[mengmonster v.a bent en P1]
F-MOL-110-001 Asian clade 1 en Eurasian clade  AS-EA-FW AS1-RV EA-RV -
F-MOL-110-002 American clade 1 (AM1-FW  AM1-RV) -
F-MOL-110-003 Asian clade 2  (AS-EA-FW AS2-RV) -
F-MOL-132-001 real-time RT-PCR ToBRFV ISHI-Veg 2019
[v.a vrucht]: + FAM Cq 8,01/ 8,12 VIC 8,64/ 8,94
F-MOL-132-001 real-time RT-PCR ToBRFV ISHI-Veg 2019(F-MOL-132-001 V02): [va bent/P1]+    FAM Cq 4,41/ 4,36 Vic 4,69 4,55</t>
  </si>
  <si>
    <t>20210506_ HTS van vrucht 104326-023-015</t>
  </si>
  <si>
    <t>Based on analyses of 6351-6472 nt of the near complete genome in NCBI and NVWA databases has been confirmed that samples 5678670, 39986241, 39986372, 39986364, 39986411 and 38950951 contain tomato brown rugose fruit virus (ToBRFV).</t>
  </si>
  <si>
    <t>[Joanieke heeft 3 monsters gemaakt (mengmonster 6 vruchten). 1 gebruikt voor inoc, 1 voor HTS en 1 HTS BU]</t>
  </si>
  <si>
    <t xml:space="preserve">ToBRFV+
PepMV +
</t>
  </si>
  <si>
    <t>Vanuit het door u ingebrachte monster is via mechanische inoculatie een virus overgedragen op toetsplanten. De waargenomen symptomen op toetsplanten wezen op een infectie door pepino mosaic virus (PepMV) en  door een tobamovirus (zoals tomato brown rugose fruit virus (ToBRFV)). De aanwezigheid van PepMV is bevestigd middels serologische toetsing. De aanwezigheid van ToBRFV is vervolgens vastgesteld met een moleculaire toets (real-time RT-PCR). Met de moleculaire techniek Illumina-sequencing is aanvullend de genoomsequentie bepaald van ToBRFV. Volgens ons kunnen de symptomen op de vruchten  veroorzaakt worden door ToBRFV of door ToBRFV in combinatie met PepMV.
Illumina-sequencing data zijn gegenereerd door Genomescan B.V. (accreditatie L518), analyse en interpretatie is uitgevoerd door NRC-Fyto. </t>
  </si>
  <si>
    <t>Naktuinbouw
Ruud Luijten</t>
  </si>
  <si>
    <t>Herkomst Nederland. Ingezonden voor basiscursus. Op bladeren necrotische vlekken, hier en daar wat streperig.</t>
  </si>
  <si>
    <t>F-MOL-021-003 Poty generiek (CPUP, P9502) +</t>
  </si>
  <si>
    <t>Op basis van analyse van 590 nt van Coat protein en 3’UTR in database NCBI en NVWA 20210510 kan geconcludeerd worden dat monster 36148736 zeer
waarschijnlijk Freesia mosaic virus bevat.</t>
  </si>
  <si>
    <t xml:space="preserve">[foto] </t>
  </si>
  <si>
    <t>Freesia mosaic virus</t>
  </si>
  <si>
    <t>Het door u ingezonden monster is visueel beoordeeld en via moleculaire toetsing is freesia mosaic virus (FreMV) gedetecteerd.  Volgens ons kunnen de symptomen op het monster (necrotische vlekken en strepen op de bladeren)  veroorzaakt worden door dit virus.</t>
  </si>
  <si>
    <t>KCB
Deniz Akdemir</t>
  </si>
  <si>
    <t>lycoperiscum</t>
  </si>
  <si>
    <t>Herkomst Canarische eilanden. (basiscursus) vruchten ingestuurd, niet volledig doorgekleurd. Enkele vruchten met onregelmatig kringen (deels ingezonken)</t>
  </si>
  <si>
    <t>p1 ++
bent ++
qui -
dat -+
glut -+</t>
  </si>
  <si>
    <t>v.a tomaat
F-MOL-110-001 Asian clade 1 en Eurasian clade  AS-EA-FW AS1-RV EA-RV -
F-MOL-110-002 American clade 1 (AM1-FW  AM1-RV) -
F-MOL-110-003 Asian clade 2  (AS-EA-FW AS2-RV) -</t>
  </si>
  <si>
    <t>Vanuit het door u ingebrachte monster is via mechanische inoculatie een virus overgedragen op toetsplanten. De waargenomen symptomen op toetsplanten wezen op een infectie door pepino mosaic virus (PepMV) en niet door een ander virus (zoals ToBRFV). De aanwezigheid van PepMV is bevestigd middels serologische toetsing. Volgens ons kunnen de symptomen op de vruchten mogelijk veroorzaakt worden door PepMV.</t>
  </si>
  <si>
    <t>Naktuinbouw
Ben de vries</t>
  </si>
  <si>
    <t>Narcissus</t>
  </si>
  <si>
    <t>Bridal crown</t>
  </si>
  <si>
    <t>Herkomst Nederland. Ingezonden voor basiscursus. Op bladeren licht gele strepen in de lengte richting van het blad.</t>
  </si>
  <si>
    <t>Op basis van analyse van 590 nt van deel van het coat protein en een deel van het '3-UTR in NCBI, BOLD, Q-bank en NVWA kan geconcludeerd worden dat monster 36153666 mogelijk Freesia mosaic virus (FreMV) is. [opm: sequentie komt overeen met monster 36148736, dus HTS ingezet om dit te achterhalen. Freesia mosaic virus komt niet naar voren uit de HTS analyse. Uitslag op basis HTS resultaten en niet PCR]</t>
  </si>
  <si>
    <t xml:space="preserve">20210805_HTS, BCF104326-044 </t>
  </si>
  <si>
    <t>1. Based on analyses of 10023 nt of the complete genome in the NCBI and NVWA can be concluded that sample 36153666 very likely contains Cyrtanthus elatus virus A (CEVA).
2. Based on analyses of 8608 nt of the complete genome in the NCBI and NVWA can be concluded that sample 36153666 very likely contains Narcissus latent virus (NLV).
3. Based on analyses of 9708 nt of the complete genome in the NCBI and NVWA can be concluded that sample 36153666 very likely contains Narcissus yellow stripe virus (NYSV).</t>
  </si>
  <si>
    <t>Cyrtanthus elatus virus A (CEVA)
Narcissus latent virus  (NLV)
Narcissus yellow strip virus (NYSV)</t>
  </si>
  <si>
    <t>Het monster is geanalyseerd met de moleculaire techniek Illumina-sequencing. Hiermee zijn van drie virussen de (bijna volledige) genoomsequentie verkregen die de grootste overeenkomst hebben met Cyrtanthus elatus virus A (CEVA), Narcissus latent virus (NLV) en Narcissus yellow strip virus (NYLV). Volgens ons kunnen de symptomen (chlorotische strepen en vlekken) op het monster veroorzaakt worden door één of door een combinatie van beide  virussen. 
Illumina-sequencing data zijn gegenereerd door Genomescan B.V. (accreditatie L518), analyse en interpretatie is uitgevoerd door NRC-Fyto. </t>
  </si>
  <si>
    <t>Passiflora</t>
  </si>
  <si>
    <r>
      <t xml:space="preserve">Herkomst Taiwan. Tweede plant rondom de melding papaya leaf curl quandong virus. De plant is afgesneden, maar heeft nog een jonge stengel. Het blad aan deze stengel is egaal groen, enkele (3) kleine chl vlekjes. Het afgesneden materiaal is slecht te beoordelen - erg verdroogd. Beeld lijkt eerdere inzendingen. Mengmonster gemaakt van jong blad wat afgesneden is en jong blad wat nog aan de plant zit. 
Marleen nog gebeld met Andre, dit is echt de tweede plant waaraan toetsing is verricht, </t>
    </r>
    <r>
      <rPr>
        <b/>
        <sz val="9"/>
        <rFont val="Verdana"/>
        <family val="2"/>
      </rPr>
      <t>plant opgenomen in collectie in kas</t>
    </r>
  </si>
  <si>
    <t>20210415_HTS, RNA en DNAseq
BCF 104326-021 (RNA) en BCF 104326-019 (DNA + RCA)
BCF 104326-021 RNA, prelim results: Papaya leaf curl Guandong virus, Citrus-associated rhabdovirus</t>
  </si>
  <si>
    <t xml:space="preserve">1) Based on analyses of 13408 nt of the near complete genome in the NCBI and NVWA databases can be concluded that sample 6999961 very likely contains citrus-associated rhabdovirus.
And
2) Based on analyses of 2732 nt of the complete genome in the NCBI and NVWA databases can be concluded that sample 6999961 very likely contains papaya leaf curl Guandong virus PaLCuGdV. (Remark: the obtained sequence contains 1 SNP compared to 40378964/6984274.) </t>
  </si>
  <si>
    <t>[foto] [Christel: citrus-associated rhabdovirus is geen erkende soort. Monster 6999961 heeft een 79% overeenkomst en 95% overlap met papaya cytorhabdovirus, wat binnen de species demarcation voor rhabdovirussen valt (their complete genomes have nucleotide sequence identities of less than 75%). Daarom gekozen om de uitslag op papaya cytorhabdovirus te doen.] </t>
  </si>
  <si>
    <t>papaya leaf curl Guandong virus 
papaya cytorhabdovirus</t>
  </si>
  <si>
    <t>Het monster is geanalyseerd met de moleculaire techniek Illumina-sequencing. Hiermee is een (bijna volledige) sequentie gedetecteerd die de grootste overeenkomst heeft met het begomovirus papaya leaf curl Guandong virus (PaLCuGdV). Daarnaast is een (bijna volledige) sequentie gedetecteerd die de grootste overeenkomst heeft met Papaya cytorhabdovirus. 
Illumina-sequencing data zijn gegenereerd door Genomescan B.V. (accreditatie L518), analyse en interpretatie is uitgevoerd door NRC-Fyto. </t>
  </si>
  <si>
    <t>Toegevoegd</t>
  </si>
  <si>
    <t>g</t>
  </si>
  <si>
    <t>NVWA
A. Mathijssen</t>
  </si>
  <si>
    <t>Gladiolus</t>
  </si>
  <si>
    <t>Herkomst Rusland. Onderschept op schiphol bij passagier. 4 zakjes met bollen. Monster ingezonden naar InvPlant. Andere helft bollen gedeeld met nematologie. Elk zakje is in een aparte pot opgepot.</t>
  </si>
  <si>
    <t>[cultivar 1] 
P1 +-
bent - +
qui +-
[cultivar 1 v.a P1]
P1 +
bent +
qui +
glut +
[cultivar 2]
P1 +
bent -+
qui +
[cultivar 2 v.a bent]
bent +
qui +
[cultivar 3]
P1  +
bent +
qui +
[cultivar 3 v.a bent]
bent +
qui +
[cultivar 4]
P1  +
bent -+
qui +
[cultivar 4 v.a bent]
bent +
qui +</t>
  </si>
  <si>
    <t xml:space="preserve">[HTS 20210527] 104326-028
38775768 -1 
38775768 -2 
38775768 -3 
38775768 -4 </t>
  </si>
  <si>
    <t>[v.a Gladiool]38775768 -1
1) Based on analyses of 9613 nt of the near complete genome in the NVWA and NCBI databases can be concluded that sample 38775768-1 very likely contains bean yellows mosaic virus (BYMV).
2) Based on analyses of 3380 (RNA1) and 5462 (RNA2) nt of the partial complete genome in the NVWA and NCBI databases can be concluded that sample 38775768-1 likely contains an UnID Nepovirus. (Remark: the RNA2 sequence has 100% pairwise identity to 38775768-3. RNA-1 is partial and cannot be compared to the other sequences.)
38775768 -2:
1) Based on analyses of 8686 (genotype 1) and 8670 (genotype 2) nt of the partial complete genome in the NVWA and NCBI databases can be concluded that sample 38775768-2 very likely contains two genotypes of bean yellows mosaic virus (BYMV).
2) Based on analyses of 6817 (RNA1) and 5585 (RNA2) nt of the partial complete genome in the NVWA and NCBI databases can be concluded that sample 38775768-2 very likely contains an UnID Nepovirus.
3) Based on analyses of 8337 nt of the near complete genome in the NVWA and NCBI databases can be concluded that sample 38775768-2 very likely contains narcissus latent virus (NLV).
38775768 -3:
1) Based on analyses of 9345 nt of the partial complete genome in the NVWA and NCBI databases can be concluded that sample 38775768-3 very likely contains bean yellows mosaic virus (BYMV).
2) Based on analyses of 7577 (RNA1) and 5562 (RNA2) nt of the near complete genome in the NVWA and NCBI databases can be concluded that sample 38775768-3 very likely contains an UnID Nepovirus. (Remark: the RNA2 sequence has 100% pairwise identity to 38775768-1.)
3) Based on analyses of 9463 nt of the near complete genome in the NVWA and NCBI databases can be concluded that sample 38775768-3 very likely contains ornithogalum mosaic virus OrMV.
38775768 -4:
1) Based on analyses of 9661 nt of the near complete genome in the NVWA and NCBI databases can be concluded that sample 38775768-4 very likely
contains bean yellows mosaic virus (BYMV).
2) Based on analyses of 7025 (RNA1) and 3580 (RNA2) nt of the near complete genome in the NVWA and NCBI databases can be concluded that sample
38775768-4 very likely contains an UnID Nepovirus.
3) Based on analyses of 7579 (RNA1) and 5564 (RNA2) nt of the near complete genome in the NVWA and NCBI databases can be concluded that sample
38775768-4 very likely contains an UnID Secoviridae.</t>
  </si>
  <si>
    <t xml:space="preserve">bloembollen worden opgepot en in F5, 50% zand / 50% grond , 16-4-21, door Joanieke en Robert.
Foto's van TPO en gladiolen. Van submonsters 2,3,4 in collectie genomen. Bean yellow mosaic virus en nepovirus caraway yellows proberen te scheiden op toetsplanten. Vanaf qui systemisch in collectie genomen 19-7-2021 (38775768)
</t>
  </si>
  <si>
    <t>bean yellows mosaic virus
nepovirus
narcissus latent virus
ornithogalum mosaic virus
secoviridae</t>
  </si>
  <si>
    <t xml:space="preserve">Het door u ingezonden monster is visueel beoordeeld en de knollen van de vier verschillende cultivars hebben we laten opgroeien in de kas. Vervolgens zijn via mechanische inoculatie virussen overgedragen op toetsplanten. De monsters zijn ook geanalyseerd met de techniek Illumina sequencing (NGS). Hiermee zijn de bijna volledige sequenties bepaald van de volgende virussen:
Cultivar 1: Bean yellow mosaic virus (BYMV) en een onbekend nepovirus.
Cultivar 2: Bean yellow mosaic virus (BYMV), narcissus latent virus (NLV) en een onbekend nepovirus.
Cultivar 3: Bean yellow mosaic virus (BYMV), ornithogalum mosaic virus (OrMV)en een onbekend nepovirus.
Cultivar 4: Bean yellow mosaic virus (BYMV), een onbekend nepovirus en een onbekend virus dat behoort tot de familie Secoviridae en het meest verwant is aan Strawberry latent ringspot virus (SLRSV). 
In de vier verschillende cultivars zijn verschillende varianten van BYMV gedetecteerd en één variant van het onbekende nepovirus.
Op de bladeren van de gladiolen in de kas (alle vier de cultivars) waren chlorotische strepen en patronen zichtbaar. Mogelijk worden deze symptomen veroorzaakt door één of een combinatie van bovenstaande virussen.
Illumina-sequencing data zijn gegenereerd door Genomescan B.V. (accreditatie L518), analyse en interpretatie is uitgevoerd door NRC-Fyto. 
</t>
  </si>
  <si>
    <t>Myc</t>
  </si>
  <si>
    <t>KCB
J. de Zeeuw</t>
  </si>
  <si>
    <t>tuberosum</t>
  </si>
  <si>
    <t>Herkomst Egypt. 6 aardappels, waarvan 3 doorgesneden. 1 aardappel met kleine bruine necrotische vlekjes. Lijkt op symptoom van monster 40737445. Aan de buitenkant zwarte/bruine vlekken, maar lijkt gewoon grond te zijn.</t>
  </si>
  <si>
    <t>afgehandeld door mycologie</t>
  </si>
  <si>
    <t>Rhizoctonia  Positief
	Toelichting:		
Bovengenoemde schimmel is de veroorzaker van lakschurft bij aardappel.
Mycologische diagnose op basis van morfologische identificatie direct op het materiaal.</t>
  </si>
  <si>
    <t>Herkomst Egypte. 6 knollen met aan de buitenkant rond schilferige vlekken. Niet virologisch.</t>
  </si>
  <si>
    <t>Spongospora subterranea  Positief
Bovengenoemde schimmel is de veroorzaker van poederschurft bij aardappel.
Mycologische diagnose op basis van morfologische identificatie direct op het materiaal.</t>
  </si>
  <si>
    <t>Herkomst Egypte. 1 knol. Aan de buitenkant geen symptomen zichtbaar. Aardappel doorgesneden en kleine necrotische vlekjes (bruin) zichtbaar die samen een grote vlek vormen.</t>
  </si>
  <si>
    <t xml:space="preserve">20210506_HTS, RNA seq (v.a knol), BCF 104326-023 
20210527_HTS, RNA seq (v.a blad)  BCF 104326-028 </t>
  </si>
  <si>
    <t>[va knol]
Op basis van analyse van 9688 nt van het bijna complete genoom in NCBI en NVWA database kan geconcludeerd worden dat monster
40737445 zeer waarschijnlijk potato virus Y (PVY) bevat.
[va blad]
Based on analyses of 9603 (PVY-O) and 9614 (PVY-N) nt of the near complete genomes in the NCBI and NVWA databases it can be concluded that sample 40737445 (leaves) very likely contains potato virus Y strain O (PVY-O) and potato virus Y strain N (PVY-N). (Remark: PVY-O has 99.3% identity with the previous sequenced 40737445 in tuber.)</t>
  </si>
  <si>
    <t>[foto][op laten groeien in de kas, op bladeren mottle (chlorotische vlekkerigheid) lijkt op PVY]
[data gedeeld met WUR, 2022]</t>
  </si>
  <si>
    <t>potato virus Y</t>
  </si>
  <si>
    <t>Het door u ingezonden monster is visueel beoordeeld en de knol is opgepoot in de kas. Vervolgens zijn zowel knol als blad geanalyseerd met de techniek Illumina sequencing (NGS). In beide is de (bijna) volledige sequentie bepaald van potato virus Y. Volgens ons kan dit virus de waargenomen symptomen veroorzaken op de knol.
Illumina-sequencing data zijn gegenereerd door Genomescan B.V. (accreditatie L518), analyse en interpretatie is uitgevoerd door NRC-Fyto. </t>
  </si>
  <si>
    <t>Herkomst Marokko, voor export naar Belarus. Monsterszak was niet goed verzegeld, blauwe rand gescheurd - toch in behandeling genomen. Een bakje cherry tros tomaatjes. Enkele vruchten niet volledig doorgekleurd, soms met wat ingezonken plekjes en enkele necr stipjes. Vruchten al erg rijp</t>
  </si>
  <si>
    <t xml:space="preserve">Carla +? </t>
  </si>
  <si>
    <t>[va 12 vruchten]
p1 ++
bent -+
qui -
dat ++
glut -+</t>
  </si>
  <si>
    <t>[va vrucht]
Tobamo (TMV, Agdia) -
PepMV +</t>
  </si>
  <si>
    <t xml:space="preserve">PepMV+
</t>
  </si>
  <si>
    <t>Vanuit het door u ingebrachte monster is via mechanische inoculatie een virus overgedragen op toetsplanten. De waargenomen symptomen op toetsplanten wezen op een infectie door pepino mosaic virus (PepMV) en  is bevestigd middels serologische toetsing. Daarnaast zijn via serologische toetsing geen tobamovirussen (zoals ToBRFV) gedetecteerd. Volgens ons kunnen de symptomen op de vruchten mogelijk veroorzaakt worden door PepMV of een fysiologische oorzaak hebben.</t>
  </si>
  <si>
    <t>KCB
T. Bruynsma</t>
  </si>
  <si>
    <t xml:space="preserve">annuum
27-10 is NIET C. annuum. zie foto. betreft C. spp </t>
  </si>
  <si>
    <t xml:space="preserve">Herkomst Oeganda (via Schiphol). 7 kleine pepertjes (1 was pap geworden). Zijn allemaal misvormd en hebben witgele verkleuringen met vage grenzen. Enkele hebben kleine vlekjes waarvan sommige necrotisch worden (zuigschade?). Vermoedelijk virus. </t>
  </si>
  <si>
    <t>[va vruchten]
P1 ++
bent -+
qui --
glut +-
dat +-</t>
  </si>
  <si>
    <t>20210506_ HTS, BCF 104326-023 prelim: Pepper leafroll virus/begomovirus, Pepper mild mottle virus, 
Cucumber mosaic virus, Endornaviridae, Pepper vein yellows virus, Pepper enamovirus</t>
  </si>
  <si>
    <t>1) Based on analyses of 3286 (RNA1), 2949 (RNA2) and 2054 (RNA3) nt of the near complete genome in the NCBI and NVWA databases can be concluded that sample 40734682 very likely contains cucumber mosaic virus (CMV).
2) Based on analyses of 5632 nt of the near complete genome in the NCBI and NVWA databases can be concluded that sample 40734682 very likely contains pepper enamovirus.
3) Based on analyses of 6340 nt of the near complete genome in the NCBI and NVWA databases can be concluded that sample 40734682 very likely contains pepper mild mottle virus (PMMoV).
4) Based on analyses of 9330 nt of the partial genome in the NCBI and NVWA databases can be concluded that sample 40734682 very likely contains pepper veinal mottle virus (PVMV)
5) Based on analyses of 9101 (genotype 1) and 9557 (genotype 2) nt of the partial genomes in the NCBI and NVWA databases can be concluded that sample 40734682 very likely contains two genotypes of potato virus Y strain O (PVY-O)
6) Based on analyses of 5655 nt of the partial genome in the NCBI and NVWA databases can be concluded that sample 40734682 very likely contains pepper vein yellows virus (PeVYV).
opm molbio: Begomovirus gedetecteerd waarschijnlijk verkeerde assignment in NCBI (is een polerovirus).</t>
  </si>
  <si>
    <t>[foto] [2 monsterzakjes gemaakt, ligt in -20, alle vruchten hiervoor bemonsterd]
[3-5-2021 - 2 nieuwe extra monsterzakjes gemaakt van alle vruchten]
[data gedeeld met WUR, 2022]</t>
  </si>
  <si>
    <t>CMV +
pepper enamovirus+
PMMoV +
Pepper veinal mottle virus +
PVY +
pepper vein yellows virus +</t>
  </si>
  <si>
    <t>Wij hebben het monster getoetst met Illumina sequencing (NGS). Hiermee zijn meerdere virussen gedetecteerd. Van de volgende virussen is op basis van sequentie-analyse het bijna volledige genoom gedetecteerd: cucumber mosiac virus, pepper enamovirus, pepper mild mottle virus, pepper veinal mottle virus, potato virus y en pepper vein yellows virus. Deze virussen of een combinatie hiervan kunnen volgens ons de waargenomen symptomen veroorzaken.
Illumina-sequencing data zijn gegenereerd door Genomescan B.V. (accreditatie L518), analyse en interpretatie is uitgevoerd door NRC-Fyto. </t>
  </si>
  <si>
    <t>mbo</t>
  </si>
  <si>
    <t>Naktuinbouw
Starre</t>
  </si>
  <si>
    <t>Chamaerops</t>
  </si>
  <si>
    <t>Herkomst Spanje. Op 2 bladeren onregelmatige geel chlorotische vlekken. Deels langs de bladranden. Zowel aan onderkant als bovenkant van het blad zichtbaar (niet erg virusachtig).</t>
  </si>
  <si>
    <t>Marleen?</t>
  </si>
  <si>
    <t>20210506_HTS, BCF 104326-023 prelim: niks</t>
  </si>
  <si>
    <t xml:space="preserve">Geen relevante virussen gedetecteerd. 
Opm molbio: Aangetroffen CMV contig (~150nt) in Krona (unsampled blastn) betreft contaminatie vanuit monster 40734682 </t>
  </si>
  <si>
    <t>Het door u ingezonden monster is visueel beoordeeld. Volgens ons wijzen de symptomen niet op een infectie door een virus of viroïde. Voor de zekerheid is besloten het monster te analyseren met Illumina-sequencing. Hiermee zijn inderdaad geen virussen gedetecteerd. 
Illumina-sequencing data zijn gegenereerd door Genomescan B.V. (accreditatie L518), analyse en interpretatie is uitgevoerd door NRC-Fyto.</t>
  </si>
  <si>
    <t>KCB
E. Duindam</t>
  </si>
  <si>
    <t xml:space="preserve">Capsicum </t>
  </si>
  <si>
    <r>
      <rPr>
        <strike/>
        <sz val="9"/>
        <rFont val="Verdana"/>
        <family val="2"/>
      </rPr>
      <t xml:space="preserve">annuum let op, op inzend/TPO formulier niet correct
</t>
    </r>
    <r>
      <rPr>
        <sz val="9"/>
        <rFont val="Verdana"/>
        <family val="2"/>
      </rPr>
      <t>spp</t>
    </r>
  </si>
  <si>
    <t>Herkomst Vietnam. Kleine pepertjes. Op vruchten onregelmatige gele vlekken. Lijkt een beetje op tospo, maar twijfelachtig</t>
  </si>
  <si>
    <t>Christel/Jerom</t>
  </si>
  <si>
    <t>[va vrucht]
P1 +/+
bent +/+
qui -/-
glut -/-
dat -/+
[va P1]
P1 ++
bent -+
qui -+
glut ++
dat -</t>
  </si>
  <si>
    <t>[HTS_20210527] BCF 104326-028 CdK prelim Chilli veinal mottle virus (potyvirus)</t>
  </si>
  <si>
    <t>Based on analyses of 9741 nt of the near complete in database NCBI and NVWA can be concluded that sample 33280715 very likely contains Chilli veinal mottle virus (ChiVMV).</t>
  </si>
  <si>
    <t>[foto]
[BU gemaakt in back-up doos BMT -80 , 19]</t>
  </si>
  <si>
    <t>ChiVMV +</t>
  </si>
  <si>
    <t>Het monster is mechanisch geinoculeerd op toetsplanten, hiermee is een virus gedetecteerd. Vervolgens hebben we het monster nader geanalyseerd met Illumina Sequening (NGS). Hiermee is de sequentie bepaald van chili veinal mottle virus (ChiVMV). Dit virus kan de waargenomen symptomen veroorzaken.
Illumina-sequencing data zijn gegenereerd door Genomescan B.V. (accreditatie L518), analyse en interpretatie is uitgevoerd door NRC-Fyto.</t>
  </si>
  <si>
    <t>KCB
B. Vis</t>
  </si>
  <si>
    <t>Herkomst Nederland (nagevraagd bij inspectueer.). 1 vrucht met groene onregelmatige vlekken deels ingezonken.</t>
  </si>
  <si>
    <t>[va vrucht]
P1 ++
bent ++
qui +-
glut ++
dat ++</t>
  </si>
  <si>
    <t>[va bent]
F-MOL-132-002 real-time RT-PCR ToBRFV Menzel and Winter 2019: -
F-MOL-110-001 Asian clade 1 en Eurasian clade  AS-EA-FW AS1-RV EA-RV: - 
F-MOL-110-002 American clade 1 (AM1-FW  AM1-RV): - 
F-MOL-110-003  Asian clade 2  (AS-EA-FW AS2-RV): + 
F-MOL-089-004 NAD5: +</t>
  </si>
  <si>
    <t>Amplicon  verkregen met met American clade 1  RT-PCR 
Op basis van analyse van 745 nt van 3’UTR en nucleoprotein (N) in NCBI, Q-bank en NVWA database kan geconcludeerd worden dat monster 40009173 zeer
waarschijnlijk tomato spotted wilt virus bevat.</t>
  </si>
  <si>
    <t xml:space="preserve">
Wij hebben het monster geïnoculeerd op toetsplanten. De symptomen op toetsplanten wezen op een infectie door een tospovirus. Dit is bevestigd met een generieke RT-PCR voor de detectie van tospovirussen. Op basis van sequentie-analyse is vastgesteld dat dit zeer waarschijnlijk het tomato spotted wilt virus (tomatenbronsvlekkenvirus) is. Dit virus kan de waargenomen symptomen veroorzaken.</t>
  </si>
  <si>
    <t>KCB
Jan Struis</t>
  </si>
  <si>
    <t>Herkomst Canarische Eilanden. Op vruchten onregelmatige (groen) chlorotische kringen. Deels ingezonken</t>
  </si>
  <si>
    <t>[vanaf vrucht]
PepMV +
TMV [agdia] -
TMV[PRI] -</t>
  </si>
  <si>
    <t>Het door u ingezonden monster is visueel beoordeeld. Via serologische toetsing is pepino mosaic virus (PepMV) gedetecteerd en zijn geen tobamovirussen (zoals ToBRFV) gedetecteerd. Volgens ons kunnen de symptomen op de vruchten mogelijk veroorzaakt worden door PepMV.</t>
  </si>
  <si>
    <t>Jaco v Straten Dummen Orange
(via Marleen)</t>
  </si>
  <si>
    <t>SV180000501-001</t>
  </si>
  <si>
    <t>Salvia</t>
  </si>
  <si>
    <t>Herkomst Dummen Orange. Twee bewortelde stekken met onbekend tobamovirus. Beide plantjes in gaaskooi gezet.</t>
  </si>
  <si>
    <t>20210506_ HTS, BCF 104326-023 prelim: Apple mosaic virus, Cucumber mosaic virus, Pepper mild mottle virus, Fragaria chiloensis cryptic virus (Deltapartitivirus)</t>
  </si>
  <si>
    <t>Based on analyses of 1643 (RNA1), 1506 (RNA2) and 1406 (RNA3) nt of the near complete genome in the NCBI and NVWA databases can be concluded that sample 6166220 likely contains an UnID partitiviridae.</t>
  </si>
  <si>
    <t>[foto] [staat in gaaskooi in de kas]
[2 monsterzakjes gemaakt voor HTS]</t>
  </si>
  <si>
    <t>Tobamovirus -
Partitiviridae +</t>
  </si>
  <si>
    <t xml:space="preserve">Wij hebben zowel jullie Nepeta (NE17-000008-001/ NVWA code 6166239) als jullie Salvia (SV180000501-001/NVWA code 6166220) planten onderzocht met  Illumina Sequencing. In géén van beide monsters is een tobamovirus gedetecteerd. Salvia (SV180000501-001/NVWA code 6166220):
We hebben wel iets anders gevonden:
In de Salvia planten hebben we het volledig genoom van een onbekende soort uit de Partitiviridae familie verkregen, maar deze familie is niet geassocieerd met virussymptomen en zaadtransmissie is de enige wijze van overdracht (ook niet via graften/ cel-naar-cel transport, uitgezonderd cel deling). Vroeger werden dit ook wel “cryptische” virussen genoemd. Deze vondst lijkt me niet relevant voor jullie. 
Illumina-sequencing data zijn gegenereerd door Genomescan B.V. (accreditatie L518), analyse en interpretatie is uitgevoerd door NRC-Fyto.
</t>
  </si>
  <si>
    <t>NE17-000008-001</t>
  </si>
  <si>
    <t>Nepeta</t>
  </si>
  <si>
    <t xml:space="preserve">Herkomst Dummen Orange. Twee bewortelde stekken met onbekend tobamovirus. Beide plantjes in gaaskooi gezet. </t>
  </si>
  <si>
    <t xml:space="preserve">20210506_ HTS, BCF 104326-023 </t>
  </si>
  <si>
    <t>Geen onbekend tobamovirus gedetecteerd.
Opm molbio: UnID caulimovirus gedetecteerd</t>
  </si>
  <si>
    <t>Tobamovirus -
Caulimoviridae +</t>
  </si>
  <si>
    <t xml:space="preserve">Wij hebben zowel jullie Nepeta (NE17-000008-001/ NVWA code 6166239) als jullie Salvia (SV180000501-001/NVWA code 6166220) planten onderzocht met  Illumina Sequencing. In géén van beide monsters is een tobamovirus gedetecteerd.
We hebben wel iets anders gevonden:
Nepeta (NE17-000008-001/ NVWA code 6166239):
In de Nepeta planten hebben we het volledig genoom van een onbekende soort uit de Caulimoviridae familie verkregen, waarschijnlijk behorend tot het genus Caulimovirus. Of deze onbekende soort geassocieerd is met de virussymptomen die jullie hebben geobserveerd op de Nepeta planten kan ik niet met zekerheid zeggen, maar ik sluit het niet (gezien bijv dahlia mosaic virus, ook een Caulimovirus dat symptomen veroorzaakt in Dahlia). Evt kun je me een beschrijving van de symptomen geven.
Illumina-sequencing data zijn gegenereerd door Genomescan B.V. (accreditatie L518), analyse en interpretatie is uitgevoerd door NRC-Fyto.
</t>
  </si>
  <si>
    <t>Herkomst Oeganda. 7 kleine pepertjes. Op de vruchten  onregelmatige bruin/groene onregelmatige vlekken, lijkt oppervlakkig. Op de vruchtsteeltjes soms wat necrose aanwezig. Niet heel virus verdacht.</t>
  </si>
  <si>
    <t xml:space="preserve">ch </t>
  </si>
  <si>
    <t>P1 -+
bent -+
qui  +
glut -+
dat +-</t>
  </si>
  <si>
    <t xml:space="preserve">[va P1]
CMV + (&gt;3.5) </t>
  </si>
  <si>
    <t xml:space="preserve">20210527_HTS BCF 104326-028 prelim CMV, polerovrirus, potyvirus?
20210805_DNAseq_HTS
104326-045 
</t>
  </si>
  <si>
    <t>Op basis van analyse van 5801 nt van het bijna complete genoom in database NCBI en NVWA data kan geconcludeerd worden dat monster 41215251
waarschijnlijk pepper veins yellows virus (PeVYV) bevat.
Opmerking: Met monster bevat 3 verschillende genotypen van het zelfde soort. Deze zijn niet uit elkaar te halen, daarom 1 consensus gemaakt.
Op basis van analyse van 3250 (RNA1), 2769 (RNA2) en 2236 (RNA3) nt van het bijna complete genoom in database NCBI en NVWA data kan
geconcludeerd worden dat monster 41215251 zeer waarschijnlijk Cucumber mosaic virus (CMV) bevat.
Op basis van analyse van 9699 nt van het bijna complete genoom in database NCBI en NVWA data kan geconcludeerd worden dat monster 41215251
waarschijnlijk potato virus Y (PVY) bevat.
[DNAseq]
Geen virussen met DNA seq (inclusief RCA) gedetecteerd. Voor RNAseq uitslag, zie 104326-028-011.
opm molbio DNAseq: Begomovirus gedetecteerd mbv RNAseq, bleek later dat er een begomovirus en polerovirus met dezelfde naam zijn en in elk geval 1 isolaat is verkeerd opgenomen in NCBI.</t>
  </si>
  <si>
    <t xml:space="preserve">[foto] 2 back-up monsters genomen  -80 bakje 19. </t>
  </si>
  <si>
    <t>pepper vein yellows virus
cucumber mosaic virus
potato virus Y</t>
  </si>
  <si>
    <t xml:space="preserve">Vanuit het door u ingebrachte monster hebben wij na mechanische inoculatie virussymptomen op toetsplanten waargenomen. De waargenomen symptomen op toetsplanten wezen op een infectie door cucumber mosaic virus en dit is bevestigd via serologische toetsing. Daarnaast is het monster getoetst met Illumina-sequencing. Van de volgende virussen is op basis van sequentie-analyse het bijna volledige genoom gedetecteerd van: cucumber mosaic virus, potato virus y en pepper vein yellows virus. 
Deze virussen of een combinatie hiervan kunnen volgens ons de waargenomen symptomen veroorzaken.
Illumina-sequencing data zijn gegenereerd door Genomescan B.V. (accreditatie L518), analyse en interpretatie is uitgevoerd door NRC-Fyto.
</t>
  </si>
  <si>
    <t xml:space="preserve">Herkomst Nederland. 1 tomaat met een lichtgroen chlorotisch vlekje. Niet virus verdacht. Toch met ELISA testen op tobamo. </t>
  </si>
  <si>
    <t xml:space="preserve">[vanaf vrucht]
PepMV +
TMV [agdia]  - </t>
  </si>
  <si>
    <t xml:space="preserve">Naktuinbouw
Wybo Zijlstra &amp; Jacco Starre
</t>
  </si>
  <si>
    <t xml:space="preserve">Codiaeum </t>
  </si>
  <si>
    <t>variegata</t>
  </si>
  <si>
    <t xml:space="preserve">Herkomst Nederland. [Reden van inzendig inspecteur: ronde vlekken op het blad en verdikte nerven.] Veel gekleurde losse bladeren. Aantal bladeren hebben onregelmatig verspreidde vlekken (scherpbegrensd), meestal roze van kleur. Enkele bladeren lijken ook licht gebobbeld te zijn rond de nerven. Nerven zijn verkleurd, maar hoort bij gewas. </t>
  </si>
  <si>
    <t>20210527_HTS BCF 104326-028</t>
  </si>
  <si>
    <t>geen plantvirus gedetecteerd</t>
  </si>
  <si>
    <t>[foto]
[2x HTS bu zakje gemaakt. Bemonsterde bladeren in apart zakje gedaan]</t>
  </si>
  <si>
    <t>Virus -</t>
  </si>
  <si>
    <t>Het door u ingezonden monster is visueel beoordeeld en er is analyse middels Illumina sequencing (NGS) uitgevoerd waarmee geen virus gedetecteerd is.
Illumina-sequencing data zijn gegenereerd door Genomescan B.V. (accreditatie L518), analyse en interpretatie is uitgevoerd door NRC-Fyto.</t>
  </si>
  <si>
    <t>KCB
Judith vd Braak</t>
  </si>
  <si>
    <t>Eryngium</t>
  </si>
  <si>
    <t>aquarius</t>
  </si>
  <si>
    <t>Herkomst Kenia. Symptomen zichtbaar bij 1 bos in de hele partij. Op bladeren  veel  (bruin)necrotische vlekken met een chlorotische rand. Komt niet overeen met eerder waargenomen symptomen op dit gewas die veroorzaakt worden door TRV. Lijkt wel virusachtig</t>
  </si>
  <si>
    <t>Je, Ch</t>
  </si>
  <si>
    <t>P1-
bent-
qui-
glut-</t>
  </si>
  <si>
    <t>[foto]
[2x bu zakje gemaakt]
Ent en myc hebben ook naar monster gekeken maar hebben het niet in behandeling genomen</t>
  </si>
  <si>
    <t>Via toetsplantenonderzoek zijn geen mechanisch overdraagbare virussen vastgesteld. Volgens ons worden de symptomen niet door een virus of viroide veroorzaakt.</t>
  </si>
  <si>
    <t>NVWA
Christel de Krom</t>
  </si>
  <si>
    <t xml:space="preserve">Aegopodium </t>
  </si>
  <si>
    <t>podagraria</t>
  </si>
  <si>
    <t>Herkomst Nederland. Zevenblad Dolderstraat, monster genomen door Christel tijdens een middagwandeling.  Op bladeren zijn licht chlorotische kringen aanwezig.</t>
  </si>
  <si>
    <t xml:space="preserve">P1 --
bent --
qui +? +
</t>
  </si>
  <si>
    <t>F-MOL-074-003 (duplex TRV en PMTV)
TRV / PMTV niet aangetoond met de real-time PCR.</t>
  </si>
  <si>
    <t>[foto] [ backup zakjes in -20]</t>
  </si>
  <si>
    <t xml:space="preserve">Virus symptoms </t>
  </si>
  <si>
    <t>Het door u ingezonden monster is visueel beoordeeld en hebben wij na mechanische inoculatie op toetsplanten virussymptomen op toetsplanten waargenomen. Deze symptomen wezen op een infectie door tobacco rattle virus (TRV). De aanwezigheid van dit virus hebben we niet kunnen bevestigen met een moleculaire toets (real-time RT-PCR). Volgens ons hebben de symptomen wel een virologische oorzaak maar we hebben geen vervolgonderzoek ingezet.</t>
  </si>
  <si>
    <t>KCB
J.A. Weerheim</t>
  </si>
  <si>
    <t>Herkomst België. 6 vruchten met grote chlorotische zones (marmering?). Sommige vruchten hebben ook kleinere chlorotische vlekken.</t>
  </si>
  <si>
    <t>[vanaf vrucht]
PepMV + (&gt;3.5)
TMV [agdia] +  (1,375/1,155)
PhCMoV -</t>
  </si>
  <si>
    <t>[RNA extract HTS] F-MOL-132-002 real-time RT-PCR ToBRFV Menzel and Winter 2019: + (4,17/4,22)</t>
  </si>
  <si>
    <r>
      <t xml:space="preserve">20210614_HTS_ToBRFV, BCF 104326-040
</t>
    </r>
    <r>
      <rPr>
        <sz val="9"/>
        <color indexed="10"/>
        <rFont val="Verdana"/>
        <family val="2"/>
      </rPr>
      <t xml:space="preserve">prelim; aanvullend PepMV gedetecteerd. Nog geen analyse (blast/contaminatie check). </t>
    </r>
  </si>
  <si>
    <t>Based on analyses of 4670-6375 nt of the partial/near complete genomes in the NVWA database has been confirmed that samples 39900532, 41108448, 41108421, 41108384 (partial genome), 40002289, 40002270, 39474756 contains tomato brown rugose fruit virus (ToBRFV).
(Remark: samples 41108421, 40002289 and 39474756 likely contain 2 genotypes.)
[104326-040: positief, volledige ToBRFV sequentie bepaald]</t>
  </si>
  <si>
    <t>[foto]
[3 monsterzakjes gemaakt van 4 vruchten. 1 voor ELISA, 2 BU. Ligt in -20]
[20210614 JG: 2 bu zakjes gebruikt voor HTS, dus 1 ligt in HTS bu]
[12-8-21, Carla, HTS uitslag al naar ICB gestuurd, M&amp;W afwachten voor afhandelen] [gezien PepMV al middels ELISA is bevestigd afhandelen voor HTS bevestiging klaar is]</t>
  </si>
  <si>
    <t>ToBRFV +
PepMV +</t>
  </si>
  <si>
    <t>Het door u ingezonden monster is visueel beoordeeld. Middels serologische toetsing is pepino mosaic virus (PepMV) en een tobamovirus (zoals tomato brown rugose fruit virus (ToBRFV)) gedetecteerd in de vruchten. De aanwezigheid van ToBRFV is vervolgens vastgesteld met een moleculaire toets (real-time RT-PCR). Met de moleculaire techniek Illumina-sequencing is aanvullend de genoomsequentie bepaald van ToBRFV. Volgens ons kunnen de symptomen op de vruchten veroorzaakt worden door ToBRFV of door ToBRFV in combinatie met PepMV.
Illumina-sequencing data zijn gegenereerd door Genomescan B.V. (accreditatie L518), analyse en interpretatie is uitgevoerd door NRC-Fyto.</t>
  </si>
  <si>
    <t>MBo</t>
  </si>
  <si>
    <t>lycopersicum (RNA-extract van zaad)</t>
  </si>
  <si>
    <t>Dienstverleningsmonster. NVT nieuw materiaal word opgestuurd (zie toelchting)</t>
  </si>
  <si>
    <t>F-MOL-132-002 real-time RT-PCR ToBRFV Menzel and Winter 2019:- klopt niet : nieuwRNA extract zal worden opgestuurd (zie toelchting)</t>
  </si>
  <si>
    <t>onbekend: geen uitslag</t>
  </si>
  <si>
    <t xml:space="preserve">[Mbo verkeerde RNA-extract opgestuurd door Naktuinbouw] Betreft INS-21-52307
Geen uitslag mogelijk. Met Naktuinbouw afgesproken dat nieuw RNA-extract wordt opgestuurd van dit monster. Dit nieuwe RNA-extract zal worden getoetst. </t>
  </si>
  <si>
    <t>INS-21-07432</t>
  </si>
  <si>
    <t>annuum (RNA-extract van zaad) cv California Wonder</t>
  </si>
  <si>
    <t>Dienstverleningsmonster. Hertkomst NL PieterPikzonen, Luinjeberd.  CSP 25,32 /Cata 25,34</t>
  </si>
  <si>
    <t>marleen</t>
  </si>
  <si>
    <t>[sub 1] F-MOL-132-002 real-time RT-PCR ToBRFV Menzel and Winter 2019:+ (Cq 27,3 / 27, 4)</t>
  </si>
  <si>
    <t>ToBRFV +</t>
  </si>
  <si>
    <t>Betreft INS-21-07432: Door Naktuinbouw is met een moleculaire toets (real-time RT-PCR) ToBRFV gedetecteerd. Verificatie is uitgevoerd door het NRC met een tweede moleculaire toets (real-time RT-PCR).</t>
  </si>
  <si>
    <t>KCB
M. Bekker</t>
  </si>
  <si>
    <r>
      <rPr>
        <strike/>
        <sz val="9"/>
        <rFont val="Verdana"/>
        <family val="2"/>
      </rPr>
      <t xml:space="preserve">annuum
</t>
    </r>
    <r>
      <rPr>
        <sz val="9"/>
        <rFont val="Verdana"/>
        <family val="2"/>
      </rPr>
      <t>spp</t>
    </r>
  </si>
  <si>
    <t>Herkomst België. 5 vruchten waar geen duidelijke symptomen aanwezig zijn. Op 1 vrucht lichte paarse patronen (Mbo 7-11-2022 kringachtijg, virusverdacht). Na contact met inspecteur en heeft symptomen die lijken op Pepino mosaic virus waargenomen.</t>
  </si>
  <si>
    <t>P1 -
bent -
qui -
glut -
dat -</t>
  </si>
  <si>
    <t>20210614_HTS, BCF104326-034</t>
  </si>
  <si>
    <t>1. Based on analyses of 7616 (RNA1), 1932 (RNA2), 1502 (RNA3) and 1498 (RNA4) nt of the near complete genome in the NCBI and NVWA databases it can be concluded that sample 40009704 very likely contains lettuce ring necrosis virus (LRNV). [opm CdK: clustert samen met reference strain of lettuce ring necrosis virus]
2. Based on analyses of 7612 (RNA1), 1765 (RNA2) and 1479 (RNA3) nt of the near complete genome in the NCBI and NVWA databases it can be concluded that sample 40009704 likely contains ranunculus white mottle virus (RWMV).</t>
  </si>
  <si>
    <t xml:space="preserve">[foto]
[HTS bu monster gemaakt. 5 vruchten bemonsterd en gepooled] </t>
  </si>
  <si>
    <t xml:space="preserve">lettuce ring necrosis virus
ranunculus white mottle virus
</t>
  </si>
  <si>
    <t xml:space="preserve">Via toetsplantenonderzoek zijn geen mechanisch overdraagbare virussen gedetecteerd. Daarnaast is het monster geanalyseerd met de moleculaire techniek Illumina-sequencing (NGS). Hiermee zijn de (bijna volledige) sequenties gedetecteerd van lettuce ring necrosis virus (LRNV) en ranunculus white mottle virus (RWMV), beide behoren tot het genus ophiovirus. 
RWMV kan wel symptomen (nerfvergeling) veroorzaken op bladeren van Capsicum spp. Het is onbekend of LNRV symptomen kan veroorzaken in Capsicum spp. Dit betreft een eerste vondst van dit virus in Capsicum spp. 
We weten daarom niet of de symptomen op de vrucht (lichte paarse patronen) veroorzaakt kunnen worden door één of een combinatie van beide virussen.
Illumina-sequencing data zijn gegenereerd door Genomescan B.V. (accreditatie L518), analyse en interpretatie is uitgevoerd door NRC-Fyto.
</t>
  </si>
  <si>
    <t>INS-21-09966 / 41278658</t>
  </si>
  <si>
    <r>
      <rPr>
        <sz val="9"/>
        <color indexed="10"/>
        <rFont val="Verdana"/>
        <family val="2"/>
      </rPr>
      <t>[MBO: Gegevens kunnen hier weg indien opgenomen in ToBRFV access database]</t>
    </r>
    <r>
      <rPr>
        <sz val="9"/>
        <rFont val="Verdana"/>
        <family val="2"/>
      </rPr>
      <t xml:space="preserve">  RNA - ToBRFV. Herkomt Israel. Bedrijf: ALS customs support. Resultaten RT-PCR ToBRFV:
Sub 1: Ct (vic) 29.33; (fam) 30.27
Sub 2: Ct (vic) 29.32; (fam) 28.64
Sub 3: Ct (vic) 29.09; (fam) 29.31</t>
    </r>
  </si>
  <si>
    <t>M&amp;W +</t>
  </si>
  <si>
    <t>Betreft INS-21-09966/41278658: Door Naktuinbouw is met een moleculaire toets (real-time RT-PCR) ToBRFV gedetecteerd. Verificatie is uitgevoerd door het NRC met een tweede moleculaire toets (real-time RT-PCR)
Toelichting op inzendformulier: 3x 30 microliter RNA, ct waarden via email doorgestuurd.
Opmerking inzendformulier: KT=Keuringen monster ter verificatie</t>
  </si>
  <si>
    <t>INS-21-52307 /2854902002</t>
  </si>
  <si>
    <t>Let op. Zie ook aanvraaglijst wk 22: Naktuinbouw had per ongeluk verkeerde RNA-opgestuurd (41108472; Menzel&amp; Winter negatief). Nieuw RNA gaf wel verwachte  uitslag met Menzel&amp; Winter (positief)
RNA - ToBRFV. Herkomt onbekend. Bedrijf: BASF nunhems. Resultaten RT-PCR ToBRFV:
Sub 1: Ct (vic) 26.21; (fam) 35.59
Sub 2: Ct (vic) 25.51; (fam) 25.00
Sub 3: Ct (vic) 20.21; (fam) 19.74
partijnr 28545902002</t>
  </si>
  <si>
    <t>20210614_HTS, BCF104326-040.
prelim, ToBRFV, ToCV, PepMV, AltMV</t>
  </si>
  <si>
    <t xml:space="preserve"> Gedeeltelijke sequentie van ToBRFV verkregen. 1 genotype welke clustert als zuster met 41106813 in een groot cluster.</t>
  </si>
  <si>
    <t>Betreft INS-21-52307: Door Naktuinbouw is met een moleculaire toets (real-time RT-PCR) ToBRFV gedetecteerd. Verificatie is uitgevoerd door het NRC met een tweede moleculaire toets (real-time RT-PCR).
[Toelichting op inzendformulier: 2e inzending, 1x 30 microliter RNA ct waarden van sub3 via email doorgestuurd.
Opmerking op inzendformulier: Oog en oor onderzoek (sub3). F = Dienstverlening monster (anders dan NVWA); nogmaals opgestuurd - bij zending van 4 jun verkeerde RNA opgestuurd.]</t>
  </si>
  <si>
    <t>NVWA/Naktuinbouw</t>
  </si>
  <si>
    <t>INS-21-09357
33837229</t>
  </si>
  <si>
    <t>Solanum</t>
  </si>
  <si>
    <t xml:space="preserve">aanvullend onderzoek. Monster is afgehandeld (herkomst NL teler 3.009 Vierpolders die eerder een sterk afwijkend sequentietype had in de ToBRFV-boom. Helaas bleek na sequentieanalyse in 2021 dat het hyuide sequentietype de "delta/lantaanvariant betreft ((-	40002270 (TlNr 3.009). 104326-040: sequentietype anders dan eerder op bedrijf. Lijkt sterk (5 verschillen) op sequenties vastgesteld bij onder andere Lans Zeeland (36402175/40002377)))  </t>
  </si>
  <si>
    <t>-</t>
  </si>
  <si>
    <t>bent ++
glut ++
[va bent]
bent -+
glut ++</t>
  </si>
  <si>
    <t>[va bent]
TMV (agdia) +
ToBRFV (DSMZ) +
PepMV +</t>
  </si>
  <si>
    <t>in collectie genomen</t>
  </si>
  <si>
    <t xml:space="preserve">Betreft 33837229: Door Naktuinbouw is met een moleculaire toets (real-time RT-PCR) ToBRFV gedetecteerd. Verificatie is uitgevoerd door het NRC met een tweede moleculaire toets (real-time RT-PCR). (aamvullend is ook sequentie bepaald, zie oder symptomen) </t>
  </si>
  <si>
    <t>KCB
W. Konijn</t>
  </si>
  <si>
    <t>spp.</t>
  </si>
  <si>
    <t>Herkomst Zuid Afrika. Importmonster.
6 kleine pepertjes met gele/oranje verkleuringen, sommige pepertjes hebben kleine vlekjes, andere grote verkleurde gebieden. 1 peper heeft grote gele verkleuring met groene rand. Tospo?</t>
  </si>
  <si>
    <t>P1 -+
bent -+
qui +-
glut -+
dat --</t>
  </si>
  <si>
    <t>[va TPO pap]
PVY +</t>
  </si>
  <si>
    <t>20210712_HTS, BCF104326-033</t>
  </si>
  <si>
    <t>1. Based on analyses of 5835 (genotype 1), 5813 (genotype 2) and 2664 (associated RNA) nt of the partial genome in the NVWA and NCBI databases it can be concluded that sample 36537563 very likely contains pepper vein yellows virus and pepper vein yellows virus associated RNA. (Remark: 2 genotypes of PeVYV have been detected.)
2. Based on analyses of 9581 nt of the complete genome (genotype 1) and 9131 (genotype 2) nt of the partial genome in the NVWA and NCBI databases it can be concluded that sample 36537563 very likely contains potato virus Y (PVY). (Remark: 2 genotypes of PVY have been detected. For both the strain type was unknown, but closest to the O strain.)
3. Based on analyses of 8365 (L), 5813 (M) 1965 (S) nt of the partial genome in the NVWA and NCBI databases it can be concluded that sample 36537563 likely contains an UnID orthotospovirus.</t>
  </si>
  <si>
    <t>[foto]
[data gedeeld met WUR, 2022]
[aanvullend ondz Jerom: T:\PD\NIVIP\Virologie\Conferentie\Inzendingen 2021 - extra info\Capsicum_40782061_36537563_UnID tospovirus]</t>
  </si>
  <si>
    <t>Pepper vein yellows virus +
PVY +
UnID orthotospovirus +</t>
  </si>
  <si>
    <t xml:space="preserve">We hebben het monster getoetst op virussen met mechanische inoculatie op toetsplanten en de moleculaire techniek Illumina Sequencing (NGS).
Er zijn drie virussen gedetecteerd en op basis van sequentie-analyse is vastgesteld dat het gaat om: pepper vein yellows virus (PeVYV), potato virus Y (PVY) en een onbekend virus behorend tot het genus orthotospovirus. PeVYV en PVY kunnen de waargenomen symptomen veroorzaken. Wij weten niet of het onbekende orthotospovirus de symptomen kan veroorzaken. 
Illumina-sequencing data zijn gegenereerd door Genomescan B.V. (accreditatie L518), analyse en interpretatie is uitgevoerd door NRC-Fyto.
</t>
  </si>
  <si>
    <t>ja</t>
  </si>
  <si>
    <t>KCB
T. Buysman</t>
  </si>
  <si>
    <t>Citrus</t>
  </si>
  <si>
    <t>Herkomst Aalsmeer. 3 bladeren met gele verkleuringen, die ook zichtbaar zijn aan de onderkant van het blad met een necrotisch stipje in het midden. Niet virologisch? Myc en ent gevraagd om ernaar te kijken</t>
  </si>
  <si>
    <t>virus symptomen -</t>
  </si>
  <si>
    <t>Het ingezonden monster is visueel beoordeeld en volgens ons hebben de symptomen op het monster geen virologische oorzaak. 
[ entomologie vermoed dat het zuigschade is. Het monster is gedeeld met entomologie]</t>
  </si>
  <si>
    <t>27-21-2021</t>
  </si>
  <si>
    <t>Rijk?
E. Duindam</t>
  </si>
  <si>
    <t>Herkomst Kenia. 2 pepertjes met geel/oranje verkleuringen met een groene rand. 1 peper heeft een grote verkleuring met rand, de ander heeft een enkele kleine verkleuringen. Virus?</t>
  </si>
  <si>
    <t>jerom</t>
  </si>
  <si>
    <t>P1 ++
bent -+
qui +-
glut -+
dat +-</t>
  </si>
  <si>
    <t>1. Based on analyses of 3297 (RNA1), 3017 (RNA2) and 2174 (RNA3) nt of the near complete genome in the NVWA and NCBI databases it can be
concluded that sample 40718439 very likely contains cucumber mosaic virus (CMV).
2. Based on analyses of 4190 and 511 (satellite RNA) nt of the near complete genome in the NVWA and NCBI databases it can be concluded that sample
40718439 very likely contains Ethiopian tobacco bushy top virus (ETBTV) and Ethiopian tobacco bushy top virus satellite RNA (ETBTV).
3. Based on analyses of 5857 (genotype 1) and 5786 (genotype 2) nt of the near complete genome in the NVWA and NCBI databases it can be concluded
that sample 40718439 very likely contains pepper vein yellows virus (PeVYV). (remark: the sample likely contains 2 genotypes.)
4. Based on analyses of 4452 nt of the near complete genome in the NVWA and NCBI databases it can be concluded that sample 40718439 possibly contains tobacco mottle virus (TMoV). (Remark: only one partial sequence of TMoV is available in NCBI.)
5. Based on analyses of 7003 (RNA1), 1371 (RNA2) and 1096 (RNA3) and 1276 (RNA4) nt of the partial genome in the NVWA and NCBI databases it can be concluded that sample 40718439 likely contains an UnID emaravirus.
6. Based on analyses of 337 nt of the partial genome in the NVWA and NCBI databases it can be concluded that sample 40718439 very likely contains potato spindle tuber viroid (PSTVd).</t>
  </si>
  <si>
    <t>1 bu -20</t>
  </si>
  <si>
    <t>CMV +
ETBTV +
PeVYV +
ToMV +
UnID Emaravirus +
PSTVd +</t>
  </si>
  <si>
    <t xml:space="preserve">We hebben het monster getoetst op virussen met mechanische inoculatie op toetsplanten en de moleculaire techniek Illumina Sequencing (NGS). 
Er zijn 4 virussen en 1 viroïde gedetecteerd en op basis van sequentie-analyse is vastgesteld dat het gaat om: cucumber mosaic virus (CMV), Ethiopian tobacco bushy top virus (ETBTV), pepper vein yellows virus (PeVYV), tobacco mottle virus (ToMV), een onbekend Emaravirus en potato spindle tuber viroid (PSTVd).
CMV of een combinatie met de andere virussen/viroïde kan volgens ons de waargenomen symptomen veroorzaken.
Illumina-sequencing data zijn gegenereerd door Genomescan B.V. (accreditatie L518), analyse en interpretatie is uitgevoerd door NRC-Fyto.
</t>
  </si>
  <si>
    <t>toegevoegd</t>
  </si>
  <si>
    <t>1-7-2021, Carla via mail</t>
  </si>
  <si>
    <t>27-20-2021</t>
  </si>
  <si>
    <t>KCB
Johan Willems</t>
  </si>
  <si>
    <t>Herkomst zuid-afrika. Twee kleine rode pepertjes. Beide zijn niet volledig rood gekleurd en hebben vage bruin/groene vlekjes. Virus achtig.
Aanvullend via mail: "Land van herkomst was Zuid Afrika en volgens mij waren dit wel de enige met dit soort vlekjes hoewel ik dit niet helemaal kan terughalen. Anders had ik er vast meer genomen. "</t>
  </si>
  <si>
    <t>104326-033</t>
  </si>
  <si>
    <t>Based on analyses of 6016 nt (contig 1) and 6016 nt (contig 2) of the partial genomes in the NCBI and NVWA databases can be concluded that sample 40714251 very likely contains two isolates of potato virus Y (PVY) C-strain.</t>
  </si>
  <si>
    <t>[foto] [ 2 HTS BU -80]</t>
  </si>
  <si>
    <t>PVY +</t>
  </si>
  <si>
    <t>We hebben het monster getoetst op virussen met de moleculaire techniek Illumina Sequencing (NGS). Hiermee is een sequentie gedetecteerd en op basis van sequentie-analyse is vastgesteld dat dit potato virus Y (PVY) is. Dit virus kan de waargenomen symptomen veroorzaken. 
Illumina-sequencing data zijn gegenereerd door Genomescan B.V. (accreditatie L518)¸ analyse en interpretatie is uitgevoerd door NRC-Fyto.</t>
  </si>
  <si>
    <t>Herkomst Thailand. 1 grote rode peper. Lichtere zones met rode vlekjes. Virusachtig</t>
  </si>
  <si>
    <t>Based on analyses of 3008 (S), 4719 (M) and 8839 (L) nt of the near complete genome in the NCBI and NVWA databases can be concluded that sample 41116941 very likely contains Tomato necrotic ringspot virus TNRV.</t>
  </si>
  <si>
    <t>[foto] [ 2 HTS BU -80]
monster in koeling gelegd (conferentie)</t>
  </si>
  <si>
    <t>Tospovirus +</t>
  </si>
  <si>
    <t>We hebben het monster getoetst op virussen met de moleculaire techniek Illumina Sequencing (NGS). Met NGS is een sequentie gedetecteerd van een tospovirus en op basis van sequentie-analyse is vastgesteld dat dit het nog niet officieel erkende virus tomato necrotic ringspot virus is. Dit virus kan de waargenomen symptomen veroorzaken. 
Illumina-sequencing data zijn gegenereerd door Genomescan B.V. (accreditatie L518)¸ analyse en interpretatie is uitgevoerd door NRC-Fyto.</t>
  </si>
  <si>
    <t>KCB
AO Roes</t>
  </si>
  <si>
    <t>Zantedeschia</t>
  </si>
  <si>
    <t>Herkomst De Kwakel. 1 blad. Bovenkant blad grote chl zone, waarin nog een donker groene plek zit. Enkele kleine necr vlekjes. Virus?
Aanvullend via mail: "Voor zover ik weet zag de rest van de planten er goed uit. Ik dacht oh zantedeshia, oh virus beeld. Lokaal blad wel kweker erbij geschreven. Verder geen afwijkingen gezien"</t>
  </si>
  <si>
    <t>carla</t>
  </si>
  <si>
    <t>Het ingezonden monster is visueel beoordeeld en volgens ons hebben de symptomen op het monster geen virologische oorzaak.</t>
  </si>
  <si>
    <t>carla/marleen</t>
  </si>
  <si>
    <t>KCB
L.Aagaard</t>
  </si>
  <si>
    <t>Herkomst Nederland (Maasdijk). 4 vruchten. Op de vruchten onregelmatige licht necrotische vlekken, liggen wat dieper. [marleen neemt contact op met inspecteur om meer informatie te krijgen over reden van inzending]</t>
  </si>
  <si>
    <t>P1 ++
bent ++
qui +-
glut ++
dat ++</t>
  </si>
  <si>
    <t>[va vrucht]
F-MOL-132-001 ISF + (fam 9,5;9,54; vic 10,56; 10,76)
F-MOL-132-002 M&amp;W + (7,88; 8,07)</t>
  </si>
  <si>
    <t>[foto]
[Imie ook op de hoogte gebracht via mail]</t>
  </si>
  <si>
    <t>[26-10-21, carla, uitslag stond verkeerd in logboek opnieuw uit prisma gehaald]
Vanuit het door u ingebrachte monster hebben wij na mechanische inoculatie op toetsplanten virussymptomen op toetsplanten waargenomen. Deze symptomen wezen op een infectie door zowel pepino mosaic virus (PepMV) als door een tobamovirus (zoals tomato brown rugose fruit virus (ToBRFV)). De aanwezigheid van ToBRFV is bevestigd met een moleculaire toets (real-time RT-PCR). Volgens ons hebben de symptomen op de vruchten geen virologische maar eerder een fysiologische oorzaak. We sluiten echter niet uit dat één van beide virussen of een combinatie hiervan van invloed is geweest op de symptoomontwikkeling.</t>
  </si>
  <si>
    <t>INS-21-10702 /
P300363-1</t>
  </si>
  <si>
    <t xml:space="preserve">Herkomst Dutch Seed Group. ToBRFV Volgens Monique Slegers is herkomst China. zie ook officieel monster 40666800
Partijnummer/monster nummer P300363-1. Cq ISF ongeveer 18, herkomst niet bekend bij naktuinbouw
</t>
  </si>
  <si>
    <t>F-MOL-132-002 real-time RT-PCR ToBRFV Menzel and Winter: + (ongeveer 19), zie wk 27</t>
  </si>
  <si>
    <t xml:space="preserve">BCF 104326-031
</t>
  </si>
  <si>
    <t xml:space="preserve">Volledige ToBRFV en ToMMV sequentie bepaald
Based on analyses of 5847-6376 nt of the near complete genomes in the NVWA database has been confirmed that samples 40002019, 41106792, 41106784, 40002086, 40002094, 40001964, 40001817, 40001753, 41106813 contain tomato brown rugose fruit virus (ToBRFV). (Remark: a manual reference assembly was performed, using the same settings as the workflow reference virus v3. Except for sample 41106813, the length fraction parameter was increased from 0,5 to 0,8. In sample 41106813 tomato mottle mosaic virus has been detected. In sample 41106784, a partial ToBRFV sequence has been detected. For samples 40002086, 40002094, 40001964, 40001817, 40001753, the assembly could not be analysed for genotypes, due to technical difficulties.)
[4-11-21]
1. Based on analyses of 6217 nt of the near complete genome in the NVWA and NCBI databases it can be concluded that sample 41106813 very likely contains tomato mosaic virus (ToMV). (Remark: strict assembly, length and similarity fraction = 0.8)_x000D_
2. Based on analyses of 6371 nt of the near complete genome in the NVWA and NCBI databases it can be concluded that sample 41106813 very likely contains tomato mottle mosaic virus (ToMMV). (Remark: strict assembly, length and similarity fraction = 0.8)_x000D_
Conclusion 28-07-2021 (EN) Based on analyses of 5847-6376 nt of the near complete genomes in the NVWA database has been confirmed that samples 40002019, 41106792, 41106784, 40002086, 40002094, 40001964, 40001817, 40001753, 41106813 contain tomato brown rugose fruit virus (ToBRFV). (Remark: a manual reference assembly was performed, using the same settings as the workflow reference virus v3. Except for sample 41106813, the length fraction parameter was increased from 0,5 to 0,8. In sample 41106813 tomato mottle mosaic virus has been detected. In sample 41106784, a partial ToBRFV sequence has been detected. For samples 40002086, 40002094, 40001964, 40001817, 40001753, the assembly could not be analysed for genotypes, due to technical difficulties.)_x000D_
</t>
  </si>
  <si>
    <t>Betreft INS-21-10702: Door Naktuinbouw is met een moleculaire toets (real-time RT-PCR) ToBRFV gedetecteerd. Verificatie is uitgevoerd door het NRC met een tweede moleculaire toets (real-time RT-PCR).</t>
  </si>
  <si>
    <t>INS-21-10450 / 32961105</t>
  </si>
  <si>
    <t>annuum (RNA-extract van zaad)</t>
  </si>
  <si>
    <r>
      <t>Herkomst China</t>
    </r>
    <r>
      <rPr>
        <sz val="9"/>
        <color indexed="10"/>
        <rFont val="Verdana"/>
        <family val="2"/>
      </rPr>
      <t xml:space="preserve"> (navraag via Arjen: importinspectie uitgeveoerd door KCB, indien data in ToBRFV databse worden ingevoerd kan deze regel verwijderd worden uit logboek)</t>
    </r>
    <r>
      <rPr>
        <sz val="9"/>
        <rFont val="Verdana"/>
        <family val="2"/>
      </rPr>
      <t>. ToBRFV
Opmerking inzendformulier partij nr. p2027. Cq ISF ongeveer 30,5</t>
    </r>
  </si>
  <si>
    <t>F-MOL-132-002 real-time RT-PCR ToBRFV Menzel and Winter: + (ongeveer 30,5), zie wk 27</t>
  </si>
  <si>
    <t>Betreft INS-21-10450: Door Naktuinbouw is met een moleculaire toets (real-time RT-PCR) ToBRFV gedetecteerd. Verificatie is uitgevoerd door het NRC met een tweede moleculaire toets (real-time RT-PCR).</t>
  </si>
  <si>
    <t>Eurofins agro
LC kuijpers</t>
  </si>
  <si>
    <t xml:space="preserve">Cucumis </t>
  </si>
  <si>
    <t>sativus</t>
  </si>
  <si>
    <t xml:space="preserve">Herkomst België. Twee bladeren, regelmatige tussennervige chl (een blad licht groen, een blad geel). Met name de geel chl begint bruin te verkleuren. Volgens klant ELISA positief op CABYV </t>
  </si>
  <si>
    <t>M, Ca</t>
  </si>
  <si>
    <t>(niet gebruikt voor uitslag) 20221125:
CABYV + (2.066/2.049)</t>
  </si>
  <si>
    <t>F-MOL-068-007 Multiplex RT-PCR voor BPYV, CYSDV en LIYV -
F-MOL-068-002 RT-PCR Crinivirus CYSDV-
F-MOL-089-004 V02  nad5 PCR + (Cq circa 33)</t>
  </si>
  <si>
    <t>20210712_HTS_lijst (tzt uitslag ook aan trudie van eurofins emailen)
20230504: opnieuw HTS vanwegen tegenstrijdig ELISA resultaat (BCF 105447-016 - 2023) Geen relevante virussen en viroiden gedecteerd.</t>
  </si>
  <si>
    <t xml:space="preserve">CABYV en CYSDV niet gedetecteerd met de denovo assembly. Daarom een reference assembly gedaan met CABYV (NC_003688.1) en CYSDV (NC_004809.1 en NC_004810.1). De reference assembly van CABYV gaf 64 reads. De reference assembly van CYSDV gaf 7 reads. Er waren geen andere monsters in deze batch met CABYV en/of CYSDV. 
</t>
  </si>
  <si>
    <t>CYSDV -</t>
  </si>
  <si>
    <t xml:space="preserve">De uitgevoerde RT-PCR voor detectie van cucurbit yellow stunting disorder virus was negatief. Zoals afgesproken zullen wij dit monster kosteloos aanvullend onderzoeken met de moleculaire techniek Illumina Sequencing.  </t>
  </si>
  <si>
    <t xml:space="preserve">Naktuinbouw
W. Halters
</t>
  </si>
  <si>
    <t>INS-21-11832/ INS-21-11833</t>
  </si>
  <si>
    <t>Fragaria</t>
  </si>
  <si>
    <t>Herkomst Nederland. [Contact gehad met inspecteur en hij geeft aan dat het om basismateriaal gaat wat in een insectvrije kas staat. RD-281-058-2014.Ras is nog in aanvraag voor toelating.Planten staan in een insecten vrije ruimte. Van deze selectie staan in totaal 5 planten. 1 plant vertoont deze symptomen.]
Deze plant is intussen verwijderd en vernietigd.Op bladeren chlorose tussen de nerven, met hier en daar necrotische vlekjes waardoor ook het blad misvormd is. Aan de onderkant van het blad ook necrotische plekjes zichtbaar. Niet virologisch? Entomologie kijkt ook naar het monster.</t>
  </si>
  <si>
    <t>Ch, je</t>
  </si>
  <si>
    <t>[foto]
[2x maalzakje in -20]</t>
  </si>
  <si>
    <t>virussymptomen -</t>
  </si>
  <si>
    <t>Het ingezonden monster is visueel beoordeeld en volgens ons hebben de symptomen op het monster geen virologische oorzaak. 
Daarnaast is het monster visueel beoordeeld door specialisten op het gebied van entomologie (insecten) en de symptomen hebben ook geen entomologische oorzaak. Mogelijk betreft het een genetische kwestie.</t>
  </si>
  <si>
    <t>KCB
AC Sluijter</t>
  </si>
  <si>
    <t>Oleander</t>
  </si>
  <si>
    <r>
      <t xml:space="preserve">Herkomst Nederland. 5 blaadjes. Van drie blaadjes is de top necr. Op alle bladeren verschillende necr stipjes, wit met bruine kring. 
ENT (tom): niet insect schade achtig
BAC (jeroen): Xylella zou kunnen in Oleander - maar Jeroen vind niet verdacht
MCY (Karin), </t>
    </r>
    <r>
      <rPr>
        <strike/>
        <sz val="9"/>
        <rFont val="Verdana"/>
        <family val="2"/>
      </rPr>
      <t>mogelijk</t>
    </r>
    <r>
      <rPr>
        <sz val="9"/>
        <rFont val="Verdana"/>
        <family val="2"/>
      </rPr>
      <t xml:space="preserve"> schimmel. Monster delen</t>
    </r>
  </si>
  <si>
    <t>virus symptoms -</t>
  </si>
  <si>
    <t>Het ingezonden monster is visueel beoordeeld en volgens ons hebben de symptomen op het monster geen virologische oorzaak. 
Tevens is het door u ingezonden monster is visueel beoordeeld door specialisten op het gebied van plantpathogene bacterien en insecten, waarbij geen aanleiding voor vervolg onderzoek is gezien.</t>
  </si>
  <si>
    <t>NVWA
Marleen Botermans</t>
  </si>
  <si>
    <t>Buddleja</t>
  </si>
  <si>
    <t>davidii</t>
  </si>
  <si>
    <t>herkomst Wageningen, Nolensstraat chlorotisch patronen op jong en ouder blad. 2 Meter hoge struik</t>
  </si>
  <si>
    <t>P1 -+
bent -
qui -
glut - 
WB -
[va p1]
P1 ++
bent ++
qui +-
glut  --
WB -+</t>
  </si>
  <si>
    <t>20210729_HTS, BCF 104326-041
prelim CMV</t>
  </si>
  <si>
    <t>Based on analyses of near complete sequences of RNA1 (3077 nt), RNA2 (2781 nt), RNA3 (1908 nt) and the satellite RNA (328 nt) in NCBI and NVWA database it can be concluded that sample 6011069 very likely contains cucumber mosaic virus (CMV).</t>
  </si>
  <si>
    <t>[foto, HTS BU]</t>
  </si>
  <si>
    <t>Heracleum</t>
  </si>
  <si>
    <t>spondyllium</t>
  </si>
  <si>
    <t>herkomst Wageningen, Oordensteeg. 1 plant met chlorotische velkken op zowel oud als jong blad.  In de buurt stonden meer planten met zelfde symproom) Is hier sprake van Parsnip yellow fleck virus?</t>
  </si>
  <si>
    <t>P1 -
bent -
qui -
ammi -
glut -</t>
  </si>
  <si>
    <t>20210805_HTS, BCF104326-044 prelim: meerdere virussen</t>
  </si>
  <si>
    <t>1. Based on analyses of 286 nt of the complete genome in the NVWA and NCBI databases can be concluded that sample 6011077 very likely contains an UnID Apscaviroid.
2. Based on analyses of 4357 (virus 1), 5786 (virus 2), 1740 (associated RNA1) and 2985 (associated RNA2) nt of the partial genome in the NVWA and NCBI databases can be concluded that sample 6011077 likely contains two UnID solemoviridae and two UnID solemoviridae associated RNAs. (Remark: virus 1 possibly belongs to Polerovirus. Luteoviridae was recently abolished and the genus Polerovirus was assigned to Solemoviridae. Pairwise identity between the Solemoviridae sequences is 35.2% and between the associated RNAs is 46.9%.)
3. Based on analyses of 6005 (virus 1) and 5837 (virus 2) nt of the near complete genome in the NVWA and NCBI databases can be concluded that sample 6011077 very likely contains two UnID potexviruses (remark: 89.4% pairwise identity of coat protein, species demarcation 72% nt CP identity.)
opm molbio: nog meer (geassocieerde) virussen zijn gedetecteerd maar daar is (nog) geen rapport van gemaakt
-FERA novel potex,  hogweed virus X polerovirus etc</t>
  </si>
  <si>
    <t>KCB
CF Meijer</t>
  </si>
  <si>
    <t>vraag ToBRFV? Herkomst Nederland. 7 rijpe vruchten, niet volledig doorgekleurd. Niet echt virusachtig
aanvullende info mail: hele partij dezelfde symptomen, teler Lans Westland</t>
  </si>
  <si>
    <t>P1 ++
bent ++
qui +-
glut ++
WB ++</t>
  </si>
  <si>
    <t>[foto] [15/7 Imie gemaild]</t>
  </si>
  <si>
    <t>ToBRFV  +</t>
  </si>
  <si>
    <t>Vanuit het door u ingebrachte monster hebben wij na mechanische inoculatie op toetsplanten virussymptomen op deze toetsplanten waargenomen. Deze symptomen wezen op een infectie door zowel pepino mosaic virus (PepMV) als door een tobamovirus (zoals tomato brown rugose fruit virus (ToBRFV)). De aanwezigheid van ToBRFV is bevestigd met een moleculaire toets (real-time RT-PCR). Volgens ons hebben de symptomen op de vruchten geen virologische maar eerder een fysiologische oorzaak. We sluiten echter niet uit dat één van beide virussen of een combinatie hiervan van invloed is geweest op de symptoomontwikkeling.</t>
  </si>
  <si>
    <t>Rubus</t>
  </si>
  <si>
    <t>sp</t>
  </si>
  <si>
    <t>Herkomst Loenen, bos. Mottle. Jonge bladeren lijken ook een beetje ingezonken nerven te hebben.</t>
  </si>
  <si>
    <t xml:space="preserve">20210729_HTS, BCF104326-041
</t>
  </si>
  <si>
    <t xml:space="preserve">Geen relevante virussen gedetecteerd. </t>
  </si>
  <si>
    <t>[foto] [ HTS BU monsters]</t>
  </si>
  <si>
    <t>virus negatief</t>
  </si>
  <si>
    <t>In het door u ingezonden monster hebben wij met de moleculaire techniek Illumina Sequencing geen plantenvirus gedetecteerd. De symptomen hebben dus geen virologische oorzaak.
Illumina-sequencing data zijn gegenereerd door Genomescan B.V. (accreditatie L518), analyse en interpretatie is uitgevoerd door NRC-Fyto.</t>
  </si>
  <si>
    <t>kan inzendform niet vinden</t>
  </si>
  <si>
    <t>MYC</t>
  </si>
  <si>
    <t>NVWA
A Roy</t>
  </si>
  <si>
    <t>Hovea</t>
  </si>
  <si>
    <t>sp (fonestiana??)</t>
  </si>
  <si>
    <t>Herkomst Heemstede. Eigen orientatie, komt uit huiskamer inspecteur. Enkele dode verdroogde balderen. Vanaf bladvoet bruim gekleurd. Veel donkerbruine ronde vlekken met vage randen. Niet virusachtig.
Verantwoordelijkheid opdracht en monster aan MYC gegeven.</t>
  </si>
  <si>
    <t>Monster door MYC laten bekijken</t>
  </si>
  <si>
    <t>Monster aan MYC gegeven in PRISMA. Zij geven door dat virologie het niet virologisch vind.</t>
  </si>
  <si>
    <t xml:space="preserve">kerria </t>
  </si>
  <si>
    <t>japonica</t>
  </si>
  <si>
    <t>Herkomst botanische tuin Wageningen. Cultivar Golden quinea. Oplichtende geelwitte nerven. Oudere bladeren zijn volledig verkleurd.</t>
  </si>
  <si>
    <t>Based on analyses of 7895 nt of RNA 1 (near complete) and 6020 nt of RNA 2 (near complete) it can be concluded that sample 5678461 likely contains cherry leaf roll virus (CLRV).</t>
  </si>
  <si>
    <t>KCB
J Alderda</t>
  </si>
  <si>
    <t>Herkomst Zuid Afrika. Eigen orientatie genomen bij import. 1 klein pepertje met groengele verkleuringen. Virus verdacht.</t>
  </si>
  <si>
    <t>20210722_HTS</t>
  </si>
  <si>
    <t>1. Based on analyses of 9672 nt of the near complete genome in the NCBI and NVWA databases can be concluded that sample 40782061 very likely contains potato virus Y (PVY). (Remark: the strain is unknown.)
2. Based on analyses of 8704 (L), 4751 (M) and 2847 (S) nt of the near complete genome in the NVWA and NCBI databases can be concluded that sample 40782061 likely contains an UnID Orthotospovirus. (Remark: the virus likely belongs to the same species as 36537563.)</t>
  </si>
  <si>
    <t>[foto] [ HTS BU monster aanwezig]
[Er ligt geen materiaal meer in koelcel. Hele monster is gebruikt voor HTS monsters]</t>
  </si>
  <si>
    <t>UnID Orthotospovirus +
PVY +</t>
  </si>
  <si>
    <t>Het monster toonde overtuigende virussymptomen en het is ons bekend dat capsicum vruchten uit Zuid-Afrika vaak diverse virussen bevatten die we niet detecteren tijdens surveys gericht op de Nederlandse paprikateelt. Daarom hebben we het monster ondezocht met Illumina sequencing (NGS). 
Met NGS zijn de sequenties bepaald van een onbekende variant van potato virus Y, en van een onbekend virus behorend tot de Orthotospovirussen. Het onbekende Orthotospovirus hebben we één keer eerder gevonden, ook dit jaar in een capsicum vrucht afkomstig uit Zuid-Afrika. 
Ondanks dat de virussen nog niet (volledig) biologisch gekarakteriseerd zijn, denken we dat ze de waargenomen symptomen kunnen veroorzaken.
Illumina-sequencing data zijn gegenereerd door Genomescan B.V. (accreditatie L518), analyse en interpretatie is uitgevoerd door NRC-Fyto.</t>
  </si>
  <si>
    <t>ja (beide virussen)</t>
  </si>
  <si>
    <t>29-7 Carla per mail aan Imie</t>
  </si>
  <si>
    <t>KCB
V. Termaat</t>
  </si>
  <si>
    <t>Herkomst Nederland, Greenco packing. 8 vruchten, waarvan 1 met rotte plek (weggegooid en niet meegenomen in toetsing). Twee type symptomen te zien. Niet volledig doorgekleurd/ klein tot grotere chl vlekken. Marmering. Virusachtig.  teler info op formulier</t>
  </si>
  <si>
    <t>[va 7 vruchten]
P1 ++
bent ++
qui ++
glut +-
WB +-</t>
  </si>
  <si>
    <t>va bent
PepMV +
TMV (agdia) +</t>
  </si>
  <si>
    <t>[va vrucht] F-MOL-132-002 real-time RT-PCR ToBRFV Menzel and Winter 2019  + (Cq 4,51; 4,48)</t>
  </si>
  <si>
    <t>[foto]
[symptomen lijken wel een beetje op monster 38950951]</t>
  </si>
  <si>
    <t>PepMV +
ToBRFV +</t>
  </si>
  <si>
    <t>Vanuit het door u ingebrachte monster hebben wij na mechanische inoculatie virussymptomen op toetsplanten waargenomen. Deze symptomen wezen op een infectie door zowel pepino mosaic virus (PepMV) als door een tobamovirus (zoals tomato brown rugose fruit virus (ToBRFV)). De aanwezigheid van PepMV en het tobamovirus is bevestigd middels serologische toetsing. Vervolgens is de aanwezigheid van ToBRFV bevestigd met een moleculaire toets (real-time RT-PCR). Volgens ons kunnen de symptomen op de vruchten  veroorzaakt worden door ToBRFV of door ToBRFV in combinatie met PepMV.</t>
  </si>
  <si>
    <t>Lonicera</t>
  </si>
  <si>
    <t>xylosteum</t>
  </si>
  <si>
    <t xml:space="preserve">Herkomst Nederland, Nolensstraat. 2 meter hoge struik. Jong en oud blad met chlor vlekken, soms jonmge blad licht misvormd  </t>
  </si>
  <si>
    <t>20210722_HTS 104326-037</t>
  </si>
  <si>
    <t>Geen relevante virussen gevonden</t>
  </si>
  <si>
    <t>NVWA
Carla Oplaat</t>
  </si>
  <si>
    <t>Wisteria</t>
  </si>
  <si>
    <t>sinensis</t>
  </si>
  <si>
    <t>Herkomst Nederland. Twee takken van de plant deze symptomen. Chl vlekken tot zones op de deelbladeren</t>
  </si>
  <si>
    <t>qui +-
bent ++
P1 ++
WB --
[va bent]
vicia -+
boon+-</t>
  </si>
  <si>
    <t xml:space="preserve">[va  bent] 20210902_HTS, BCF 104326-050-002
</t>
  </si>
  <si>
    <t>Based on analyses of 9658 nt of the near complete genome in the NVWA and NCBI databases can be concluded that sample 6011050 very likely contains wisteria vein mosaic virus (WVMV).
opm molbio: In de de novo virus pipeline (4) zijn ook een Soymovirus (2 chunks, 500&amp; 1000bp) en een caulimovirus (Peanut chlorotic streak virus, ~1000bp) gedetecteerd. In overleg geen rapport opgesteld.</t>
  </si>
  <si>
    <t>[foto] [HTS BU 21]</t>
  </si>
  <si>
    <t>Wisteria vein mosaic virus +</t>
  </si>
  <si>
    <t xml:space="preserve">Na visuele beoordeling hebben wij vanuit het ingezonden blad een virus overgedragen op toetsplanten middels mechanische inoculatie.
Aanvullend is het monster geanalyseerd met de moleculaire techniek Illumina sequencing. Hiermee is de bijna volledige genoomsequentie verkregen van wisteria vein mosaic virus (potyvirus, WVMV). Volgens ons kunnen de symptomen op het ingezonden blad veroorzaakt worden door WVMV.
Illumina-sequencing data zijn gegenereerd door Genomescan B.V. (accreditatie L518), analyse en interpretatie is uitgevoerd door NRC-Fyto.
</t>
  </si>
  <si>
    <t>Sambucus</t>
  </si>
  <si>
    <t>nigra</t>
  </si>
  <si>
    <t xml:space="preserve">Herkomst Nederland. Oudere blanderen chl tussen nerven - niet virusachtig. Nerf chl op jong blad. Nepovirus? </t>
  </si>
  <si>
    <t>qui ++
bent -+
P1 ++</t>
  </si>
  <si>
    <t>va P1
CLRV z+
SLRSV - (nr 37, 49)
ArMV -
TRSV -
ToRSV -
TBRV -</t>
  </si>
  <si>
    <t xml:space="preserve">Cherry leaf roll virus </t>
  </si>
  <si>
    <t>De symptomen op het monster leken volgens ons op symptomen zoals die veroorzaakt kunnen worden door het Cherry leaf roll virus  (CLRV, genus Nepovirus). Dit is bevestigd door serologische toetsing waarbij een positieve reactie is verkregen met het antiserum tegen CLRV.</t>
  </si>
  <si>
    <t>KCB
Edwin van Zijl</t>
  </si>
  <si>
    <t>Herkomst Nederland. Deel van de paprika al rot, nog stevige deel bemonsterd. Rode paprika met verschillende groene ronde vlekken. Tospoachtig
Zelfde dag geinoculeerd als capsicum 38742739. HTS afwachten van deze, zou kunnen dat deze monsters tijdens inoculeren zijn verwisseld. Als risico bestaat, terug naar originele vrucht.</t>
  </si>
  <si>
    <t>Jerom/Carla</t>
  </si>
  <si>
    <t>qui +-
bent ++
P1 ++
WB ++
glut ++</t>
  </si>
  <si>
    <t>[va bent]
TMV (agdia) -  
ToBRFV (DSMZ) -</t>
  </si>
  <si>
    <t>[va glut] 
F-MOL-110-001 (AM1 clade) -</t>
  </si>
  <si>
    <t>20210810_HTS [va vrucht] BCF104326-046 prelim TSWV</t>
  </si>
  <si>
    <t>Based on analyses of 2918 (S), 4881 (M) and 8910 (L) nt of the complete genome in the NCBI and NVWA databases can be concluded that sample 41239130 very likely contains tomato spotted wilt virus (TSWV).</t>
  </si>
  <si>
    <t xml:space="preserve">
Op basis van visuele beoordeling vermoedden wij dat de symptomen veroorzaakt werden door een tospovirus. Dit is bevestigd met toetsplantonderzoek en met de moleculaire techniek Illumina-sequencing waarmee de genoomsequentie van het tospovirus tomato spotted wilt virus (TSWV) is verkregen. Naast TSWV zijn geen andere virussen gedetecteerd. TSWV kan de waargenomen symptomen veroorzaken. 
Illumina-sequencing data zijn gegenereerd door Genomescan B.V. (accreditatie L518), analyse en interpretatie is uitgevoerd door NRC-Fyto.
</t>
  </si>
  <si>
    <t>Naktuinbouw
Jose Kerkvliet/ Stef van de Pasch</t>
  </si>
  <si>
    <t>INS-21-12530</t>
  </si>
  <si>
    <t>Rosa</t>
  </si>
  <si>
    <t>corymbifera laxa</t>
  </si>
  <si>
    <t xml:space="preserve">eigen orientatie inspecteur, fytoplasma of rose rosette disease? Rozenkekerij in Lottum. Paar takjes met blaadjes. Blaadjes zijn erg klein een enkele takjes lijken bezemgroei te vertonen. Blaadjes zijn ook heel droog. [inspecteur: slechte groei, extreme vertakking bovengronds.
</t>
  </si>
  <si>
    <t>20210805_HTS, BCF104326-044 (prelim: Rose Yellow vein virus. Geen RRV!)
HTS lijst DNA seq wk 49</t>
  </si>
  <si>
    <t xml:space="preserve">RNAseq: Geen rose rosette virus gedetecteerd
opmerking molbio: Rose yellow vein virus gedetecteerd. In overleg met vir geen rapport opgesteld
[DNAseq + RCA]
Geen virus gedetecteerd.
opm molbio: In het KRONA rapport en pfam analyse zijn caulimovirussen gedetecteerd. Dit betreft mn kleine chunks (&lt;~500bp). De enkele langere chunks zijn geblast in de NCBI database en gaven geen virale hits._x000D_
</t>
  </si>
  <si>
    <t>[foto] Meer informatie gevraagd bij Naktuinbouw: waarop toetsen en waarop hebben zij al getoetst - alleen fytoplasma's.
DNAseq onderzoekt loopt nog (20-12-2021 JG) - resultaten terugkoppelen aan inzender</t>
  </si>
  <si>
    <t xml:space="preserve">RRV - </t>
  </si>
  <si>
    <t xml:space="preserve">Het door u ingezonden monster is geanalyseerd met Illumina Sequencing. Hiermee is geen rose rosette virus gedetecteerd. 
Illumina-sequencing data zijn gegenereerd door Genomescan B.V. (accreditatie L518), analyse en interpretatie is uitgevoerd door NRC-Fyto.
</t>
  </si>
  <si>
    <t>KCB
T. Spaargaren</t>
  </si>
  <si>
    <t>alata</t>
  </si>
  <si>
    <t>herkomst Colombia. 1  vrucht met bultjes met groene kringen erom heen en een rood puntje in het midden. Gevraagd of ent er naar wil kijken: virus, viroide of mycplasma volgens ent.</t>
  </si>
  <si>
    <t>P1 -
bent -
qui -
boon -</t>
  </si>
  <si>
    <t>20210823_HTS, BCF104326-049 prelim:  poty en ilar virus</t>
  </si>
  <si>
    <t>1. Based on analyses of 9558 nt of the near complete genome in the NCBI and NVWA databases it can be concluded that sample 40009464 very likely contains soybean mosaic virus (SMV)_x000D_
And_x000D_
2. Based on analyses of 3238 nt (RNA1), 2482 nt (RNA2) and 2180 nt (RNA3) of the near complete genome in the NCBI and NVWA databases it can be concluded that sample 40009464 very likely contains an UnID ilarvirus.</t>
  </si>
  <si>
    <t>[foto] Entmologie kijkt naar het monster: virus, viroide of mycoplasma volgens ent
[18-8-2021: Herbemonsterd voor HTS-bu]</t>
  </si>
  <si>
    <t>SMV +
UnID Ilarvirus +</t>
  </si>
  <si>
    <t>Het monster is visueel beoordeeld door de vakgebieden Entomologie en Virologie. Entomologie heeft geen vervolgonderzoek gedaan. Virologie vond de symptomen virusverdacht en heeft onderzoek uitgevoerd: 
Het monster is geanalyseerd met Illumina sequencing. Hiermee zijn de genoomsequenties gedetecteerd van twee virussen: soybean mosaic virus (SMV) en een onbekend Ilarvirus. Van SMV is bekend dat het kringachtige patronen kan veroorzaken op de vruchten van passiflora. Wij weten niet of het onbekende Ilarvirus ook van invloed is op deze symptomen. 
Illumina-sequencing data zijn gegenereerd door Genomescan B.V. (accreditatie L518), analyse en interpretatie is uitgevoerd door NRC-Fyto.</t>
  </si>
  <si>
    <t>Illumina-sequencing data zijn gegenereerd door Genomescan B.V. (accreditatie L518), analyse en interpretatie is uitgevoerd door NRC-Fyto.</t>
  </si>
  <si>
    <t>29-7-21 Carla</t>
  </si>
  <si>
    <t>KCB
Blansjaar</t>
  </si>
  <si>
    <t>Herkomst Nederland. Eigen orientatie monster van inspecteur.
4 rode vruchten met wat chl vlekjes, soms necr stipje op vrucht. niet echt virusachtig. 
Carla aanvullend info gevraagd via Peter R. Monster 41238998 is opgestuurd omdat de inspecteur deze vruchten tijdens een exportinspectie tegen kwam. Als jullie vinden dat het geen virusbeelden zijn, prima</t>
  </si>
  <si>
    <t>[va vrucht]
PepMV +
TVM (Agdia) -</t>
  </si>
  <si>
    <t>Het door u ingezonden monster is visueel beoordeeld. Via serologische toetsing is pepino mosaic virus (PepMV) gedetecteerd en zijn geen tobamovirussen (zoals ToBRFV) gedetecteerd. Volgens ons kunnen de symptomen op de vruchten mogelijk veroorzaakt worden door PepMV of een fysiologische oorzaak hebben.</t>
  </si>
  <si>
    <t>NVWA
Bo van Doorn</t>
  </si>
  <si>
    <t>Herkomst Nederland. Chl, bladmisvorming. Niet heel hevig</t>
  </si>
  <si>
    <t>[va blad 2021]
P1 -
bent -
qui -
[va blad 2022]
P1 -
bent -
qui -</t>
  </si>
  <si>
    <t>onbekend +</t>
  </si>
  <si>
    <t>Via mechanische inoculatie op toetsplanten zijn geen virussen overgedragen. Indien de symptomen volgend jaar weer waargenomen worden ontvangen wij graag een nieuw monster (jong blad met symptomen).</t>
  </si>
  <si>
    <t>NVWA
B. Poelman</t>
  </si>
  <si>
    <r>
      <t xml:space="preserve">Herkomst Nederland. Eigen orientatie monster van inspecteur. Opmerking inspecteur: Diverse aardappelplanten aangetroffen met aantasting: geel verkleuring en dwerggroei in top van plant.
Enkele bladeren met wat necr, diepnervigheid (?), necr bladrand met misvorming als gevolg. Niet echt virusachtig
</t>
    </r>
    <r>
      <rPr>
        <b/>
        <sz val="9"/>
        <rFont val="Verdana"/>
        <family val="2"/>
      </rPr>
      <t xml:space="preserve">
Let op: als TPO symptomen geeft contact opnemen met inspecteur en overleggen of we het monster met PEQ aardappel toetsing gaat meelopen.</t>
    </r>
  </si>
  <si>
    <t>[3 planten, twee scheuten. Van allen twee blaadjes bemonsterd (1 jong en 1 oud).]
P1 -
bent -
qui -</t>
  </si>
  <si>
    <t>virus symtoms -</t>
  </si>
  <si>
    <t>Via mechanische inoculatie op toetsplanten zijn geen virussen overgedragen. Mede gezien de aard van de symptomen op het ingezonden monster is er volgens ons geen sprake van een viruskwestie.</t>
  </si>
  <si>
    <t>KCB
K. Groenewegen</t>
  </si>
  <si>
    <t xml:space="preserve">Herkomst Maasdijk.7 vruchten met groene verkleuringen, veel ringvormig. Sommige vruchten hebben ingezonken concentrische kringen. Vermoedelijk tospo. </t>
  </si>
  <si>
    <t>[va vrucht]
PVY -
CMV - 
TMV (Agdia) -</t>
  </si>
  <si>
    <t>[va vrucht] F-MOL-110-001 (AM1 clade) -
11-8, Carla; andere monsters op de lijst wel +</t>
  </si>
  <si>
    <t>20210823_HTS, BCF104326-049 prelim: tswv</t>
  </si>
  <si>
    <t>Based on analyses of 2961 (S), 4768 (M) and 8894 (L) nt of the complete genome in the NCBI and NVWA database can be concluded that sample 39449980 very likely contains tomato spotted wilt virus (TSWV).</t>
  </si>
  <si>
    <t>[foto]
[alle vruchten bemonsterd, 1x bu zakje in -20] 
[HTS data gedeeld met WUR, 2022]</t>
  </si>
  <si>
    <t>We hebben het monster visueel beoordeeld en de symptomen wezen op een infectie door een tospovirus. Dit is bevestigd met Illumina sequencing. Op basis van sequentie-analyse is vastgesteld dat dit het tomato spotted wilt virus (tomatenbronsvlekkenvirus) is. Dit virus kan de waargenomen symptomen veroorzaken.
Illumina-sequencing data zijn gegenereerd door Genomescan B.V. (accreditatie L518), analyse en interpretatie is uitgevoerd door NRC-Fyto.</t>
  </si>
  <si>
    <t>NVWA 
R. vd Berg</t>
  </si>
  <si>
    <t>lycopersicum "Jacky"</t>
  </si>
  <si>
    <t>mengmonster 12 planten. Per plant jong topje/blaadje. Op 2 blaadjes lichte bobbeling. Niet virusachtig</t>
  </si>
  <si>
    <t>F-MOL-132-001 ISHI-VEG - 
F-MOL-089-004 nad5 + (Ct 17,75 / 17,82)</t>
  </si>
  <si>
    <t>geen foto's gemaakt om zo min mogelijk handelingen te hebben. Twee maalzakjes, mengmonster alle blaadjes.BU zakjes weg gegooid 28-9</t>
  </si>
  <si>
    <t>ToBRFV -</t>
  </si>
  <si>
    <t>Met behulp van real-time RT-PCR</t>
  </si>
  <si>
    <t>lycopersicum "Cecile"</t>
  </si>
  <si>
    <t>plant 7 + 4e plant in rij. Jonge blaadjes, geen symptomen</t>
  </si>
  <si>
    <t>F-MOL-132-001 ISHI-VEG -
F-MOL-089-004 nad5 + (Ct 17,24 / 17,39)</t>
  </si>
  <si>
    <t>geen foto's gemaakt om zo min mogelijk handelingen te hebben. Twee maalzakjes, mengmonster. BU zakjes weg gegooid 28-9</t>
  </si>
  <si>
    <t>plant 23. Heel weinig blad. Jong, geen virussymt. Wel wat ronder blad dan gebruikelijk</t>
  </si>
  <si>
    <t>F-MOL-132-001 ISHI-VEG -
F-MOL-089-004 nad5 + (Ct 17,32 / 17,34)</t>
  </si>
  <si>
    <t>plant 33. jong blad, paar blaadjes met lichte bobbeling. Niet virus achtig</t>
  </si>
  <si>
    <t>F-MOL-132-001 ISHI-VEG -
F-MOL-089-004 nad5 + (Ct 16,53 / 16,62)</t>
  </si>
  <si>
    <t>geen foto's gemaakt om zo min mogelijk handelingen te hebben. Twee maalzakjes, mengmonster.BU zakjes weg gegooid 28-9</t>
  </si>
  <si>
    <t>plant 34. jonge blaadjes, geen virus beelden</t>
  </si>
  <si>
    <t>F-MOL-132-001 ISHI-VEG -
F-MOL-089-004 nad5 + (Ct 18,30 / 18,18)</t>
  </si>
  <si>
    <t>Naktuinbouw
AJ Starre</t>
  </si>
  <si>
    <t>INS-21-13966</t>
  </si>
  <si>
    <t>Poaceae</t>
  </si>
  <si>
    <t>Herkomst China. Is dit gewoon Gras? Contact opnemen met Jacco over gewas en de vraag. Geen duidellijke virologische symptomen te zien. 
Monster is van nem. Verkeerde nummer op geplakt. Word juist verwerkt in prisma op 6-8-2021. Is dus niet meer van virologie</t>
  </si>
  <si>
    <t xml:space="preserve">vermelden dat </t>
  </si>
  <si>
    <t>contact opnemen met Jacco over vraag en gewas.</t>
  </si>
  <si>
    <t>INS-21-13964</t>
  </si>
  <si>
    <t>Herkomst China. Een tak met bladeren. Veel bladeren hebben onregelmatig verspreidde chlorotische vlekjes (virologisch). Enkele vlekjes lijken licht necrotisch te worden. Paar bladeren hebben aan bladrand necrotische zone (niet virologisch).</t>
  </si>
  <si>
    <t>20210805_HTS, BCF104326-044 (prelim geen relevante virussen (badnastukjes))</t>
  </si>
  <si>
    <t>geen relevant virus gedetecteerd</t>
  </si>
  <si>
    <t>(foto, HTS-BU zakje -80)</t>
  </si>
  <si>
    <t>No virus +</t>
  </si>
  <si>
    <t xml:space="preserve">Wij hebben het monster geanalyseerd met de moleculaire techniek Illumina-sequencing. Hiermee zijn geen virussen of viroiden gedetecteerd die de waargenomen symptomen kunnen veroorzaken. Mogelijk is er sprake van een fysiologische of genetische oorzaak.
Illumina-sequencing data zijn gegenereerd door Genomescan B.V. (accreditatie L518), analyse en interpretatie is uitgevoerd door NRC-Fyto.
</t>
  </si>
  <si>
    <t>INS-21-13963</t>
  </si>
  <si>
    <t>Herkomst China. 2 kleine stronken met bladeren. Bladeren hebben licht mottle. Sommige bladeren hebben een lichtbruine verkleuring (Mbo: met name rond nerven (veinbanding).
plant in vivo collectie opgenomen</t>
  </si>
  <si>
    <t>20210805_HTS, BCF104326-044 (prelim data verschillend virussen)</t>
  </si>
  <si>
    <t>1. Based on analyses of 7596 nt of the complete genome in the NVWA and NCBI databases can be concluded that sample 40371287 very likely contains an UnID Badnavirus.
2. Based on analyses of 17093 nt of the near complete genome in the NVWA and NCBI databases can be concluded that sample 40371287 likely contains an UnID Cytorhabdovirus.
3. Based on analyses of 4675 nt of the partial genome in the NCBI database can be concluded that sample 40371287 possibly contains an UnID Secoviridae.
4. Based on analyses of 2664 (1) and 2500 (2) nt of the partial genomes in the NVWA and NCBI can be concluded that sample 40371287 possibly contains two UnID Tymoviridae viruses.</t>
  </si>
  <si>
    <t>(foto, HTS-BU zakje -80)
opname in vivo collectie</t>
  </si>
  <si>
    <t>UnID Badnavirus
UnID Cytorhabdovirus
UnID Secoviridae
UnID Tymoviridae</t>
  </si>
  <si>
    <t>De symptomen op het monster vonden wij virusverdacht en daarom hebben we het getoetst met de moleculaire techniek Illumina sequencing (NGS). Hiermee zijn vijf onbekende virussen aangetoond.
Op basis van sequentieanalyse hebben we hun vermoedelijke taxonomische status (genus of familie) bepaald. Eén virus toont de grootste overeenkomst met een Badnavirus.  Een ander met een Cytorhabdovirus. Twee virussen tonen de grootste overeenkomst met de familie Tymoviridae, en een behoort vermoedelijk tot de familie Secoviridae.
Omdat het onbekende virussen zijn, is het niet vast te stellen welke virussen, of combinatie van virussen, de waargenomen symptomen veroorzaken. 
Illumina-sequencing data zijn gegenereerd door Genomescan B.V. (accreditatie L518), analyse en interpretatie is uitgevoerd door NRC-Fyto.       </t>
  </si>
  <si>
    <t>Ca, Mbo</t>
  </si>
  <si>
    <t>KCB
CP Kortekaas</t>
  </si>
  <si>
    <t>Herkomst NL. GLN 8719338000928
4 grote vleestomaten. Vage chl, enkele necr stipjes (Niet echt virusachtig). 1 vrucht met een scherpe chl streep (genetisch). Voor de zekerheid ELISA</t>
  </si>
  <si>
    <t>[va vrucht]
pepMV + ( &gt;3,5)
TMV (Agdia) - (Let op, OD 0,270/0,176)
[va vrucht, ELISA herhalen voor de zekerheid, BU monster op zelfde moment genomen]
TMV (Agdia) -  (0,117/0,106)</t>
  </si>
  <si>
    <t>(foto]</t>
  </si>
  <si>
    <t>PepMV +
ToBRFV -
virus symtoms -</t>
  </si>
  <si>
    <t>De symptomen op het door u ingezonden monster hebben volgens ons geen plantpathogene oorzaak. Mogelijk is er sprake van een fysiologische oorzaak. 
Dit monster is toegevoegd aan een ingeplande serologische toets voor de detectie van pepino mosaic virus (PepMV) en tomato brown rugose fruit virus (ToBRFV). Hierbij is PepMV wel, maar ToBRFV niet gedetecteerd. Zoals aangegeven verwachten wij niet dat PepMV de waargenomen symptomen veroorzaakt.</t>
  </si>
  <si>
    <t>Herkomst China. 1 stronk. Enkele bladeren hebben witte mottle (maar soms wel een beetje scherp begrensd).
Monster was van nem. Verkeerde nummer op geplakt. Word juist verwerkt in prisma op 6-8-2021. Is dus WEL  van virologie
11-1-21 Carla: klopt deze symptoombeschrijving? ik zie geen witte mottle op foto en alleen blaadjes. nav foto, op een blad zit de chl/mottle mn langs de nerven. Beeld vergelijkbaar, maar minder hevig dan 40371287</t>
  </si>
  <si>
    <t xml:space="preserve">20210810_HTS, BCF104326-046 (prelim: Fig fleck-associate virus (Tymoviridae) en badnavirus) </t>
  </si>
  <si>
    <t>1. Based on analyses of 6015 nt of the partial genome in the NCBI and NVWA database it can be concluded that sample 40371252 likely contains an UnID badnavirus.
2. Based on analyses of 13131 nt of the near complete in the NCBI and NVWA databases it can be concluded that sample 40371252 likely contains an UnID waikavirus.
3. Based on analyses of 6439 nt of the near complete in the NCBI and NVWA databases it can be concluded that sample 40371252 very likely contains an UnID tymoviridae.
opm molbio:
1. the UnID waikavirus had 99.2% identity with the UnID waikavirus in ficus 40371287. However, for the UnID virus in 40371287 only a partial sequence is obtained._x000D_
2. In ficus 40371287 also two UnID tymovirales and one UnID badnavirus have been found. These viruses show respectively 85.8 and 91.4% (tymovirales) and 53.6% (badnavirus) similarity with the viruses found in ficus 40371252.</t>
  </si>
  <si>
    <t>badnavirus +
tymoviridae +
waikavirus +</t>
  </si>
  <si>
    <t>Na visuele beoordeling van het door u ingezonden monster hebben wij besloten om het monster te analyseren met Illumina-sequencing (NGS). Hiermee zijn de (gedeeltelijke/volledige) sequenties van drie onbekende virussen gedetecteerd.
1. Analyse van de (gedeeltelijke) genoomsequentie laat de grootste overeenkomst zien met een badnavirus. Wij kunnen niet zeggen of het badnavirus als virus aanwezig is of dat het virusgenoom ingebouwd is in het plantgenoom.
2. Analyse van de (volledige) genoomsequentie laat de grootste overeenkomst zien met een waikavirus.
3. Analyse van de (volledige) genoomsequentie laat de grootste overeenkomst zien met virussen uit de familie tymoviridae.
Wij weten niet of de symptomen veroorzaakt worden door één of een combinatie van de virussen. Opvallend is dat de symptomen overeen lijken te komen met een door U eerder ingezonden ficus monster (40371287)¸ maar minder hevig zijn. De drie virussen gevonden in dit monster zijn niet hetzelfde¸ maar verwant aan de virussen welke gedetecteerd zijn in monster 40371287. Het waikavirus vertoond een hoge overeenkomst¸ echter is voor monster 40371287 alleen een gedeeltelijke genoomsequentie verkregen. Beide andere virussen¸ badnavirus en virus uit de tymoviridae familie vertonen een lage overeenkomst (en behoren zeer waarschijnlijk tot andere soorten). Bovendien zijn in monster 40371287 zijn nog twee aanvullende virussen gedetecteerd.
Illumina-sequencing data zijn gegenereerd door Genomescan B.V. (accreditatie L518)¸ analyse en interpretatie is uitgevoerd door NRC-Fyto. </t>
  </si>
  <si>
    <t>KCB
I. Vijftigschild</t>
  </si>
  <si>
    <t>Herkomst Nederland. 1 vrucht met onregelmatig verspreidde witte vlekjes, licht ingezonken. Virusverdacht.</t>
  </si>
  <si>
    <t>(foto, 2x BU zakje -20)</t>
  </si>
  <si>
    <t xml:space="preserve">virus symptoms - </t>
  </si>
  <si>
    <t>INS-21-13396</t>
  </si>
  <si>
    <t>lycopersicum RNA zaden</t>
  </si>
  <si>
    <r>
      <rPr>
        <sz val="9"/>
        <color indexed="10"/>
        <rFont val="Verdana"/>
        <family val="2"/>
      </rPr>
      <t>(Vraag Mbo zaad?? Antwooord Ca; jup zaden)</t>
    </r>
    <r>
      <rPr>
        <sz val="9"/>
        <rFont val="Verdana"/>
        <family val="2"/>
      </rPr>
      <t xml:space="preserve"> Herkomst China (via Israel). Sub1 36,92/40 (VIC/FAM). sub 2: 34,22/</t>
    </r>
    <r>
      <rPr>
        <b/>
        <sz val="9"/>
        <rFont val="Verdana"/>
        <family val="2"/>
      </rPr>
      <t>30,84</t>
    </r>
    <r>
      <rPr>
        <sz val="9"/>
        <rFont val="Verdana"/>
        <family val="2"/>
      </rPr>
      <t xml:space="preserve"> (VIC/FAM). sub 3 35,81/39,65 (VIC/FAM).  sub 2 ingestuurd.
</t>
    </r>
  </si>
  <si>
    <t>ontvangst Joanieke</t>
  </si>
  <si>
    <t>F-MOL-132-002 real-time RT-PCR ToBRFV Menzel and Winter 2019  - (35.39/35.35)</t>
  </si>
  <si>
    <t>17/8/21, Carla gebeld met Aneta. Ze hebben deze PCR ondertussen zelf ook herhaalt, waarbij ze zagen dat de Ct waarden van de FAM voor alle drie subs op 40 liggen. Dus dat komt overeen met onze resultaten.
Uitslag en toelichting vergelijkbaar gedaan met 36364447 uit 2020</t>
  </si>
  <si>
    <t>Verificatie ToBRFV -</t>
  </si>
  <si>
    <t xml:space="preserve">Betreft INS-21-13396: Door Naktuinbouw is met een moleculaire toets (real-time RT-PCR) ToBRFV gedetecteerd. Voor verificatiedoeleinden is door het NRC een tweede moleculaire toets (real-time RT-PCR) ingezet. Deze was negatief. 
</t>
  </si>
  <si>
    <t>KCB
Pappot</t>
  </si>
  <si>
    <t>limon</t>
  </si>
  <si>
    <t>herkomst Zuid-afrika. 2 vruchten, necr op schil. Vruchtvlees geen sympt. Niet echt virusachtig. MYC: De symptomen op de schil van de ingezonden citroenen zijn naar onze mening niet veroorzaakt door een schimmel, wij gaan er verder geen werk aan doen.</t>
  </si>
  <si>
    <t>Het ingezonden monster is visueel beoordeeld en volgens ons hebben de symptomen op het monster geen virologische oorzaak.
Tevens is het door u ingezonden monster visueel beoordeeld door specialisten op het gebied van plantpathogene schimmels (mycologie), waarbij geen aanleiding voor vervolg onderzoek is gezien.</t>
  </si>
  <si>
    <t>INS-21-14636</t>
  </si>
  <si>
    <t>zaad  White beefsteak.  herkomst NL Bedrijfsnaam: Pieterpik Zonen B.V.
Inspecteur: Harmen Ooyevaar, District: Noord-Holland
Datum bemonstering:  9 augustus 2021</t>
  </si>
  <si>
    <t>F-MOL-132-002 real-time RT-PCR ToBRFV Menzel and Winter 2019  - (20,6/20,6)</t>
  </si>
  <si>
    <t>Verificatie ToBRFV +</t>
  </si>
  <si>
    <t>Betreft INS-14636: Door Naktuinbouw is met een moleculaire toets (real-time RT-PCR) ToBRFV gedetecteerd. Verificatie is uitgevoerd door het NRC met een tweede moleculaire toets (real-time RT-PCR).</t>
  </si>
  <si>
    <t>KCB
Aziz Bagiran</t>
  </si>
  <si>
    <t>frutescens</t>
  </si>
  <si>
    <t>Herkomst de Lier. 1 pepertje met zwarte vaag begrensde zones. Niet heel virologisch, maar misschien CMV?</t>
  </si>
  <si>
    <t>P1 -/-
bent -/-
qui -/-
glut -/-
WB -/-</t>
  </si>
  <si>
    <t>Na visuele beoordeling hebben we het monster getoetst met toetsplantonderzoek. Hiermee zijn geen mechanisch overdraagbare virussen gedetecteerd. De symptomen worden volgens ons niet veroorzaakt door een virus.</t>
  </si>
  <si>
    <t>NVWA
A. Fonken</t>
  </si>
  <si>
    <t>[Herkomst Gronsveld. Insp: planten lijken helemaal verdroogd maar hebben water genoeg. Alleen de grote planten hebben sterke verschijnselen. Lijk op een gebreksziekte: alle planten hebben er alst van . In de jonge scheuten geen verschijnselen. Ook niet op de vruchten.]
twee bladeren ingestuurd. blad licht knapperig en krult omhoog., chl tot necr op blad. niet virusachtig</t>
  </si>
  <si>
    <t xml:space="preserve">Het ingezonden monster is visueel beoordeeld en volgens ons hebben de symptomen op het monster geen virologische oorzaak. </t>
  </si>
  <si>
    <t>idaeus</t>
  </si>
  <si>
    <t>Herkomt Wageningen (tuin van Gerard) Oude bennekomseweg Wagenginen. Paar takjes. Bladeren hebben gele nerfchlorose, op sommige plekken onregelmatig verspreid (virus-achtig). Ook veel kleine necrotische vlekjes (niet perse virus-achtig). (al in collectie genomen vanaf originele waardplant)</t>
  </si>
  <si>
    <t>SLRSV 37 + (&gt;3.5)
SLRSV 49 z+(0.451/0.539)
ArMV -
CLRV -
RpRSV zz+(0.177/0.165)
TBRV - * 
* PC TBRV &lt; OD 1</t>
  </si>
  <si>
    <t xml:space="preserve">20210902_HTS 104326-050 
DNAseq: BCF 104326-086
</t>
  </si>
  <si>
    <t>1. Based on analyses of 6969 (RNA1) and 3461 (RNA2) nt of the near complete genome in NCBI and NVWA databases can be concluded that sample 6166060 very likely contains Strawberry latent ringspot virus (SLRSV).
2. Based on analyses of 1093 nt of the near complete genome in NCBI and NVWA databases can be concluded that sample 6166060 very likely contains Strawberry latent ringspot virus satellite RNA.
[DNAseq]
Op basis van DNAseq geen Rubus yellow net virus of ander DNA-virus gedetecteerd.
opmerking molbio: Klein fragment badnavirus gedetecteerd (2x 200 nt)_x000D_
Voor RNAseq resultaten zie 104326-050-007.</t>
  </si>
  <si>
    <t>[foto]
[5 epjes in collectie genomen van originele waardplant]</t>
  </si>
  <si>
    <t>INS-21-13498</t>
  </si>
  <si>
    <t>Lycopersicum</t>
  </si>
  <si>
    <t>RNA extract. 
sub 1. FAM35,22. VIC 35,41
Sub 2. FAM: 30,86. VIC 30,85. ingezet
sub 3. FAM 40. VIC 34,24</t>
  </si>
  <si>
    <t>F-MOL-132-002 real-time RT-PCR ToBRFV Menzel and Winter 2019 + (32,98/33,17)</t>
  </si>
  <si>
    <t>Betreft INS-21-13498. Door Naktuinbouw is met een moleculaire toets (real-time RT-PCR) ToBRFV gedetecteerd. Verificatie is uitgevoerd door het NRC met een tweede moleculaire toets (real-time RT-PCR).</t>
  </si>
  <si>
    <t>INS-21-15344</t>
  </si>
  <si>
    <t xml:space="preserve">RNA extract. 
sub 1. FAM 30,95. VIC 32,04 
</t>
  </si>
  <si>
    <t>F-MOL-132-002 real-time RT-PCR ToBRFV Menzel and Winter 2019 + (31,59/32,01)</t>
  </si>
  <si>
    <t>Betreft INS-21-15344. Door Naktuinbouw is met een moleculaire toets (real-time RT-PCR) ToBRFV gedetecteerd. Verificatie is uitgevoerd door het NRC met een tweede moleculaire toets (real-time RT-PCR).</t>
  </si>
  <si>
    <t>INS-21-15346</t>
  </si>
  <si>
    <t>RNA extract. 
sub 1. FAM 33,81. VIC 33,14 
Sub 2. FAM 32,59. VIC 32,59
sub 3. FAM 30,44. VIC 30,44 ingezet</t>
  </si>
  <si>
    <t>F-MOL-132-002 real-time RT-PCR ToBRFV Menzel and Winter 2019 + (31,87/32,75)</t>
  </si>
  <si>
    <t>Betreft INS-21-15346. Door Naktuinbouw is met een moleculaire toets (real-time RT-PCR) ToBRFV gedetecteerd. Verificatie is uitgevoerd door het NRC met een tweede moleculaire toets (real-time RT-PCR).</t>
  </si>
  <si>
    <t>INS-21-16065</t>
  </si>
  <si>
    <t>RNA extract
sub 2, FAM 32,50, VIC 31,95</t>
  </si>
  <si>
    <t>F-MOL-132-002 real-time RT-PCR ToBRFV Menzel and Winter 2019 + (31,76/31,66)</t>
  </si>
  <si>
    <t>Betreft 41214232. Door Naktuinbouw is met een moleculaire toets (real-time RT-PCR) ToBRFV gedetecteerd. Verificatie is uitgevoerd door het NRC met een tweede moleculaire toets (real-time RT-PCR).</t>
  </si>
  <si>
    <t>NVWA
J van Veen</t>
  </si>
  <si>
    <t>Nederland. 4 vruchten met gele en groene verkleuringen. Ook licht misvormt. Niet heel virusachtig, TPO voor zekerheid</t>
  </si>
  <si>
    <t>P1 -/+
bent -/+
qui -/-
glut -/+</t>
  </si>
  <si>
    <t>[va bent]
TMV (agdia) z+ (OD 2 uur; 0,595/0,590)
PMMoV + (OD 2 uur 1,900/1,834)
ToBRFV (DSMZ) -</t>
  </si>
  <si>
    <t>[foto]
[2 bu zakjes in -20 lade 3]</t>
  </si>
  <si>
    <t>PMMoV +</t>
  </si>
  <si>
    <t>We hebben het monster visueel beoordeeld en getoetst met toetsplantonderzoek. De symptomen op de toetsplanten wezen op een tobamovirus. Daarom hebben we het monster serologisch getoetst op verschillende tobamovirussen en hiermee is pepper mild mottle virus gedecteerd. Dit virus kan de waargenomen symptomen veroorzaken. Overigens toetste het monster negatief op tomato brown rugose fruit virus.</t>
  </si>
  <si>
    <t>INS-21-17670</t>
  </si>
  <si>
    <t>Vitis</t>
  </si>
  <si>
    <t>herkomst Italie. Veel bladeren en stengels. Veel is al verdord/opgedroogd. Groene bladeren hebben rode vlekken (onregelmatig verpsreid) en necrotische zones. GFDP fytoplasma? Zat schimmel op de bladeren (MYC beoordeeld, meeldauw en valse meeldauw - niet verder in onderzoek genomen).</t>
  </si>
  <si>
    <t>[va floeem en nerven (2 aparte monsters]
F-MOL-022-005 23s rDNA real-time PCR fytoplasma's (JH-F1/JH-F all /JH-R/JH-Puni) 
floem: fytoplasma - ; COX: ~25
nerven: fytoplasma -; COX ~26.5
F-MOL-022-002 NPA primers floeem: -
F-MOL-022-002 NPA primers nerven: -</t>
  </si>
  <si>
    <t>[foto]
[bu zakje met nerven van blad in -80 NGS bu doos 21]</t>
  </si>
  <si>
    <t>Phytoplasma -</t>
  </si>
  <si>
    <t xml:space="preserve">Twee moleculaire toetsen waarmee fytoplama’s kunnen worden aangetoond waren negatief.  Mede gezien de symptomen op het ingezonden monster is er volgens ons geen aanleiding om van een fytoplasmakwestie uit te gaan.  </t>
  </si>
  <si>
    <t>Nederland. 3 vruchten. 1 vrucht heeft kleine groene kringen (tospo?). 1  vrucht met onregelmatig verspreidde necrotische ingezonken plekjes (virusachtig). 1 vrucht heeft lichtgroene zones (niet goed doorgekleurd) en onregelmatig verspreidde ingezonken vlekjes (virusachtig). 
Monster pas 27-10-2021 in PRISMA gezet, was over het hoofd gezien op de achterkant. JG</t>
  </si>
  <si>
    <t>20210927_HTS WK 38, BCF104326-058</t>
  </si>
  <si>
    <t>1. Based on analyses of 2914 (S segment), 4756 (M segment) and 8892 (L segment) nt of the complete genome in the NCBI and NVWA database can be concluded that sample 36259532 very likely contains Tomato spotted wilt virus (TSWV)._x000D_
2. Based on analyses of 6338 nt of the complete genome in the NCBI and NVWA database can be concluded that sample 36259532 very likely contains Pepper mild mottle virus (PMMoV).</t>
  </si>
  <si>
    <t>[foto]
[HTS bu aanwezig] [HTS data gedeeld met WUR, 2022]</t>
  </si>
  <si>
    <t>TSWV +
PMMoV +</t>
  </si>
  <si>
    <t>Het monster is onderzocht met Illumina sequencing en hiermee zijn de volledige genoomsequenties gedetecteerd van tomato spotted wilt virus (TSWV) en pepper mild mottle virus (PMMoV). TSWV kan de groene kringen op de vruchten veroorzaken, PMMoV waarschijnlijk de bruine vlekjes.
Illumina-sequencing data zijn gegenereerd door Genomescan B.V. (accreditatie L518)¸ analyse en interpretatie is uitgevoerd door NRC-Fyto. </t>
  </si>
  <si>
    <t>NVWA,
M.Botermans</t>
  </si>
  <si>
    <t>vruchten met onregelmatige verkleuring (ToBRFV-verdacht). Herkomst België (volgens label , verstrekt door marktkoopman), bemonsterd op  woe 15 september op markt Wageningen. </t>
  </si>
  <si>
    <t>M/ca</t>
  </si>
  <si>
    <t>[va vrucht]
TMV (Agdia) + (OD 3,042/3,000)
PepMV +</t>
  </si>
  <si>
    <t>[va vrucht]
F-MOL-132-002 M&amp;W + (Ct 4/4)</t>
  </si>
  <si>
    <t>HTS week 40, BCF 104326-060</t>
  </si>
  <si>
    <t xml:space="preserve">Based on analyses of 3607-6442 nt of the partial and complete genomes in the NVWA and NCBI database has been confirmed that samples 6165965, 40666800, 41106987, 41106995, 41107007, 41107015, 41106831, 41903230, 41903222, 38665691, 33613331, 41849123, 41849131 and 41903150 contain tomato brown rugose fruit virus (ToBRFV). (Remark: sequences from samples 40666800, 41106987, 41107007, 41107015, 41106831 are partial and cluster separately in NCBI BLAST. However, in the NVWA NJ tree they cluster with ToBRFV sequences.)
opm molbio: PepMV gedetecteerd.
Opm MArleen: </t>
  </si>
  <si>
    <t>ToBRFV+
PepMV+</t>
  </si>
  <si>
    <t xml:space="preserve">De symptomen op het monster leken volgens ons op symptomen zoals die veroorzaakt kunnen worden door het tomato brown rugose fruit virus (ToBRFV). 
Met serologische toetsen is naast ToBRFV ook pepino mosaic virus (PepMV) gedetecteerd. Aanvullend is ToBRFV ook aangetoond met een moleculaire toets (real-time RT-PCR). Voor traceringsdoeleinden zijn met de moleculaire techniek Illumina Sequencing (NGS) en aanvullende sequentie-analyse de genoomsequenties bepaald van zowel ToBRFV en PepMV. 
</t>
  </si>
  <si>
    <t>NVWA, expertise
Bram de Hoop</t>
  </si>
  <si>
    <t>herkomst Frankrijk, monster bram de hoop. Twee takjes met daaraan de kroonslipjes. Materiaal uitgedroogd en geen symp te zien. Gezien het niet veel materiaal betreft van elk kroontje een paar slipjes in twee zakjes verdeeld.</t>
  </si>
  <si>
    <t>WK 38 lijst [va kroonslipjes] F-MOL-132-001 ISF -
F-MOL-089-003 nad 5 + (Ct 21.08/21.07)</t>
  </si>
  <si>
    <t>[foto]
[HTS bu 22]</t>
  </si>
  <si>
    <t>Een moleculaire toets waarmee het tomato brown rugose fruit virus (ToBRFV) kan worden aangetoond was negatief.</t>
  </si>
  <si>
    <t>Herkomst VS. 1 vrucht met meerdere grote kringen (licht ingezonken). Ringen zijn groen van binnen en geel aan buitenkant. Enkele kringen hebben geeen kleurverschil en zijn alleen licht ingezonken. Tospo verdacht</t>
  </si>
  <si>
    <t>F-MOL-110-001 RT-PCR Asian clade 1 en Eurasian clade tospovirussen +
 F-MOL-110-002 RT-PCR American clade 1 tospovirussen +
 F-MOL-110-003 RT-PCR Asian clade 2 tospovirussen -
F-MOL-089-001 nad5 + (19.06/19.37)</t>
  </si>
  <si>
    <t>Op basis van analyse van 716 nt van 3’UTR en nucleoprotein (N) in databases NCBI en NVWA 20210510 kan geconcludeerd worden dat monster 41239202 zeer
waarschijnlijk tomato spotted wilt virus (TSWV) bevat.</t>
  </si>
  <si>
    <t>[foto]
[2 bu zakjes in -20 bakje Jerom]</t>
  </si>
  <si>
    <t>We hebben het monster visueel beoordeeld en de symptomen wezen op een infectie door een tospovirus. Dit is bevestigd met een generieke RT-PCR voor de detectie van tospovirussen. Op basis van sequentie-analyse is vastgesteld dat dit zeer waarschijnlijk het tomato spotted wilt virus (tomatenbronsvlekkenvirus) is. Dit virus kan de waargenomen symptomen veroorzaken.</t>
  </si>
  <si>
    <t>INS-21-16791</t>
  </si>
  <si>
    <t>annuum
seeds</t>
  </si>
  <si>
    <t>Herkomst china. 
Sub 3 aangetoond. FAM 28,2 VIC 30,74</t>
  </si>
  <si>
    <r>
      <t>F-MOL-132-002 real-time RT-PCR ToBRFV Menzel and Winter 2019</t>
    </r>
    <r>
      <rPr>
        <sz val="9"/>
        <color indexed="10"/>
        <rFont val="Verdana"/>
        <family val="2"/>
      </rPr>
      <t xml:space="preserve"> -</t>
    </r>
    <r>
      <rPr>
        <sz val="9"/>
        <rFont val="Verdana"/>
        <family val="2"/>
      </rPr>
      <t xml:space="preserve">
</t>
    </r>
  </si>
  <si>
    <t>23-9-21 Carla contact opgenomen met naktuinbouw. PCR bij nakt herhalen voor wij actie ondernemen.
28-9-21 aanvullende data aangeleverd door Naktuinbouw. Bij hun was herhaling negatief. telefonisch toegelicht: ze heeft de oorzaak niet kunnen achterhalen, ze sluit contaminatie in de PCR eigenlijk uit. Data/mail opgeslagen onder T:\PD\NRC\Virologie\Q's NL\2019_ToBRFV_tomaat\Toetsing naktuinbouw ISF 25blad 22zaad\20210921_Resultaten en ingezonden RNA extracten</t>
  </si>
  <si>
    <t xml:space="preserve">Betreft INS-21-16791/41116894: Door Naktuinbouw is met een moleculaire toets (real-time RT-PCR) ToBRFV gedetecteerd. Voor verificatiedoeleinden is door het NRC een tweede moleculaire toets (real-time RT-PCR) ingezet. Deze was negatief. 
</t>
  </si>
  <si>
    <t>INS-21-16265</t>
  </si>
  <si>
    <t>lycopersicum
seeds</t>
  </si>
  <si>
    <t>Herkomst India. 1 sub ingestuurd
Sub 3 VIC: 30,74; FAM: 28,20</t>
  </si>
  <si>
    <r>
      <t>F-MOL-132-002 real-time RT-PCR ToBRFV Menzel and Winter 201</t>
    </r>
    <r>
      <rPr>
        <sz val="9"/>
        <color indexed="10"/>
        <rFont val="Verdana"/>
        <family val="2"/>
      </rPr>
      <t>9 -</t>
    </r>
    <r>
      <rPr>
        <sz val="9"/>
        <rFont val="Verdana"/>
        <family val="2"/>
      </rPr>
      <t xml:space="preserve">
</t>
    </r>
  </si>
  <si>
    <t>Betreft INS-21-16265/41257013: Door Naktuinbouw is met een moleculaire toets (real-time RT-PCR) ToBRFV gedetecteerd. Voor verificatiedoeleinden is door het NRC een tweede moleculaire toets (real-time RT-PCR) ingezet. Deze was negatief. </t>
  </si>
  <si>
    <t>INS-21-16605</t>
  </si>
  <si>
    <t>Herkomst Israel. 3 subs ingestuurd:
sub 1 VIC: 33,02 ; FAM: 31,7
sub 2 VIC: 31,61 ; FAM: 30,45 &gt; ingestuurd voor PCR
sub 3 VIC: 32,31; FAM: 31,70</t>
  </si>
  <si>
    <t xml:space="preserve">F-MOL-132-002 real-time RT-PCR ToBRFV Menzel and Winter 2019 + (31,09/30,9)
</t>
  </si>
  <si>
    <t>Betreft 40712539/INS-21-16605. Door Naktuinbouw is met een moleculaire toets (real-time RT-PCR) ToBRFV gedetecteerd. Verificatie is uitgevoerd door het NRC met een tweede moleculaire toets (real-time RT-PCR).</t>
  </si>
  <si>
    <t>INS-21-16727</t>
  </si>
  <si>
    <t>Herkomst Israel. 1 sub ingestuurd
sub 1. VIC: 32,32 ; FAM: 31,06</t>
  </si>
  <si>
    <t xml:space="preserve">F-MOL-132-002 real-time RT-PCR ToBRFV Menzel and Winter 2019 + (33,05/33,25)
</t>
  </si>
  <si>
    <t>Betreft 33319781/INS-21-16727. Door Naktuinbouw is met een moleculaire toets (real-time RT-PCR) ToBRFV gedetecteerd. Verificatie is uitgevoerd door het NRC met een tweede moleculaire toets (real-time RT-PCR).</t>
  </si>
  <si>
    <t>Paeonia</t>
  </si>
  <si>
    <t>Herkomst Nederland [tav Marleen]. Een cluster(knol?) van wortels. Enkele wortels hebben hevige verschillen in diktes, alsof ze afgesnoerd zijn. Op sommige wortels zitten kleine bultjes.</t>
  </si>
  <si>
    <t>BCF 104326-058
20210927_HTS wk38 va wortel
prelim GKaV
BCF: 104326-096
20220120_HTS wk4 va blad
prelim: no GKaV</t>
  </si>
  <si>
    <t>[wortel]
1.Based on analyses of 22767 nt of the near complete genome in NCBI and NVWA databases it can be concluded that sample 40371211 very likely contains Gentian Kobu-sho associated virus (GKaV)
And
2. Based on analyses of 6650 nt of RNA1 and 3938 of RNA2 of the near complete genome in the NCBI database it can be concluded that sample 40371211 very likely contains tobacco rattle virus (TRV)
[blad]
Geen relevante virussen gedetecteerd
opmerking molbio: Let op, % rRNA reads 42,31%</t>
  </si>
  <si>
    <t>Monster in koelcel in zak met beetje aarde bewaard. 
Word opgezet in kas om bovengrondse delen te observeren en bemonsteren.</t>
  </si>
  <si>
    <t>Virus +
TRV +</t>
  </si>
  <si>
    <t>We hebben het monster (wortels met enkele knobbels) onderzocht met Illumina-sequencing. Hiermee zijn de volledige genoomsequenties gedetecteerd van twee virussen: Gentian Kobu-sho associated virus (GkaV) en tobacco rattle virus (TRV).
GKaV is een nog niet door de ICTV officieel erkende soort. Er is nog niet veel bekend over dit virus, maar we weten dat het mogelijk geassioceerd is met knobbelvorming in de wortels van Gentiaan en Paeonia. Mogelijk dat GKaV de symptomen op het monster kan veroorzaken. 
Illumina-sequencing data zijn gegenereerd door Genomescan B.V. (accreditatie L518), analyse en interpretatie is uitgevoerd door NRC-Fyto.</t>
  </si>
  <si>
    <t>Ca, Ch, Mbo</t>
  </si>
  <si>
    <t>FitzGerald nurseries
E. Westerman </t>
  </si>
  <si>
    <t>Smallanthus</t>
  </si>
  <si>
    <t>sonchifolius (Yacon)</t>
  </si>
  <si>
    <t>WHITE
monsters genomen van invitro plant, 2 zakjes in -80 gelegd
monster genomen van 5 planten, van elke plant 1 jong blad bemonsterd.
Thrips, dus planten weg. Geen symptomen gezien op de planten (in vitro en opgegroeid)</t>
  </si>
  <si>
    <t>MBo, Ca</t>
  </si>
  <si>
    <t>F-MOL-121-001 Ilar: -
Geen amplicon verkregen met RT-PCR Ilarvirusen subgroep 1 &amp; 2</t>
  </si>
  <si>
    <t xml:space="preserve">20210927_HTS wk 38 104326-058. prelim Yacon necrotic mottle virus and PYV
DNAseq op HTS BU zakje, BCF 104326-065
</t>
  </si>
  <si>
    <t xml:space="preserve">[RNAseq]_x000D_
Based on analyses of 3296 (RNA1), 2344 (RNA2) and 2357 (RNA3) nt of the near complete genome genome in the NVWA and NCBI databases can be concluded that sample 6010876 very likely contains potato yellowing virus (PYV). (Remark: the obtained sequence is almost identical to the highest hit in GenBank (2 SNPs).)_x000D_
_x000D_
opm molbio: Dahlia mosaic virus gedetecteerd, DNA virus daarom DNAseq aangevraagd. _x000D_
Yacon necrotic mottle virus gedetecteerd, DNA virus daarom DNAseq aangevraagd_x000D_
Zie ook DNAseq 104326-065-002 en 104326-065-004_x000D_
_x000D_
opm Carla. let op, de SNP op RNA 1 is niet zeker gezien het de laatste nt betreft van de seq in genbank.
[DNAseq]
Based on analyses of 7665 nt of the complete genome in the NCBI and NVWA databases can be concluded that sample 6010876 very likely contains yacon necrotic mottle virus (YNMoV).
opm molbio:F-MOL-127-001 (Krona/Pfam) deel B nog niet ingevuld, in overleg met Marleen alvast YNMoV geanalyseerd.
opm 2 molbio: Fragmenten van een caulimovirus gedetecteerd (max 2000 bp, lijkt meest op dahlia mosaic virus ). Ook met ref assembly geen compleet genoom verkregen
</t>
  </si>
  <si>
    <t>[HTS BU 2x invitro]</t>
  </si>
  <si>
    <t>potato yellowing virus +</t>
  </si>
  <si>
    <t xml:space="preserve">Your sample Smallanthuis sonchifolius ‘White’ was analysed with the molecular technique Illumina sequencing (HTS). We have been able to obtain the (almost complete) sequence of potato yellowing virus (PYV), a virus not officially recognized by the International Committee for Taxonomy of Viruses (ICTV). As discussed, we will perform additional analysis to study the possible presence of an additional DNA-virus. We will inform you when this information is available.
(Illumina sequencing data was generated by Genomescan B.V. (accreditation L518), analysis and interpretation has been carried out by NRC-Fyto). 
</t>
  </si>
  <si>
    <t>RED.
monsters genomen van invitro plant, 2 zakjes in -80 gelegd
monster genomen van 5 planten, van elke plant 1 jong blad bemonsterd.
Thrips, dus planten weg. Geen symptomen gezien op de planten (in vitro en opgegroeid)</t>
  </si>
  <si>
    <t xml:space="preserve">20210927_HTS wk 38 104326-058. prelim Yacon necrotic mottle virus 
DNAseq op HTS BU zakje, BCF 104326-065
</t>
  </si>
  <si>
    <t>[RNAseq] 
Zie DNAseq 104326-065-001 en 104326-065-003. 
opm molbio: UnID nucleorhabdovirus gedetecteerd, kleine stukjes van 130-800 nt waarop geen de novo assembly gedaan kan worden. Het grootste fragment bevat een ORF met hits in BLASTp voor een nucleorabdovirus glycoprotein.
Dahlia mosaic virus gedetecteerd, DNA virus daarom DNAseq aangevraagd
Yacon necrotic mottle virus gedetecteerd, DNA virus daarom DNAseq aangevraagd
[DNAseq]
Based on analyses of 7664 nt of the complete genome in the NCBI and NVWA databases can be concluded that sample 6010875 very likely contains yacon necrotic mottle virus (YNMoV).
opm molbio:F-MOL-127-001 (Krona/Pfam) deel B nog niet ingevuld, in overleg met Marleen alvast YNMoV geanalyseerd._x000D_
_x000D_
opm 2 molbio: Fragmenten van een caulimovirus gedetecteerd (max 2000 bp, lijkt meest op dahlia mosaic virus ). Ook met ref assembly geen compleet genoom verkregen</t>
  </si>
  <si>
    <t>[HTS BU 2x invitro]
opm in mail, niet PRISMA: With DNAseq also genome fragments of a Caulimovirus were detected which, as YNMoV, belongs to the family Caulimoviridae and can also be incorporated in the plant genome.
However due to the fact that with both RNAseq and DNAseq we only detected genome fragments we assume no actual virus particles are present but that the sequences might indeed be part of the plant genome .
[let op tarief]</t>
  </si>
  <si>
    <t>yacon necrotic mottle virus +</t>
  </si>
  <si>
    <t xml:space="preserve">Your sample Smallanthuis sonchifolius ‘Red’ was analysed with the molecular technique Illumina sequencing (HTS). We have been able to obtain the complete genome sequence of yacon necrotic mottle virus (YNMoV). 
(Illumina sequencing data was generated by Genomescan B.V. (accreditation L518), analysis and interpretation has been carried out by NRC-Fyto).
</t>
  </si>
  <si>
    <t>KCB
F. Flisijn</t>
  </si>
  <si>
    <t>Herkomst Belarus. Op vruchten onregelmatige chlorotische vlekken, waardoor sommige ook slecht doorgekleurd zijn, marmering</t>
  </si>
  <si>
    <t>[va vrucht]
TMV (Agdia) -
PepMV +
PhCMoV -</t>
  </si>
  <si>
    <t>Het door u ingezonden monster is visueel beoordeeld. Via serologische toetsing is pepino mosaic virus (PepMV) gedetecteerd en is geen tomato brown rugose fruit virus (ToBRFV) gedetecteerd. Volgens ons kunnen de symptomen op de vruchten veroorzaakt worden door PepMV.</t>
  </si>
  <si>
    <t>INS-21-17117</t>
  </si>
  <si>
    <t>herkomst India, import monster
sub 1: VIC: 26,24  ;FAM:25,17
sub 2: VIC: 26,82  ;FAM: 25,51 &gt; voor PCR
sub 3: VIC: 26,52  ;FAM: 25,44</t>
  </si>
  <si>
    <t>F-MOL-132-002 real-time RT-PCR ToBRFV Menzel and Winter 2019 + (26.76/26.94)</t>
  </si>
  <si>
    <t>Betreft 40715676/INS-21-17117. Door Naktuinbouw is met een moleculaire toets (real-time RT-PCR) ToBRFV gedetecteerd. Verificatie is uitgevoerd door het NRC met een tweede moleculaire toets (real-time RT-PCR).</t>
  </si>
  <si>
    <t>KCB 
JA Weerheim</t>
  </si>
  <si>
    <t>solanum</t>
  </si>
  <si>
    <t xml:space="preserve">herkomst Belarus.  15 vruchten, niet volledig doorgekleurd, marmering, kleine rode hoekige vlekjes op de vruchten. </t>
  </si>
  <si>
    <t>KCB
Paula v. Holland</t>
  </si>
  <si>
    <t>Cucumis</t>
  </si>
  <si>
    <t>herkomst NL . Bladeren in slechte staat. Lijkt bladbobbeling op aanwezig te zijn. Contact opgenomen met de KCB in afwachting van reactie</t>
  </si>
  <si>
    <t>Monster afgewezen</t>
  </si>
  <si>
    <t>Slechte staat en er ontbreken gegevens op het formulier.</t>
  </si>
  <si>
    <t>INS-21-18638</t>
  </si>
  <si>
    <t>sub 1 VIC: 19.31   ; FAM: 16.45 &gt; PCR
sub 2 VIC: 20.36   ; FAM: 18.26
sub 3 VIC: 23.73   ; FAM: 21.71</t>
  </si>
  <si>
    <t>F-MOL-132-002 real-time RT-PCR ToBRFV Menzel and Winter 2019 + (voor Ct waarden zie inzendformulier WK 40 ToBRFV)</t>
  </si>
  <si>
    <t>Based on analyses of 3607-6442 nt of the partial and complete genomes in the NVWA and NCBI database has been confirmed that samples 6165965, 40666800, 41106987, 41106995, 41107007, 41107015, 41106831, 41903230, 41903222, 38665691, 33613331, 41849123, 41849131 and 41903150 contain tomato brown rugose fruit virus (ToBRFV). (Remark: sequences from samples 40666800, 41106987, 41107007, 41107015, 41106831 are partial and cluster separately in NCBI BLAST. However, in the NVWA NJ tree they cluster with ToBRFV sequences.)
opm molbio: alternanthera mosaic virus gedetecteerd (&lt;200) en southern tomato virus gedetecteerd (losse kleine stukjes)</t>
  </si>
  <si>
    <t>herkomst Israel, nunhems tracering</t>
  </si>
  <si>
    <t>Betreft 41849705. Door Naktuinbouw is met een moleculaire toets (real-time RT-PCR) ToBRFV gedetecteerd. Verificatie is uitgevoerd door het NRC met een tweede moleculaire toets (real-time RT-PCR).</t>
  </si>
  <si>
    <t>INS-21-18637</t>
  </si>
  <si>
    <t>sub 1 VIC: 18.93    ; FAM: 17.98 &gt; PCR
sub 2 VIC: 19.57   ; FAM: 18.67
sub 3 VIC: 20.13   ; FAM: 19.21</t>
  </si>
  <si>
    <t>Betreft 41849692. Door Naktuinbouw is met een moleculaire toets (real-time RT-PCR) ToBRFV gedetecteerd. Verificatie is uitgevoerd door het NRC met een tweede moleculaire toets (real-time RT-PCR).</t>
  </si>
  <si>
    <t>INS-21-18636</t>
  </si>
  <si>
    <t>sub 1 VIC: 21.17   ; FAM: 20.06 &gt; PCR
sub 2 VIC: 21.03   ; FAM: 19.77
sub 3 VIC: 21.40   ; FAM: 19.57</t>
  </si>
  <si>
    <t>Betreft 41849684. Door Naktuinbouw is met een moleculaire toets (real-time RT-PCR) ToBRFV gedetecteerd. Verificatie is uitgevoerd door het NRC met een tweede moleculaire toets (real-time RT-PCR).</t>
  </si>
  <si>
    <t>INS-21-18635</t>
  </si>
  <si>
    <t>sub 1 VIC: 21.58   ; FAM: 19.01 &gt; PCR
sub 2 VIC: 24.89   ; FAM: 21.91
sub 3 VIC: 24.85   ; FAM: 22.04 </t>
  </si>
  <si>
    <t>Betreft 41849676. Door Naktuinbouw is met een moleculaire toets (real-time RT-PCR) ToBRFV gedetecteerd. Verificatie is uitgevoerd door het NRC met een tweede moleculaire toets (real-time RT-PCR).</t>
  </si>
  <si>
    <t>INS-21-18634</t>
  </si>
  <si>
    <t>sub 1 VIC:34.25    ; FAM:31.42  &gt; PCR
sub 2 VIC:35.67    ; FAM: 31.93
sub 3 VIC: 36.19   ; FAM: 33.25</t>
  </si>
  <si>
    <t>Betreft 41849668. Door Naktuinbouw is met een moleculaire toets (real-time RT-PCR) ToBRFV gedetecteerd. Verificatie is uitgevoerd door het NRC met een tweede moleculaire toets (real-time RT-PCR).</t>
  </si>
  <si>
    <t>INS-21-18645</t>
  </si>
  <si>
    <t>sub 1 VIC: 33.18    ; FAM: 31.42 &gt; PCR
sub 2 VIC: 32.57   ; FAM: 31.13
sub 3 VIC: 33.52   ; FAM: 32.09</t>
  </si>
  <si>
    <t>herkomst NL, nunhems</t>
  </si>
  <si>
    <t>Betreft 41849772. Door Naktuinbouw is met een moleculaire toets (real-time RT-PCR) ToBRFV gedetecteerd. Verificatie is uitgevoerd door het NRC met een tweede moleculaire toets (real-time RT-PCR).</t>
  </si>
  <si>
    <t>INS-21-18644</t>
  </si>
  <si>
    <t>sub 1 VIC: 31.17   ; FAM: 30.34 &gt; PCR
sub 2 VIC:  31.95  ; FAM: 31.43 
sub 3 VIC: 31.23   ; FAM: 31.04</t>
  </si>
  <si>
    <t>Betreft 41849764. Door Naktuinbouw is met een moleculaire toets (real-time RT-PCR) ToBRFV gedetecteerd. Verificatie is uitgevoerd door het NRC met een tweede moleculaire toets (real-time RT-PCR).</t>
  </si>
  <si>
    <t>INS-21-18643</t>
  </si>
  <si>
    <t>sub 1 VIC: 30.32  ; FAM: 30.79  &gt; PCR
sub 2 VIC: 31.36  ; FAM: 31.84
sub 3 VIC: 30.8    ; FAM: 32.08 </t>
  </si>
  <si>
    <t>Betreft 41849756. Door Naktuinbouw is met een moleculaire toets (real-time RT-PCR) ToBRFV gedetecteerd. Verificatie is uitgevoerd door het NRC met een tweede moleculaire toets (real-time RT-PCR).</t>
  </si>
  <si>
    <t>INS-21-18642</t>
  </si>
  <si>
    <t>sub 1 VIC: 32.02   ; FAM: 31.17
sub 2 VIC: 31.68   ; FAM: 30.62  &gt; PCR
sub 3 VIC:  31.83  ; FAM: 31.02</t>
  </si>
  <si>
    <t>Betreft 41849748. Door Naktuinbouw is met een moleculaire toets (real-time RT-PCR) ToBRFV gedetecteerd. Verificatie is uitgevoerd door het NRC met een tweede moleculaire toets (real-time RT-PCR).</t>
  </si>
  <si>
    <t>INS-21-18640</t>
  </si>
  <si>
    <t>sub 1 VIC: 34.96   ; FAM: 32.19 
sub 2 VIC: 31.17   ; FAM: 29.07 &gt; PCR
sub 3 VIC: 33.39   ; FAM: 31.08</t>
  </si>
  <si>
    <t>Betreft 41849721. Door Naktuinbouw is met een moleculaire toets (real-time RT-PCR) ToBRFV gedetecteerd. Verificatie is uitgevoerd door het NRC met een tweede moleculaire toets (real-time RT-PCR).</t>
  </si>
  <si>
    <t xml:space="preserve">INS-21-18631 </t>
  </si>
  <si>
    <t>annuum seeds</t>
  </si>
  <si>
    <t>sub 1 VIC: 34.91   ; FAM: 32.19 
sub 2 VIC: 32.8   ; FAM: 29.98&gt; PCR
sub 3 VIC: 34.19   ; FAM: 31.44</t>
  </si>
  <si>
    <t>herkomst israel, nunhems</t>
  </si>
  <si>
    <t>Betreft 41849633. Door Naktuinbouw is met een moleculaire toets (real-time RT-PCR) ToBRFV gedetecteerd. Verificatie is uitgevoerd door het NRC met een tweede moleculaire toets (real-time RT-PCR).</t>
  </si>
  <si>
    <t>INS-21-18630</t>
  </si>
  <si>
    <t>sub 1 VIC: 35.59  ; FAM: 32.34
sub 2 VIC: 35.18   ; FAM: 30.52&gt; PCR
sub 3 VIC: 36.08   ; FAM: 31.45</t>
  </si>
  <si>
    <t>herkomst peru, nunhems</t>
  </si>
  <si>
    <t>Betreft 41849625. Door Naktuinbouw is met een moleculaire toets (real-time RT-PCR) ToBRFV gedetecteerd. Verificatie is uitgevoerd door het NRC met een tweede moleculaire toets (real-time RT-PCR).</t>
  </si>
  <si>
    <t>INS-21-18632</t>
  </si>
  <si>
    <t>sub 1 VIC: 34.29   ; FAM: 32.17
sub 2 VIC: 34.8     ; FAM: 32.2
sub 3 VIC: 34.21   ; FAM: 31.46 &gt; PCR</t>
  </si>
  <si>
    <t>Betreft 41849641. Door Naktuinbouw is met een moleculaire toets (real-time RT-PCR) ToBRFV gedetecteerd. Verificatie is uitgevoerd door het NRC met een tweede moleculaire toets (real-time RT-PCR).</t>
  </si>
  <si>
    <t>INS-21-18633</t>
  </si>
  <si>
    <t>sub 1 VIC:  18.91  ; FAM: 18.73
sub 2 VIC:  27.56  ; FAM: 26.13
sub 3 VIC:  16.82  ; FAM: 16.94&gt; PCR</t>
  </si>
  <si>
    <t>BCF104326-061</t>
  </si>
  <si>
    <t>Based on analyses of 3607-6442 nt of the partial and complete genomes in the NVWA and NCBI database has been confirmed that samples 6165965, 40666800, 41106987, 41106995, 41107007, 41107015, 41106831, 41903230, 41903222, 38665691, 33613331, 41849123, 41849131 and 41903150 contain tomato brown rugose fruit virus (ToBRFV). (Remark: sequences from samples 40666800, 41106987, 41107007, 41107015, 41106831 are partial and cluster separately in NCBI BLAST. However, in the NVWA NJ tree they cluster with ToBRFV sequences.)</t>
  </si>
  <si>
    <t>Betreft 41849651. Door Naktuinbouw is met een moleculaire toets (real-time RT-PCR) ToBRFV gedetecteerd. Verificatie is uitgevoerd door het NRC met een tweede moleculaire toets (real-time RT-PCR).</t>
  </si>
  <si>
    <t>NVWA
Jerom van Gemert</t>
  </si>
  <si>
    <t>Hibiscus</t>
  </si>
  <si>
    <t>Herkomst Tsjeschie (NPPO). [cultivar cloudscape]. Blind monster. Aantal losse bladeren waarvan sommige zijn gekruld/misvormd. Nerven zijn duidelijk zichtbaar onderkant blad.</t>
  </si>
  <si>
    <t> F-MOL-065-001 Generieke PCR Begomovirus DengA-DengB V04 -</t>
  </si>
  <si>
    <t>HTS lijst wk 40 (RNAseq), BCF 104326-060
HTS lijst DNA seq wk 49, 104326-079
RNAseq herhalen, wk 52, 104326-088</t>
  </si>
  <si>
    <t xml:space="preserve">
[RNAseq]
1. Based on analyses of 2057 nt of the partial genome in the NCBI and NVWA databases can be concluded that sample 4631053 very likely contains cotton leaf curl Multan virus (CLCuMuV). (Remark: additionally, two cotton leaf curl Multan betasatellites (CLCuMuB) genomes have been detected of 1315 and 839 nt.)
2. Based on analyses of 374 nt of the near complete genome in the NCBI and NVWA databases can be concluded that sample 4631053 very likely contains citrus exocortis viroid (CEVd).
3. Based on analyses of 255 nt of the partial genome in the NCBI and NVWA databases can be concluded that sample 4631053 likely contains citrus viroid VI (CVd-IV). (Remark: the viroid’s partial genome has 92.7%-89.2% identity compared to GenBank isolates, the species demarcation is 90%.)
4. Based on analyses of 6385 nt of the near complete genome in the NCBI and NVWA databases can be concluded that sample 4631053 very likely contains hibiscus latent Fort Pierce virus (HLFPV).
5. Based on analyses of 6291 nt of the near complete genome in the NCBI and NVWA databases can be concluded that sample 4631053 very likely contains hibiscus latent Singapore virus (HLSV).
6. Based on analyses of 6962 nt of the near complete genome in the NCBI and NVWA databases can be concluded that sample 4631053 possibly contains an UnID foveavirus.
opm molbio: 
- Monster mengde niet goed in ethanol 
- Uitslag DNAseq (104326-079-006) en RNAseq gecombineerd (104326-088-013)
- In eerdere RNAseq 104326-060-016 was een potyvirus gedetecteerd, niet in deze assembly</t>
  </si>
  <si>
    <t>[foto]
[4 maalzakjes -20 met bladeren van 5 meest verdachte bladeren]
[in collectie genomen op 20 okt, 7 epjes]</t>
  </si>
  <si>
    <t>cotton leaf curl Multan virus +
citrus exocortis viroid +
citrus viroid VI +
hibiscus latent fort pierce virus + hibiscus latent Singapore virus +
UnID foveavirus +</t>
  </si>
  <si>
    <t>We analyzed the sample with Illumina sequencing, RNAseq and DNAseq. Based on sequence analysis we identified the following viruses and viroids:
cotton leaf curl Multan virus and its betasatellite, citrus exocortis viroid, citrus viroid VI, hibiscus latent fort pierce virus, hibiscus latent Singapore virus and an UnID foveavirus. The symptoms observed (leaf curling, thickened veins) can be evoked by Cotton leaf curl Multan virus and its betasatellite.  
(Illumina sequencing data was generated by Genomescan B.V. (accreditation L518), analysis and interpretation has been carried out by NRC-Fyto).</t>
  </si>
  <si>
    <t>KCB
S. Vrij</t>
  </si>
  <si>
    <t>pseudocapsicum</t>
  </si>
  <si>
    <t>herkomst NL? (navragen bij KCB). 1 vruchtje en enkele blaadjes. Lijkt vraatschade op het blad en schimmelpluis aan de onderzijde - MYC kijkt. ENT wel schade gezien, geen insecten meer aanwezig.
vruchtje heeft wat donkere vage vlekken, bladeren necr zones mn midden op het blad. niet echt virus achtig.
Monster gedeeld met MYC</t>
  </si>
  <si>
    <t>Geen relevante virussen gevonden 
opm molbio: Percentage rRNA reads is hoog (64,9%)
[Carla, 28-12-21 HTS uitslag na uitslag in PRISMA. Gezien dit monster voor baseline is ingezet HTS niet herhalen om hoge aantal rRNA reads]</t>
  </si>
  <si>
    <t>[foto, HTS BU 24]</t>
  </si>
  <si>
    <t>Het ingezonden monster is visueel beoordeeld en volgens ons hebben de symptomen op het monster geen virologische oorzaak. </t>
  </si>
  <si>
    <t>INS-21-18027</t>
  </si>
  <si>
    <t>herkomst Thailand, import inspectie:
sub 1 VIC:36.46   ; FAM: 32.05
sub 2 VIC: 35.98  ; FAM: 34.05
sub 3 VIC: 33.08   ; FAM: 31.43 &gt; PCR</t>
  </si>
  <si>
    <t xml:space="preserve">F-MOL-132-002 real-time RT-PCR ToBRFV Menzel and Winter 2019 + (34.29/33.78). 
</t>
  </si>
  <si>
    <t>nvt, Ct waarde te hoog</t>
  </si>
  <si>
    <t>opmerking: op deze PCR plaat zat ook monster 6165965 waarvoor de isolatie in huis is uitgevoerd. De NIC welke met deze isolatie is meegelopen bleek gecontamineerd. Molbio geeft aan dat de contaminatie is gebeurt tijdens de RNA isolatie en geeft de resultaten voor deze PCR vrij (de NAC gaf geen CT). verder komen de ct waarden overeen met de resultaten van naktuinbouw, daarom worden de resultaten vertrouwd en vrijgegeven. </t>
  </si>
  <si>
    <t>bevestiging ToBRFV +</t>
  </si>
  <si>
    <t>Betreft INS-21-18027. Door Naktuinbouw is met een moleculaire toets (real-time RT-PCR) ToBRFV gedetecteerd. Bevestiging is uitgevoerd door het NRC met een tweede moleculaire toets (real-time RT-PCR).</t>
  </si>
  <si>
    <t>INS-21-55072</t>
  </si>
  <si>
    <t>herkomst en reden inzending onbekend, wel duidelijk dat het dienstverlening betreft. in overleg met arjen wel getoetst:
sub 1 VIC: 23.18; FAM: 22.6
sub 2 VIC: 23.38; FAM: 22.33
sub 3 VIC: 22.74; FAM: 22.04 &gt; real-time RT-PCR</t>
  </si>
  <si>
    <t>F-MOL-132-002 real-time RT-PCR ToBRFV Menzel and Winter 2019 + (23.17/23.26)</t>
  </si>
  <si>
    <t>Betreft INS-21-55072. Door Naktuinbouw is met een moleculaire toets (real-time RT-PCR) ToBRFV gedetecteerd. Bevestiging is uitgevoerd door het NRC met een tweede moleculaire toets (real-time RT-PCR).</t>
  </si>
  <si>
    <t>KCB
P. van Dijk</t>
  </si>
  <si>
    <t>latifolia</t>
  </si>
  <si>
    <t>Herkomst Brazilië. drie vruchten (limoen) zonder virologische symptomen. Inspecteur vond de steelaanzetting verdacht van CTV. Niet virologisch.</t>
  </si>
  <si>
    <t>[foto's staan nog op pc in conferentie]</t>
  </si>
  <si>
    <t>We hebben het monster visueel beoordeeld en geen virus of viroide symptomen waargenomen.</t>
  </si>
  <si>
    <t>KCB
E. Knook</t>
  </si>
  <si>
    <t>Herkomst Nederland. [inspecteur planten waren erg en aantal vruchten had virus verschijnsel]. Aantal vruchten met groene zones en vlekkerigheid, en enkele kleine necrotische lesies.</t>
  </si>
  <si>
    <t>HTS lijst wk 44, vrucht, BCF104326-044</t>
  </si>
  <si>
    <t>Based on analyses of 3299 nt of RNA1, 2301 nt of RNA2 and 2046 of RNA3 of the partial genome in the NCBI and NVWA databases can be concluded that sample 40715537 very likely contains cucumber mosaic virus (CMV).</t>
  </si>
  <si>
    <t xml:space="preserve">[foto, HTS bu aanwezig]
Interessant voor baseline </t>
  </si>
  <si>
    <t>cucumber mosaic virus</t>
  </si>
  <si>
    <t>Na visuele beoordeling is het monster geanalyseerd met de moleculaire techniek Illumina-sequencing (NGS). Hiermee is een (bijna volledige) sequentie gedetecteerd van het cucumber mosaic virus (CMV). De slechte doorkleuring op de vruchten kan mogelijk veroorzaakt worden door dit virus.</t>
  </si>
  <si>
    <t>KCB
Jos van Veen</t>
  </si>
  <si>
    <t>Herkomst Nederland. 6 pepertjes met geel/oranje zones en vlekkerigheid (virologisch).</t>
  </si>
  <si>
    <t>[va vrucht]
P1 -+
bent -+
qui-
glut +-
WB +-</t>
  </si>
  <si>
    <t>[va bent]
TMV +
PMMoV +
ToBRFV -</t>
  </si>
  <si>
    <t>[foto, bu -20 jerom va bent]</t>
  </si>
  <si>
    <t>tobamovirus
ToBRFV -</t>
  </si>
  <si>
    <t>We hebben het monster visueel beoordeeld en getoetst met toetsplantonderzoek. De symptomen op de toetsplanten wezen op een tobamovirus. Vervolgens is het het monster serologisch getoetst op verschillende tobamovirussen en hiermee is een tobamovirus gedetecteerd waarschijnlijk pepper mild mottle virus. Dit virus kan volgens ons de waargenomen symptomen op de vruchten veroorzaken. Tomato brown rugose fruit virus is niet gedetecteerd met serologische toetsen.</t>
  </si>
  <si>
    <t>KCB
R. Kamphuis</t>
  </si>
  <si>
    <t>Herkomst Belgie. Op vruchten chlorotische vlekken en strepen. Sommige tomaten wat slechter doorgekleurd. Enkele vruchten zijn al in wat slechter staat en hebben ook wat necrotische plekken.</t>
  </si>
  <si>
    <t xml:space="preserve">carla </t>
  </si>
  <si>
    <t>[vrucht]
TMV (agdia) + 
PepMV +
PhCMV -</t>
  </si>
  <si>
    <t>F-MOL-132-002 real-time RT-PCR ToBRFV Menzel and Winter 2019 + (ct 4.09 en 4.09)</t>
  </si>
  <si>
    <t>HTS lijst wk 44 vrucht</t>
  </si>
  <si>
    <t xml:space="preserve">Based on analyses of 3607-6442 nt of the partial and complete genomes in the NVWA and NCBI database has been confirmed that samples 6165965, 40666800, 41106987, 41106995, 41107007, 41107015, 41106831, 41903230, 41903222, 38665691, 33613331, 41849123, 41849131 and 41903150 contain tomato brown rugose fruit virus (ToBRFV). (Remark: sequences from samples 40666800, 41106987, 41107007, 41107015, 41106831 are partial and cluster separately in NCBI BLAST. However, in the NVWA NJ tree they cluster with ToBRFV sequences.)
opm molbio: PepMV en southern tomato virus gedetecteerd
opm MBo: Sequentie valt in cluster NL sequenties (inclusief 1 eerder bepaalde sequentie in monster uit België). </t>
  </si>
  <si>
    <t>[foto, bu -20 christel]
[9-11-21 uitslag alvast doorgeven zonder HTS.</t>
  </si>
  <si>
    <t>Het door u ingezonden monster is visueel beoordeeld. Middels serologische toetsing zijn pepino mosaic virus (PepMV) en tomato brown rugose fruit virus (ToBRFV) gedetecteerd. De aanwezigheid van ToBRFV is vervolgens bevestigd met een moleculaire toets (real-time RT-PCR). 
Volgens ons kunnen de symptomen op de vruchten mogelijk veroorzaakt worden door PepMV, ToBRFV of een combinatie van deze virussen.
We zullen proberen om de volledige sequentie van deze virussen te bepalen met Illumina Sequencing. We zullen U op de hoogte brengen mocht daar aanvullende informatie uit naar voren komen. </t>
  </si>
  <si>
    <t>ca, ch</t>
  </si>
  <si>
    <t>KCB
D Buisman</t>
  </si>
  <si>
    <t>Gerbera</t>
  </si>
  <si>
    <t>Herkomst NL, export naar UK [afgekeurd vanwege witte vlieg]. Hele plant, roze bloemen. blad misvorming en twee bloemen vergroeid - genetisch. Daarnaast ook tussennervige chl, met name op ouder blad, wel wisselende locatie van chl op blad. virus? </t>
  </si>
  <si>
    <t>Ca, Ch</t>
  </si>
  <si>
    <t>[va blad ~10 bladeren bemonsterd]
P1 -
bent -
qui -</t>
  </si>
  <si>
    <t>HTS lijst wk 44 blad, BCF104326-066-003
prelim badnavirus</t>
  </si>
  <si>
    <t>Op basis van analyse van 6871 nt van het bijna complete genoom in database NCBI en NVWA kan geconcludeerd worden dat monster 38749051 zeer waarschijnlijk een UnID betaflexiviridae bevat._x000D_
Opmerking: ook fragmenten badnavirus gedetecteerd (max 2283 nt). Assembly van verschillende chunks en een referentie assembly gaven geen (bijna) compleet genoom.</t>
  </si>
  <si>
    <t>betaflexiviridae +</t>
  </si>
  <si>
    <t>Na visuele beoordeling hebben we het monster getoetst met toetsplantonderzoek. Hiermee zijn geen mechanisch overdraagbare virussen gedetecteerd._x000D_
_x000D_
Aanvullend is het monster geanalyseerd middels Illumina sequencing. Hiermee is de (bijna volledige) genoomsequentie gedetecteeerd van een onbekend virus behorende tot de familie betaflexiviridae. Daarnaast zijn fragmenten gedetecteerd van een badnavirus, maar dit was niet voldoende om een volledige identificatie te kunnen uitvoeren. Het is onduidelijk of één of een combinatie van deze virussen de regelmatige tussennervige chlorose op de bladeren kan veroorzaken. De vergroeiing van de bloemen heeft volgens ons een genetische oorzaak._x000D_
_x000D_
Illumina-sequencing data zijn gegenereerd door Genomescan B.V. (accreditatie L518), analyse en interpretatie is uitgevoerd door NRC-Fyto.</t>
  </si>
  <si>
    <t>INS-21-21300</t>
  </si>
  <si>
    <t xml:space="preserve">Herkomst Israel; import.
sub 1 VIC: 34.27  ; FAM 31.91
</t>
  </si>
  <si>
    <t>F-MOL-132-002 real-time RT-PCR ToBRFV Menzel and Winter 2019: + 
29-8-22 Carla: Ct waarden waren 33.88/35.0. door molbio afgegeven als verdacht, door ons geinterpreteerd als positief gezien een vd tech duplo's + was.</t>
  </si>
  <si>
    <t xml:space="preserve">Betreft 40296133: Door Naktuinbouw is met een moleculaire toets (real-time RT-PCR) ToBRFV gedetecteerd. Verificatie is uitgevoerd door het NRC met een tweede moleculaire toets (real-time RT-PCR). </t>
  </si>
  <si>
    <t>KCB
JJC v Paassen</t>
  </si>
  <si>
    <t xml:space="preserve">herkomst NL. 4 vruchten niet volledig doorgekeurd, van groen/geel tot rood. vlekkerig. </t>
  </si>
  <si>
    <t xml:space="preserve">[vrucht]
TMV (agdia) +
ToBRFV (DSMZ)+
PepMV +
ELISA wordt herhaald voor TMV door gebrek aan antiserum
</t>
  </si>
  <si>
    <t>F-MOL-132-002 real-time RT-PCR ToBRFV Menzel and Winter 2019 + (6.27/6.34)</t>
  </si>
  <si>
    <t>(nog) geen HTS, herkomst onduidelijk</t>
  </si>
  <si>
    <t>Het door u ingezonden monster is visueel beoordeeld. Middels serologische toetsing zijn pepino mosaic virus (PepMV) en tomato brown rugose fruit virus (ToBRFV) gedetecteerd. De aanwezigheid van ToBRFV is vervolgens bevestigd met een moleculaire toets (real-time RT-PCR). 
Volgens ons kunnen de symptomen op de vruchten mogelijk veroorzaakt worden door PepMV, ToBRFV of een combinatie van deze virussen.</t>
  </si>
  <si>
    <t>NVWA
J van Mourik</t>
  </si>
  <si>
    <t>herkomst Belgie. restant monster GroenAgro control - hele slechte kwaliteit</t>
  </si>
  <si>
    <t>F-MOL-132-001 realtime RT PCR ISF - (Ct FAM 33.1/33.5; VIC 33.74/33.52)
F-MOL-089-004 nad5 + (25.2/25.3)
carla/marlies, pcr bij juiste settings afgelezen en Ct waarden van PAC waren exact hetzelfde dan de vorige keer</t>
  </si>
  <si>
    <t>[BU monster]</t>
  </si>
  <si>
    <t>KCB
P. Rutten</t>
  </si>
  <si>
    <t>herkomst NL, Grubbenvorst. Op  vruchten niet volledig doorgekleurd. marmering</t>
  </si>
  <si>
    <t>[vrucht]
TMV (agdia) zzw + (0.160 en 0.167)
PepMV +
ToBRFV (DSMZ)-</t>
  </si>
  <si>
    <t xml:space="preserve"> [Foto]</t>
  </si>
  <si>
    <t>naktuinbouw
J. de koning</t>
  </si>
  <si>
    <t>INS-21-56005</t>
  </si>
  <si>
    <t>herkomst? Eminent
sub 1 VIC 11.46 ; FAM 11.78
sub 2 VIC 10.01 ; FAM 10.8  &gt; PCR
sub 3 VIC 12.7   ; FAM 13</t>
  </si>
  <si>
    <t>F-MOL-132-002 menzel en winter + (~11)</t>
  </si>
  <si>
    <t>nvt herkomst onbekend</t>
  </si>
  <si>
    <t>Betreft INS-21-56005. Door Naktuinbouw is met een moleculaire toets (real-time RT-PCR) ToBRFV gedetecteerd. Bevestiging is uitgevoerd door het NRC met een tweede moleculaire toets (real-time RT-PCR).</t>
  </si>
  <si>
    <t>INS-21-21579</t>
  </si>
  <si>
    <t>capsicum</t>
  </si>
  <si>
    <t>herkomst India
sub 1 VIC 31.61 ; FAM 30.19
sub 2 VIC 31.04 ; FAM 29.6
sub 3 VIC 30.8  ; FAM 29.2 &gt; PCR</t>
  </si>
  <si>
    <t>F-MOL-132-002 menzel en winter + (~30)</t>
  </si>
  <si>
    <t>nvt, Ct waarden te hoog</t>
  </si>
  <si>
    <t>Betreft INS-21-21579. Door Naktuinbouw is met een moleculaire toets (real-time RT-PCR) ToBRFV gedetecteerd. Bevestiging is uitgevoerd door het NRC met een tweede moleculaire toets (real-time RT-PCR).</t>
  </si>
  <si>
    <t>KCB
M. Lagerwerf</t>
  </si>
  <si>
    <t>cherry tomaatjes, niet volledig doorgekleurd, met name rondom het kroontje</t>
  </si>
  <si>
    <t>[vrucht mengmonster]
TMV (agdia) +
PepMV +
ToBRFV (DSMZ) +</t>
  </si>
  <si>
    <t>F-MOL-132-002 real-time RT-PCR ToBRFV Menzel and Winter 2019 + (6.31/6.43)</t>
  </si>
  <si>
    <t>KCB
B. Verver</t>
  </si>
  <si>
    <t>trostomaten, niet volledig doorgekleurd op verschillende pleken op de vrucht. volgens etiket biologische teelt. </t>
  </si>
  <si>
    <t>[vrucht mengmonster]
TMV (agdia) -
PepMV +
ToBRFV (DSMZ) -</t>
  </si>
  <si>
    <t>PepMV+
ToBRFV -</t>
  </si>
  <si>
    <t>KCB
D. Sonneveld</t>
  </si>
  <si>
    <t>Herkomst Frankrijk. 3 vruchten met bij het kroontje niet goed doorgekleurde vlekken (slechts enkele).</t>
  </si>
  <si>
    <t>[vrucht]
TMV (agdia) -
PepMV -
ToBRFV (DSMZ) -</t>
  </si>
  <si>
    <t>[foto, BU monster -20]</t>
  </si>
  <si>
    <t>PepMV -
ToBRFV -</t>
  </si>
  <si>
    <t>Via serologische toetsing is geen pepino mosaic virus (PepMV) en geen tomato brown rugose fruit virus (ToBRFV) gedetecteerd. Volgens ons hebben de symptomen op de vruchten geen virologische oorzaak. Mogelijk betreft het een fysiologische kwestie.</t>
  </si>
  <si>
    <t>Herkomst India. 3 kleine pepertjes met op de vruchten vekleuringen en bobbeling.</t>
  </si>
  <si>
    <t>wk 46 va vrucht (RNA-seq)
BCF: 104326-074
wk 5 va vrucht (DNAseq) BCF104326-095
prelim: alleen RCA ingestuurd; near complete genome begomovirus (chilli leaf curl virus). in overleg met Carla gewone DNAseq niet meer ingestuurd</t>
  </si>
  <si>
    <t xml:space="preserve">[RNAseq]
1. Based on analyses of 9720 nt of the near complete genome in NCBI and NVWA databases it can be concluded that sample 40656207 very likely contains chili vein mosaic virus (ChiVMV)
2. Based on analyses of 3194 and 3282 nt of RNA1 2937 of RNA2 and 2132 and 2162 of RNA3 of the near complete genome in NCBI and NVWA it can be concluded that sample 40656207 likely contains two strains of Cucumber mosaic virus (CMV)
3. Based on analyses of 2949 nt of the near complete genome in NCBI and NVWA databases it can be concluded that sample 40656207 very likely contains Tobacco bushy top disease associated RNA (TBTDaRNA)
4. Based on analyses of 1370 nt of the near complete genome in NCBI and NVWA databases it can be concluded that sample 40656207 very likely contains Tomato leaf curl Bangladesh betasatellite (ToCB betasatellite)
5. Based on analyses of 1018 nt of the partial genome in NCBI and NVWA databases it can be concluded that sample 40656207 possibly contains an unidentified begomovirus (UnID begomovirus)
6. Based on analyses of 5676 nt of the near complete genome in NCBI and NVWA databases it can be concluded that sample 40656207 very likely contains pepper vein yellow virus (PeVYV)
[DNAseq RCA]
Based on analyses of 2729 nt (ChiLCV (A)) and 2740 nt (ChiLCV (B)) of DNA-A in the NVWA and NCBI database can be concluded that sample 40656207 very likely contains chilli leaf curl virus (ChiLCV).
Remark 1: two genotypes of ChiLCV are detected in the de novo assembly.
Remark 2: additionally an UnID betasatellite was detected and based on analyses of 1352 nt in the NVWA database it clusters with isolates of tomato leaf curl Bangladesh betasatellite in a bigger cluster with both tomato leaf curl Bangladesh betasatellite and chili leaf curl betasatellite.
</t>
  </si>
  <si>
    <t>[foto, BU monster] tobacco bushy top disease associated RNA (TBTDaRNA), dit soort RNA's worden vaak gevonden in combinatie met polerovirussen. betasatellites vaak in combinatie met begomovirussen?</t>
  </si>
  <si>
    <t>chilli leaf curl virus
chilli veinal mottle virus 
cucumber mosaic virus
pepper vein yellows virus</t>
  </si>
  <si>
    <t>Na visuele beoordeling is het monster geanalyseerd met Illumina-sequencing (NGS). Hiermee zijn de volgende virussen gedetecteerd:
1. chilli leaf curl virus (begomovirus, EU-quarantaineorganisme)
2. chilli veinal mottle virus (potyvirus)
3. cucumber mosaic virus (cucumovirus)
4. pepper vein yellows virus (polerovirus)
Volgens ons de kunnen de symptomen (verkleuringen en bobbeling) op de vruchten veroorzaakt worden door één of een combinatie van deze virussen.
Illumina-sequencing data zijn gegenereerd door Genomescan B.V. (accreditatie L518), analyse en interpretatie is uitgevoerd door NRC-Fyto.</t>
  </si>
  <si>
    <t>ca, mbo</t>
  </si>
  <si>
    <t>KCB
Koos Klapwijk</t>
  </si>
  <si>
    <t>herkomst NL. 3 rode pepers. grote vruchten, met verschillende vlekjes/verkleuringen, meeste zwart tot groen achtig op verschillende plekken op de vrucht. ook enkele necr plekjes. virusachtig</t>
  </si>
  <si>
    <t>wk 46 va vrucht, BCF 104326-074
8-4-22 Carla, HTS uitslag stond verkeerd in logboek (van monster nr 32560926). aangepast</t>
  </si>
  <si>
    <t>1. Based on analyses of 6329 nt of the near complete genome in the NVWA and NCBI databases can be concluded that sample 41115269 very likely contains pepper mild mottle virus (PMMoV).
2. Based on analyses of 7409 (RNA1), 1669 (RNA2), 1518 (RNA3) and 1367 (RNA4) nt of the near complete genome in the NVWA and NCBI databases can be concluded that sample 41115269 likely contains lettuce ring necrosis virus (LRNV).
3. Based on analyses of 7548 (RNA1), 1765 (RNA2), 1467 (RNA3) and 1314 (RNA4) nt of the near complete genome in the NVWA and NCBI databases can be concluded that sample 41115269 likely contains ranunculus white mottle virus (RWMV). 
(Remark: two ophiovirus RNA4 sequences have been detected, of which one belongs to LRNV. RWMV is not known to have a fourth RNA segment and no RWMV RNA4 sequences are available in GenBank. However, it is possible that the RNA4 segment belongs to RWMV as no additional ophioviruses have been found in this sample and the sequence does not belong to LRNV.)</t>
  </si>
  <si>
    <t>[foto, 2 BU monsters doos 25]</t>
  </si>
  <si>
    <t>PMMoV +
LRNV +
RWMV +</t>
  </si>
  <si>
    <t>Gezien wij de symptomen op de ingezonden vruchten virus verdacht vonden is het monster geanalyseerd met Illumina-sequencing (NGS). Hiermee zijn de bijna volledige genoomsequenties gedetecteerd van pepper mild mottle virus (paprikamozaïekvirus, PMMoV) en twee ophiovirussen: lettuce ring necrosis virus (LRNV) en ranunculus white mottle virus (RWMV)._x000D_
_x000D_
Voor RWMV zijn alleen bladsymptomen beschreven, wij weten niet of het virus ook vruchtsymptomen veroorzaakt. In een eerdere capsicum (rode pepers) inzending waarin we RWMV en LRNV gevonden hebben zagen we enkele onregelmatige donkere patronen. Op de door u ingezonden vruchten, zagen we daarnaast ook lichte bobbeling en chlorotische vlekjes. Daarom kunnen de symptomen op deze vruchten volgens ons veroorzaakt worden door een of een combinatie van de gedetecteerde virussen._x000D_
_x000D_
Illumina-sequencing data zijn gegenereerd door Genomescan B.V. (accreditatie L518), analyse en interpretatie is uitgevoerd door NRC-Fyto.</t>
  </si>
  <si>
    <t>herkomst Kenia. In totaal 40 peper vruchten. 8 vruchten zijn bemonsterd op deze vruchten waren de meest duidelijke symptomen zichtbaar (staan ook op foto0. Vruchten zijn niet volledig doorgekleurd vanuit vruchtaanzetting. Op een aantal vruchten ook patronen en kringen zichtbaar (donkergroen).</t>
  </si>
  <si>
    <t>wk 46 va vrucht, BCF 104326-074</t>
  </si>
  <si>
    <t>1. Based on analyses of 3315 (RNA1), 3037 (RNA2) and 2200 (RNA3) nt of the near complete genome in NVWA and NCBI databases can be concluded that sample 41240596 very likely contains cucumber mosaic virus (CMV)._x000D_
2. Based on analyses of 1517 (RNA1) and 1457 (RNA2) nt of the partial genome in NVWA and NCBI databases can be concluded that sample 41240596 very likely contains pepper cryptic virus 2 (PCV2)._x000D_
3. Based on analyses of 5996 nt of the near complete genome in NVWA and NCBI databases can be concluded that sample 41240596 very likely contains pepper vein yellow virus (PeVYV)._x000D_
4. Based on analyses of 2915 (S segment), 4783 (M segment) and 8880 (L segment) nt of the near complete genome in NVWA and NCBI databases can be concluded that sample 41240596 very likely contains tomato spotted wilt virus (TSWV).</t>
  </si>
  <si>
    <t>[foto, 2 BU monsters doos 25] opm CdK. cryptic virus 2 niet opgenomen in uitslag, omdat het ons inziens geen relevant virus betreft.</t>
  </si>
  <si>
    <t>cucumber mosaic virus
pepper vein yellows virus
tomato spotted wilt virus</t>
  </si>
  <si>
    <t>Na visuele beoordeling van het door u ingezonden monster hebben wij besloten om het monster te analyseren met Illumina-sequencing (NGS). Hiermee zijn de bijna volledige virussequenties gedetecteerd van:
1. Cucumber mosaic virus (CMV)
2. Pepper vein yellows virus (PeVYV)
3. Tomato spotted wilt virus (TSWV)
Volgens ons kunnen de symptomen op de vruchten veroorzaakt worden door één of een combinatie van deze virussen.
Illumina-sequencing data zijn gegenereerd door Genomescan B.V. (accreditatie L518), analyse en interpretatie is uitgevoerd door NRC-Fyto.</t>
  </si>
  <si>
    <t>Naktuinbouw
J. de Koning</t>
  </si>
  <si>
    <t xml:space="preserve"> INS-21-23511</t>
  </si>
  <si>
    <t>lycopersicum seeds RNA </t>
  </si>
  <si>
    <t>herkomst Israel:
sub 1 FAM 32.61; VIC 31.23
sub 2 FAM 33.06; VIC 31.96
sub 3 FAM 32.68; VIC 31.1 &gt; PCR</t>
  </si>
  <si>
    <t>F-MOL-132-002 real-time RT-PCR ToBRFV Menzel and Winter 2019 + (32.74/33.09)
opm molbio: de NAC had CT 35.09. Gezien dit boven de cut-off is en de Ct waarden van de monsters allen lager en overeenkomstig met restulaten naktuinbouw de resultaten gebruiken</t>
  </si>
  <si>
    <t>geen HTS, Ct waarden te hoog</t>
  </si>
  <si>
    <t>Betreft INS-21-23511. Door Naktuinbouw is met een moleculaire toets (real-time RT-PCR) ToBRFV gedetecteerd. Bevestiging is uitgevoerd door het NRC met een tweede moleculaire toets (real-time RT-PCR).</t>
  </si>
  <si>
    <t>INS-21-23834</t>
  </si>
  <si>
    <t>herkomst Israel:
sub 1 FAM 31.43; VIC 30.35 &gt; PCR
sub 2 FAM 34.52; VIC 32.36 
sub 3 FAM 34.39; VIC  32.23</t>
  </si>
  <si>
    <t>F-MOL-132-002 real-time RT-PCR ToBRFV Menzel and Winter 2019 + (31.28/32.04)
opm molbio: de NAC had CT 35.09. Gezien dit boven de cut-off is en de Ct waarden van de monsters allen lager en overeenkomstig met restulaten naktuinbouw de resultaten gebruiken</t>
  </si>
  <si>
    <t>Betreft INS-21-23834. Door Naktuinbouw is met een moleculaire toets (real-time RT-PCR) ToBRFV gedetecteerd. Bevestiging is uitgevoerd door het NRC met een tweede moleculaire toets (real-time RT-PCR).</t>
  </si>
  <si>
    <t>INS-21-24113</t>
  </si>
  <si>
    <t>herkomst Israel:
sub 1 FAM 31.81; VIC 31.32
sub 2 FAM 31.85; VIC 30.17
sub 3 FAM 28.99; VIC 29.18 &gt; PCR</t>
  </si>
  <si>
    <t>F-MOL-132-002 real-time RT-PCR ToBRFV Menzel and Winter 2019 + (30.35/30.39)
opm molbio: de NAC had CT 35.09. Gezien dit boven de cut-off is en de Ct waarden van de monsters allen lager en overeenkomstig met restulaten naktuinbouw de resultaten gebruiken</t>
  </si>
  <si>
    <t>Betreft INS-21-24113. Door Naktuinbouw is met een moleculaire toets (real-time RT-PCR) ToBRFV gedetecteerd. Bevestiging is uitgevoerd door het NRC met een tweede moleculaire toets (real-time RT-PCR).</t>
  </si>
  <si>
    <t xml:space="preserve">herkomst Nederland. 3 vruchten. De vruchten zijn niet regelmatig doorgekleurd en lichte marmering aanwezig. </t>
  </si>
  <si>
    <t>[vrucht]
TMV +
PepMV +</t>
  </si>
  <si>
    <t>F-MOL-132-002 real-time RT-PCR ToBRFV Menzel and Winter 2019 + (7.92/9.07)</t>
  </si>
  <si>
    <t>Het door u ingezonden monster is visueel beoordeeld. Middels serologische toetsing zijn pepino mosaic virus (PepMV) en tomato brown rugose fruit virus (ToBRFV) gedetecteerd. De aanwezigheid van ToBRFV is bevestigd met een moleculaire toets (real-time RT-PCR). 
Volgens ons kunnen de symptomen op de vruchten mogelijk veroorzaakt worden door PepMV, ToBRFV of een combinatie van deze virussen.</t>
  </si>
  <si>
    <t>herkomst Nederland. Op 4 vruchten groene patronen en vlekken, deze zijn niet ingezonken en met name oppervlakkig. Virus??</t>
  </si>
  <si>
    <t>[vrucht]
P1 -/-
bent -/- 
qui -/-
glut -/-
WB -/-</t>
  </si>
  <si>
    <t>[foto, bu -20 Christel]</t>
  </si>
  <si>
    <t>Op basis van visuele beoordeling konden we niet uitsluiten dat de symptomen werden veroorzaakt door een virus of viroide. Daarom hebben we het monster onderzocht met toetsplantonderzoek, hiermee zijn geen virussen en viroiden gedetecteerd. Volgens ons worden de symptomen niet veroorzaakt door een virus of viroide.</t>
  </si>
  <si>
    <t>Naktuinbouw
M. van Ettinger</t>
  </si>
  <si>
    <t>Basiscursus. PLantentafel  Herkomst Canarische eilanden. Op vruchten onregelmatige chlorotische kringen en strepen, deels ingezonken. Symptomen lijken op het Blunervirus!
220328 opm MBo van formulier GGN 4050373993238 Lot nr 0044521
	S.A.T NICOLASES Nº6871, 	VECINDARIO - SANTA LUCÍA DE TIRJARANA (LAS PALMAS)</t>
  </si>
  <si>
    <t>Christel/Marleen</t>
  </si>
  <si>
    <t>[vrucht]
PepMV +
TMV -
ToBRFV -</t>
  </si>
  <si>
    <t>HTS lijst week 48
Batch 80
104326-102 
buitenkant, prelim: pepmv
placenta: PepMV</t>
  </si>
  <si>
    <t>[104326-080]
Based on analyses of 5602 nt (RNA1), 3597 nt (RNA2), 2745 nt (RNA3) and 1891 nt (RNA4) of the near complete genome in the NCBI and NVWA database it can be concluded that sample 41158496 very likely contains tomato fruit blotch virus (ToFBV). (note: for RNA3 a partial sequence is obtained)
opmerking molbio: Furthermore pepino mosaic virus (PepMV) and southern tomato virus is detected in the de novo assembly. In agreement with virology no sequence analysis is needed for these viruses.
28-3 2022 MBo: vastgesteld in CLC dat vrijwel volledige genoomseqs van STV en PepMV zijn verkregen
[BCF104326-102 buitenkant]
Geen tomato fruit blotch virus aangetoond met referentie assembly
opm: PepMV gedetecteerd, clustert in soort specifiek cluster
[BCF104326-102 placenta]
Na referentie assembly enkele reads hits met tomato fruit blotch virus, coverage te laag voor sequentie analyse
opm: PepMV gedetecteerd, clustert in soort specifiek cluster. rRNA relatief hoog (11,39%), 13M non rRNA reads</t>
  </si>
  <si>
    <t>[foto's en BU -20 Christel]
27-12-2021 JG: bemonsterd voor HTS. van 4 vruchten rode (gezonde) delen buitenkant en de placenta bemonsterd. Dus 2 HTS (+HTS bu) monsters gemaakt: buitenkant gezond &amp; placenta. Liggen in -80 HTS bu 25. Deze delen pas toetsen met HTS na uitslag eerste bemonstering. Blunervirus zou heel lokaal aanwezig kunnen zijn.</t>
  </si>
  <si>
    <t>ToFBV+
STV+
PepMV+</t>
  </si>
  <si>
    <t>Betreft monster basiscursus.
De symptomen op het monster leken volgens ons op symptomen zoals die veroorzaakt kunnen worden door het tomato fruit blotch virus (genus Blunervirus; ToFBV). Omdat wij geen specifieke toets voor detectie van dit virus geïmplementeerd hebben is het monster getoetst met de moleculaire techniek Illumina-sequencing (NGS). Hiermee werd inderdaad de virussequentie van ToFBV verkregen en werd ons vermoeden bevestigd. Aanvullend zijn ook pepino mosaic virus en southern tomato virus gedetecteerd.  
Genomescan B.V. (accreditatie L518), analyse en interpretatie is uitgevoerd door NRC-Fyto.</t>
  </si>
  <si>
    <t>INS-21-56869</t>
  </si>
  <si>
    <t>Herkomst onbekend. 
sub 1 VIC 21.41; FAM 21.93
sub 2 VIC 20.49; FAM 21.2
sub 3 VIC 13.45; FAM 15.08 &gt; PCR</t>
  </si>
  <si>
    <t>F-MOL-132-002 real-time RT-PCR ToBRFV Menzel and Winter 2019 + (16.22/16.19)</t>
  </si>
  <si>
    <t xml:space="preserve">geen HTS, herkomst onbekend. </t>
  </si>
  <si>
    <t>dienstverlening naktuinbouw. Niet verplicht, maar voor nu laten lopen</t>
  </si>
  <si>
    <t>Betreft INS-21-56869. Door Naktuinbouw is met een moleculaire toets (real-time RT-PCR) ToBRFV gedetecteerd. Bevestiging is uitgevoerd door het NRC met een tweede moleculaire toets (real-time RT-PCR).</t>
  </si>
  <si>
    <t>INS-21-56870</t>
  </si>
  <si>
    <t>Herkomst onbekend. 
sub 1 VIC 10.61; FAM 10.21
sub 2 VIC 10.29; FAM 9.33
sub 3 VIC 10.34; FAM 11.54 &gt; PCR</t>
  </si>
  <si>
    <t>F-MOL-132-002 real-time RT-PCR ToBRFV Menzel and Winter 2019 + (12.84/12.81)</t>
  </si>
  <si>
    <t>geen HTS, herkomst onbekend</t>
  </si>
  <si>
    <t>Betreft INS-21-56870. Door Naktuinbouw is met een moleculaire toets (real-time RT-PCR) ToBRFV gedetecteerd. Bevestiging is uitgevoerd door het NRC met een tweede moleculaire toets (real-time RT-PCR).</t>
  </si>
  <si>
    <t>KCB
M Witkamp</t>
  </si>
  <si>
    <t>herkomst Belgie.
1 grote vrucht met kroonslipje. op de vrucht is op een plek lichte marmering te zien, daarnaast ook wat chl kleine vlekjes en 1 necr vlekje. </t>
  </si>
  <si>
    <t>[vrucht]
PepMV +
TMV - 
ToBRFV -</t>
  </si>
  <si>
    <t>Het door u ingezonden monster is visueel beoordeeld. Via serologische toetsing is pepino mosaic virus (PepMV) gedetecteerd en is geen tomato brown rugose fruit virus (ToBRFV) gedetecteerd. Volgens ons kunnen de symptomen op de vrucht veroorzaakt worden door PepMV.</t>
  </si>
  <si>
    <t>NVWA
R van Wingerden</t>
  </si>
  <si>
    <t>Herkomst Equador. 2 vruchten met veel groene onregelmatig verspreidde vlekken. Ook zijn er een paar necrotische vlekjes (erg klein), enkele hiervan hebben een dubbele kring. </t>
  </si>
  <si>
    <t>HTS lijst week 49, BCF104326-080</t>
  </si>
  <si>
    <t>1. Based on analyses of 9720 nt of the near complete in the NCBI and NVWA databases can be concluded that sample 34007753 very likely contains soybean mosaic virus (SMV).
2. Based on analyses of 8596 (RNA1) and 4426 (RNA2) nt of the near complete genome in the NCBI and NVWA databases can be concluded that sample 34007753 very likely contains passion fruit green spot virus (PFGSV)
3. Based on analyses of 6583 nt of the near complete genome in the NCBI and NVWA databases can be concluded that sample 34007753 very likely contains an UnID betaflexiviridae.
4. Based on analyses of 3591 (S2), 3620 (S3), 1220 (S4A), 1933 (S4B), 2262 (S5) and 1942 (S7) nt of the partial genome in the NCBI and NVWA databases can be concluded that sample 34007753 possibly contains an UnID reoviridae. (Remark: only 5 out of the 10 expected segments have been detected.)
opm molbio: Let op % rRNA read relatief hoog is (26,64%)
PepMV waarschijnlijk contaminatie (99,9%/1 SNP met 41224182 + relatief lage coverage)
ToBRFV zeer waarschijnlijk contaminatie (100% overeenkomst met 41224182)</t>
  </si>
  <si>
    <t>[foto's, bu in -20]
zie ook andere passiflora's:
33972834 (2018 - geen hts)
40009464 (2021) - prelim ilar en poty)</t>
  </si>
  <si>
    <t>SMV +
PfGSV +
betaflexiviridae +
reoviridae +</t>
  </si>
  <si>
    <t>Het monster is geanalyseerd met Illumina sequencing. Hiermee zijn de volledige genoomsequenties gedetecteerd van drie virussen en een gedeeltelijke genoomsequentie van een vierde virus: 
1. soybean mosaic virus (SMV)
2. passion fruit green spot virus (PfGSV)
3. onbekende soort uit de familie betaflexiviridae
4. onbekende soort uit de familie reoviridae 
De symptomen kunnen volgens ons veroorzaakt worden door zowel PfGSV als SMV of een combinatie van beide virussen. Wij weten niet of de onbekende soorten van invloed zijn op de het ziektebeeld.
Illumina-sequencing data zijn gegenereerd door Genomescan B.V. (accreditatie L518), analyse en interpretatie is uitgevoerd door NRC-Fyto.</t>
  </si>
  <si>
    <t>KCB
J. Weerheim</t>
  </si>
  <si>
    <t>Herkomst Turkije. 4 vruchten met vaag begrensde groene gele zones. Niet heel virusverdacht.  
10-2-22 Carla, vanaf foto wel virus verdacht. vruchten niet volledig doorgekleurd</t>
  </si>
  <si>
    <t>[vrucht]
PepMV -
TMV +
ToBRFV - *
* let op, nieuwe batch antiserum lijkt niet goed te reageren</t>
  </si>
  <si>
    <t>[lijst wk 6] 
F-MOl-132-002 Menzel en Winter + (5.9/6)</t>
  </si>
  <si>
    <t>HTS lijst week 49. BCF104326-080
prelim ToBRFV. ook enkele ministukjes pepmv, maar gok contaminatie uit ander monster in de batch</t>
  </si>
  <si>
    <t>ToBRFV +
PepMV -</t>
  </si>
  <si>
    <t>Het door u ingezonden monster is visueel beoordeeld. Middels serologische toetsing is tomato brown rugose fruit virus (ToBRFV) gedetecteerd en er is geen pepino mosaic virus (PepMV) gedetecteerd. De aanwezigheid van ToBRFV is vervolgens bevestigd met een moleculaire toets (real-time RT-PCR). Volgens ons kunnen de symptomen op de vruchten mogelijk veroorzaakt worden door ToBRFV.
We zullen proberen de volledige genoom sequentie van ToBRFV te bepalen met Illumina Sequencing. We zullen U op de hoogte brengen mocht daar aanvullende informatie uit naar voren komen. </t>
  </si>
  <si>
    <t>INS-21-56902</t>
  </si>
  <si>
    <t>lycopersicum (RNA zaden)</t>
  </si>
  <si>
    <t>HErkomst (waarschijnlijk China, zie officieel monster 41849334 . BEdrijf is NL. monsternummer 438910 Irzasa@popvriendseeds.nl. Cq waardes ongeveer 12</t>
  </si>
  <si>
    <t>F-MOl-132-002 Menzel en Winter + 12.51/12.5</t>
  </si>
  <si>
    <t>HTS lijst week BCF104326-081</t>
  </si>
  <si>
    <t xml:space="preserve">MBo: In cluster met ToBRFV sequentie s uit onder andere China en Israel, zie ook uitslag officieel ToBRFV monster 42082278 (104326-092)
"Based on analyses of 6351-6377 nt of the near complete genomes in the NCBI and NVWA databases has been confirmed that samples 41849203, 41224182, 41849246, 41849334, 41979016 contain tomato brown rugose fruit virus (ToBRFV).
Based on analyses of 3330 nt of the near complete genome in the NVWA and NCBI databases can be concluded that sample 41849246 very likely contains southern tomato virus (STV)."
</t>
  </si>
  <si>
    <t xml:space="preserve">Betreft INS-21-56902: Door Naktuinbouw is met een moleculaire toets (real-time RT-PCR) ToBRFV gedetecteerd. Verificatie is uitgevoerd door het NRC met een tweede moleculaire toets (real-time RT-PCR). </t>
  </si>
  <si>
    <t>INS-21-24978 / origineel 41869976</t>
  </si>
  <si>
    <t>Herkomst Israel. ALS Custom support, zendingsinspectie
sub 3 ISF ca 29, M&amp;W ca 31 (wk 49)</t>
  </si>
  <si>
    <t>F-MOl-132-002 Menzel en Winter + 30.74/31.03</t>
  </si>
  <si>
    <t>Betreft INS-21-24978 / 41869976: Door Naktuinbouw is met een moleculaire toets (real-time RT-PCR) ToBRFV gedetecteerd. Verificatie is uitgevoerd door het NRC met een tweede moleculaire toets (real-time RT-PCR). </t>
  </si>
  <si>
    <t>NRC
M.Botermans</t>
  </si>
  <si>
    <t>japonica 'aureoreticulata'</t>
  </si>
  <si>
    <t>herkomst NL. Besteld via webwinkel 
https://bomenzoeker.nl/Jan den hartog Onderzoek op aanwezigheid begomovirus. Chlorose nerven blad. lelijke oude plant</t>
  </si>
  <si>
    <t>RNAseq BCF104326-080,
DNAseq BCF104326-079</t>
  </si>
  <si>
    <t>1. Based on analyses of 2741 nt of the near complete in the NCBI and NVWA databases it can be concluded that sample 6144312 very likely contains honeysuckle yellow vein virus (HYVV).
2. Based on analyses of 1348 nt of the near complete in the NCBI and NVWA databases it can be concluded that sample 6144312 very likely contains honeysuckle yellow vein mosaic betasatellite.
3. Based on analyses of 8571 (1), 8554 (2), 8062 (3) and 8439(4) nt of the near completes in the NVWA en NCBI databases it can be concluded that sample 6144312 likely contains four isolates of an UnID betaflexiviridae.
opmerking molbio: resultaten van de RNAseq en DNAseq gecombineerd en een verslag opgesteld. </t>
  </si>
  <si>
    <t>PLant in in vivio collectie</t>
  </si>
  <si>
    <t>Naktuinbouw
D. Sonnemans</t>
  </si>
  <si>
    <t>Anemone</t>
  </si>
  <si>
    <t>Herkomst Nederland. Plantentafelmonster. 1 plant met pot. 1 blad hebben gele verkleuringen in patroonvorm, golf aan uiteinde van gehele blad. ander blad heeft enkele gele vlekjes aan uiteinde blad, nog geen patroon. MBo: mogelijk tocacco rattle virus</t>
  </si>
  <si>
    <t>HTS lijst week 50, BCF104326-081</t>
  </si>
  <si>
    <t>Op basis van analyse van 6794 nt van het RNA1 segment in de NVWA en NCBI database kan geconcludeerd worden dat monster 41287731 zeer waarschijnlijk tobacco rattle virus (TRV) bevat. _x000D_
Opmerking: RNA 2 niet gevonden in KRONA rapport en pfam domeinen (CP ligt op RNA2).</t>
  </si>
  <si>
    <t>[Foto's]
Plantentafelmonster</t>
  </si>
  <si>
    <t>Tobacco rattle virus</t>
  </si>
  <si>
    <t>Met de moleculaire techniek Illumina Sequencing is 1 van de 2 genoomsegmenten van tobacco rattle virus (tabaksratelvirus; TRV) aangetoond. Dit virus kan de waargenomen symptomen veroorzaken. Deze vondst is een bevestiging van uw vermoeden. Behalve dit virus waren geen andere virussen of viroïden aanwezig in dit monster. 
Illumina-sequencing data zijn gegenereerd door Genomescan B.V. (accreditatie L518), analyse en interpretatie is uitgevoerd door NRC-Fyto.</t>
  </si>
  <si>
    <t>BKD
E. Lugtenberg</t>
  </si>
  <si>
    <t>Tulipa</t>
  </si>
  <si>
    <t>cv Agrass Gold</t>
  </si>
  <si>
    <t>Herkomst Nederland. 4 planten. Groene stengels hebben bruine/roodpaarse strepen (verticaal) verkleuringen vooral in top. Ook zijn lichtgele/witte verticale strepen. Deze hebben scherpere grenzen. Plantentafel. Poty?</t>
  </si>
  <si>
    <t>HTS lijst week 50 [va wortels], BCF104326-081</t>
  </si>
  <si>
    <t>1. Based on analyses of 6766 nt of the near complete genome in the NCBI and NVWA database it can be concluded that sample 33322761 very likely contains an UnID betaflexividae.
2. Based on analyses of 6274 nt of the near complete genome in the NCBI and NVWA database it can be concluded that sample 33322761 very likely contains tulip virus X (TVX).
3. Based on analyses of 9685 and 9558 nt of the near complete genomes in the NCBI and NVWA database it can be concluded that sample 33322761 very likely contains tulip breaking virus (TBV) (Remark, there are likely two isolates detected.)</t>
  </si>
  <si>
    <t>[Foto's]
Plantentafelmonster
[ook 2 bladmonster genomen]</t>
  </si>
  <si>
    <t>Unknown Betaflexiviridae
Tulip breaking virus 
Tulip virus X</t>
  </si>
  <si>
    <t>Na visuele beoordeling van het door u ingezonden monster hebben wij in overleg met u besloten om het monster (wortels) te analyseren met Illumina-sequencing (NGS). Hiermee zijn de bijna volledige virussequenties gedetecteerd van: tulip breaking virus (TBV; tulpenmozaïekvirus) en tulip virus X (TVX). Naast deze 2 virussen is ook de bijna complete genoomsequentie van een nog onbekende soort voor de wetenschap aangetroffen welke behoort tot de familie van de Betaflexiviridae. 
De vondsten van TBV en TVX bevestigen uw en onze vermoeden: paarse vlekken kunnen veroorzaakt worden door TBV en de lichtgroen strepen door TVX. Of de onbekende soort van invloed is op de ontwikkeling van de virussymptomen kunnen wij niet zeggen. Mogelijk wordt hier in de toekomst meer over bekend.
Illumina-sequencing data zijn gegenereerd door Genomescan B.V. (accreditatie L518), analyse en interpretatie is uitgevoerd door NRC-Fyto.</t>
  </si>
  <si>
    <t>KCB
C Ravelli</t>
  </si>
  <si>
    <t>Herkomst Spanje. 9 vruchten met lichtgele/groene verkleuringen. Lijkt op sommige plekken een beetje op marmering.</t>
  </si>
  <si>
    <t>Southern tomato virus en pepino mosaic virus gedetecteerd in de novo pipeline. Op verzoek van VIR (christel) geen rapport opgesteld.
opm molbio: handmatige blast in NCBI levert hit op met de langste chunks van resp PepMV en Southern tomato virus en beiden vallen in een soort specifiek cluster.</t>
  </si>
  <si>
    <t>[foto's]</t>
  </si>
  <si>
    <t>Volgens ons kunnen de symptomen op de ingezonden vruchten veroorzaakt worden door pepino mosaic virus (PepMV).
Via serologische toetsing is pepino mosaic virus (PepMV) gedetecteerd. Daarnaast is het monster geanalyseerd met Illumina sequencing (NGS), waarbij de aanwezigheid van PepMV bevestigd is en geen andere relevante virussen gedetecteerd zijn.
Illumina-sequencing data zijn gegenereerd door Genomescan B.V. (accreditatie L518), analyse en interpretatie is uitgevoerd door NRC-Fyto.</t>
  </si>
  <si>
    <t>KCB
S. Hovius</t>
  </si>
  <si>
    <t>Iris</t>
  </si>
  <si>
    <t xml:space="preserve">Herkomst Nederland. Plantentafelmonster. 3 planten. Bladeren hebben geelwitte chlorotische vlekjes, verticaal van vorm, lijkt soms tussennervig te zijn. Poty? </t>
  </si>
  <si>
    <t>F-MOL-021-003 Potyvirussen +</t>
  </si>
  <si>
    <t>Geen bruikbare seq data verkregen (wel voor de controle). In overleg met VIR niet herhalen, maar HTS analyse afwachten.</t>
  </si>
  <si>
    <t>HTS lijst wk 52, BCF104326-088 prelim potyvirus</t>
  </si>
  <si>
    <t>1. Op basis van analyse van 9457 nt van het bijna complete genoom in de NVWA en NCBI database kan geconcludeerd worden dat monster 33796455 zeer waarschijnlijk ornithogalum mosaic virus (OrMV) bevat.
2. Op basis van analyse van een bijna complete genoom sequentie (9377nt, IMMV-1) en een partiele genoom sequentie (7877 nt, IMM-2) in de NVWA en NCBI database kan geconcludeerd worden dat monster 33796455 zeer waarschijnlijk iris mild mosaic virus (IMMV) bevat waarbij het mogelijk twee isolaten betreft.</t>
  </si>
  <si>
    <t>OrMV +
IMMV +</t>
  </si>
  <si>
    <t>Volgens ons konden de symptomen op het monster mogelijk veroorzaakt worden door een potyvirus. We hebben het monster getoetst met een generieke RT-PCR voor potyvirussen waarmee ons vermoeden werd bevestigd. Met Illumina-sequencing zijn vervolgens de volledige genoomsequenties van twee potyvirussen gedecteerd:
1. ornithogalum mosaic virus (OrMV)
2. iris mild mosiac virus (IMMV)
Zowel OrMV en IMMV, of een combinatie van beide virussen, kunnen volgens ons de symptomen veroorzaken.
Illumina-sequencing data zijn gegenereerd door Genomescan B.V. (accreditatie L518), analyse en interpretatie is uitgevoerd door NRC-Fyto.</t>
  </si>
  <si>
    <t>KCB
M. Ettinger</t>
  </si>
  <si>
    <t>Latifolia</t>
  </si>
  <si>
    <t>Herkomst Brazilië. Zak met calyxen, te toetsen op Citrus tristeza virus. Nog onduidelijk of wij dat moeten doen. 
Contact gehad met Peter en Tycho en uitgelegd dat we geen geschikte toets hebben. Inzendingen waren spontane actie zonder met ons te overleggen. Onduidelijk waarom calyxen ingestuurd zijn (deze worden door de bedrijven verwijderd), slechts vermoeden van aanwezigheid virus in dit plantdeel. 
Monster kunnen we afwijzen na overleg Tycho en Peter.
20 calyxen gepooled voor HTS voor eigen onderzoek, resultaten terugkoppelen aan Peter.
Niet alle citrus inzendingen bemonsterd: 3x brazile, 1x onbekend, 1x israel, 1x mexico.</t>
  </si>
  <si>
    <t>HTS lijst week 51</t>
  </si>
  <si>
    <t xml:space="preserve">Based on analyses of 370 nt of the near complete genome in the NCBI and NVWA database it can be concluded that sample 7012151 very likely contains citrus exocortis viroid (CEVd)
</t>
  </si>
  <si>
    <t>[foto's telefoon Jerom]
20 calyxen bemonsterd en tweeen verdeeld, voor HTS en HTS-bu. Contact gehad met Peter en Tycho.</t>
  </si>
  <si>
    <t>Onderzoek virusreservoir</t>
  </si>
  <si>
    <t xml:space="preserve">Zoals besproken met Peter Rozenboom en Tycho Vermeulen kunnen wij uw vraag bij dit monster niet beantwoorden. Echter, om het virusreservoir in het gewas te onderzoeken zullen wij analyse middels Illumina sequencing (NGS) uitvoeren. We zullen U op de hoogte brengen mocht daar aanvullende informatie uit naar voren komen. </t>
  </si>
  <si>
    <t>KCB
M. Appelboom</t>
  </si>
  <si>
    <t>cv. Ace Pink</t>
  </si>
  <si>
    <t>Herkomst Oeganda. Plantentafelmonster. 1 bloem met scherpbegrensde witte verkleuringen. Genetisch of een flower breaking virus? Ingezonden met gezonde roos: 40706999</t>
  </si>
  <si>
    <t>HTS lijst week 50, BCF104326-081
prelim: no relevant virusses</t>
  </si>
  <si>
    <t>geen virus gedetecteerd</t>
  </si>
  <si>
    <t xml:space="preserve">Wij hebben geen virus symptomen gezien op het ingezonden blad. Ook zijn er middels Illumina sequencing (NGS) geen virussen of viroiden gedetecteerd. Mogelijk betreft het een genetische kwestie. 
Illumina-sequencing data zijn gegenereerd door Genomescan B.V. (accreditatie L518), analyse en interpretatie is uitgevoerd door NRC-Fyto.
</t>
  </si>
  <si>
    <t>Herkomst Oeganda. Plantentafelmonster. Gezonde bloem. Ingezonden ter vergelijking met symptomatische roos: 40706972</t>
  </si>
  <si>
    <t>Wij hebben geen virus symptomen gezien op het ingezonden blad. Ook zijn er middels Illumina sequencing (NGS) geen virussen of viroiden gedetecteerd. 
Illumina-sequencing data zijn gegenereerd door Genomescan B.V. (accreditatie L518), analyse en interpretatie is uitgevoerd door NRC-Fyto.</t>
  </si>
  <si>
    <t>KCB
C. Jacobs en L. Vervloed</t>
  </si>
  <si>
    <t>Herkomst onbekend. Zak met calyxen, te toetsen op Citrus tristeza virus. Nog onduidelijk of wij dat moeten doen. 
Contact gehad met Peter en Tycho en uitgelegd dat we geen geschikte toets hebben. Inzendingen waren spontane actie zonder met ons te overleggen. Onduidelijk waarom calyxen ingestuurd zijn (deze worden door de bedrijven verwijderd), slechts vermoeden van aanwezigheid virus in dit plantdeel. 
Monster kunnen we afwijzen na overleg Tycho en Peter.
20 calyxen gepooled voor HTS voor eigen onderzoek, resultaten terugkoppelen aan Peter.
Niet alle citrus inzendingen bemonsterd: 3x brazile, 1x onbekend, 1x israel, 1x mexico.</t>
  </si>
  <si>
    <t>[va BU calyx 19-5-22]
CTV + (0.7)</t>
  </si>
  <si>
    <t>Based on analyses of 19200 nt of the near complete genome in the NCBI and NVWA database it can be concluded that sample 7012143 very likely contains citrus tristeza virus (CTV)</t>
  </si>
  <si>
    <t>20 calyxen bemonsterd en tweeen verdeeld, voor HTS en HTS-bu. Contact gehad met Peter en Tycho.</t>
  </si>
  <si>
    <t>Zoals besproken met Peter Rozenboom en Tycho Vermeulen kunnen wij uw vraag bij dit monster niet beantwoorden. Echter, om het virusreservoir in het gewas te onderzoeken zullen wij analyse middels Illumina sequencing (NGS) uitvoeren. We zullen U op de hoogte brengen mocht daar aanvullende informatie uit naar voren komen. </t>
  </si>
  <si>
    <t>KCB
A. Choenni</t>
  </si>
  <si>
    <t>Herkomst Canarische eilanden. 2 vruchten met veel kleine lichtgroene vaag begrensde verkleuringen, of zones. 
Carla: 28-12 obv foto marmering &gt; Carla 10-3 toch lastig te zien. Lichte marmering, maar niet overduidelijk</t>
  </si>
  <si>
    <t>HTS lijst week 50, BCF104326-081
let op % rRNA reads ~20%</t>
  </si>
  <si>
    <t>Pepino mosaic virus (PepMV) gedetecteerd mbv de novo pipline (v4). In overleg met marleen geen seq rapport opgesteld. 
opm molbio: 2-3-22 Carla. PepMV uit eerste drie monsters van deze lijst vergeleken (op basis van langste chunks). Sequentie uit monster 40014951 (ctg4) en 41849246 (ctg5360) komt 100% overeen. Sequentie uit monster 36672281 (ctg 1) komt maar voor ~78% overeen. Blast in NCBI geeft hits met PepMV en isolaat valt in een soort specifiek cluster.</t>
  </si>
  <si>
    <t xml:space="preserve">[foto's, hts bu aanwezig]
</t>
  </si>
  <si>
    <t>Volgens ons kunnen de symptomen op de ingezonden vruchten mogelijk veroorzaakt worden door pepino mosaic virus (PepMV).
Via serologische toetsing is pepino mosaic virus (PepMV) gedetecteerd. Daarnaast is het monster geanalyseerd met Illumina sequencing (NGS), waarbij de aanwezigheid van PepMV is bevestigd en geen andere virussen gedetecteerd zijn.
Illumina-sequencing data zijn gegenereerd door Genomescan B.V. (accreditatie L518), analyse en interpretatie is uitgevoerd door NRC-Fyto.</t>
  </si>
  <si>
    <t xml:space="preserve">
</t>
  </si>
  <si>
    <t>Herkomst Canarische eilanden. 1 vrucht enkele middelgrote gele vlekken, vaag begrensd. PLANTENTAFEL . MBo Symtpomen lijken niet sterk op symptomen die geassocieerd worden met Blunervirus maar wel zelfde herkomst. Dus check HTS
geen ggn nummer op formulier</t>
  </si>
  <si>
    <t>HTS lijst week 50, BCF104326-081
prelim ToFBV (enige op de lijst)</t>
  </si>
  <si>
    <t>Based on analyses of 5760 (RNA1), 3609 (RNA2), 1837 (RNA3) and 1897 (RNA4) nt of the partial genome in the NVWA and NCBI databases can be concluded that sample 40014951 very likely contains tomato fruit blotch virus (ToFBV). (Remark: ToFBV and tomato blunervirus 1 are the same species (ICTV). One ORF at the 5’-end is missing, ORF at 3’-end truncated.)
2-3-22 Carla. PepMV uit eerste drie monsters van deze lijst vergeleken (op basis van langste chunks). Sequentie uit monster 40014951 (ctg4) en 41849246 (ctg5360) komt 100% overeen. Sequentie uit monster 36672281 (ctg 1) komt maar voor ~78% overeen. Blast in NCBI geeft hits met PepMV en isolaat valt in een soort specifiek cluster.
6-4-2022 Jerom en Carla: Coverage ctg 4 = 258325, ctg 5360 ~20. Waarschijnlijk PepMV in dit monster echt aanwezig. Uit pipeline geen volledig genoom vekregen (langste ~1000bp), geen verder onderzoek gedaan.</t>
  </si>
  <si>
    <t>[foto's, hts bu aanwezig]
Plantentafel</t>
  </si>
  <si>
    <t>ToFBV +
PepMV +</t>
  </si>
  <si>
    <t xml:space="preserve">Betreft monster basiscursus. Op basis van de symptomen en de herkomst van het monster kunnen de symptomen veroorzaakt worden door het tomato fruit blotch virus (genus Blunervirus; ToFBV). 
Omdat wij geen specifieke toets voor detectie van dit virus hebben is het monster getoetst met de moleculaire techniek Illumina-sequencing (NGS). Hiermee is de virussequentie van ToFBV verkregen en de aanwezigheid van het virus bevestigd. Aanvullend is pepino mosaic virus gedetecteerd, zowel met NGS als ELISA.
Illumina-sequencing data zijn gegenereerd door Genomescan B.V. (accreditatie L518), analyse en interpretatie is uitgevoerd door NRC-Fyto.
</t>
  </si>
  <si>
    <t>NVWA
A. Schippers</t>
  </si>
  <si>
    <t>Schefflera</t>
  </si>
  <si>
    <t xml:space="preserve">Herkomst onbekend. 2 takjes. 1 blad heeft zeer scherpbegrensde witte verkleuring. 1 blad heeft scherp begrensde necrotische zones. genetisch. </t>
  </si>
  <si>
    <t xml:space="preserve">[Foto's]
</t>
  </si>
  <si>
    <t>Het ingezonden monster is visueel beoordeeld en volgens ons hebben de symptomen op het monster geen virologische oorzaak. Vermoedelijk hebben de symptomen een genetische oorzaak.</t>
  </si>
  <si>
    <t>KCB
M.C. Lagerwerf</t>
  </si>
  <si>
    <t>[va BU calyx 19-5-22]
CTV + (0.368/0.357)</t>
  </si>
  <si>
    <t xml:space="preserve">Based on analyses of 19287 nt of the near complete genome in the NCBI and NVWA database it can be concluded that sample 38748938 very likely contains citrus tristeza virus (CTV)_x000D_
</t>
  </si>
  <si>
    <t>[va BU calyx 19-5-22]
CTV + (0.415/0.393)</t>
  </si>
  <si>
    <t>1. Based on analyses of 19288 nt of the near complete genome in the NCBI and NVWA database it can be concluded that sample 32537579 very likely contains citrus tristeza virus (CTV)_x000D_
2. Based on analyses of 4179 nt of the partial genome in the NCBI and NVWA database it can be concluded that sample 32537579 possibly contains an UnID Tombusviridae</t>
  </si>
  <si>
    <t>KCB
J van Velden, T Stubbe</t>
  </si>
  <si>
    <t>Herkomst Marokko. 1 vrucht. Niet goed doorkleurd. op de Boven en onderkant vricht oranje, midden groen met enkele banen
3-3-22 Carla: aan de hand vd foto niet echt virologisch - niet rijp</t>
  </si>
  <si>
    <t>Jo</t>
  </si>
  <si>
    <t xml:space="preserve">[vrucht]
PepMV -
TMV (agdia) -
</t>
  </si>
  <si>
    <t>HTS lijst week 50, BCF104326-081
prelim: no relevant virusses
let op % rRNA reads is wat aan de hoge kan ~30%</t>
  </si>
  <si>
    <t>Geen (relevant) virus gedetecteerd.
opm molbio: 2-3-22 Carla. In unsampled zijn veel kleine chunks gevonden, alllen van dezelfde contig. Deze contig verleken met STV uit 104326-081-002 en komt voor 97,6% overeen. Handmatige blast van de contig geeft een hit met STV en de sequentie valt in een soortspeciffiek cluster. In overleg met virologie (Marleen) geen rapport opgesteld.</t>
  </si>
  <si>
    <t>[foto's, hts bu aanwezig]
2-3-22 Carla: nog check op foto op symptomen echt niet virolgisch zijn. Indien niet virologisch kunnen we ook overwegen de ELISA zin weg te laten uit de toelichting (gezien de inspecteur ook niet gevraagd heeft specifiek naar ToBRFV)</t>
  </si>
  <si>
    <t>virus - </t>
  </si>
  <si>
    <t xml:space="preserve">De symptomen op het door u ingezonden monster hebben volgens ons geen virologische oorzaak. Mogelijk is er sprake van een fysiologishe oorzaak. 
Het monster is toegevoegd aan een ingeplande serologische toets voor de detectie van pepino mosaic virus (PepMV) en tomato brown rugose fruit virus (ToBRFV), welke beiden niet gedetecteerd zijn. Daarnaast is het monster geanalyseerd met Illumina sequencing, waarbij geen virussen en viroiden gedetecteerd zijn. 
Illumina-sequencing data zijn gegenereerd door Genomescan B.V. (accreditatie L518), analyse en interpretatie is uitgevoerd door NRC-Fyto.
</t>
  </si>
  <si>
    <t>Herkomst Israel. Zak met calyxen, te toetsen op Citrus tristeza virus. Nog onduidelijk of wij dat moeten doen. 
Contact gehad met Peter en Tycho en uitgelegd dat we geen geschikte toets hebben. Inzendingen waren spontane actie zonder met ons te overleggen. Onduidelijk waarom calyxen ingestuurd zijn (deze worden door de bedrijven verwijderd), slechts vermoeden van aanwezigheid virus in dit plantdeel. 
Monster kunnen we afwijzen na overleg Tycho en Peter.
20 calyxen gepooled voor HTS voor eigen onderzoek, resultaten terugkoppelen aan Peter.
Niet alle citrus inzendingen bemonsterd: 3x brazile, 1x onbekend, 1x israel, 1x mexico.</t>
  </si>
  <si>
    <t>1. Based on analyses of 13920 nt of the partial genome in the NCBI and NVWA database it can be concluded that sample 33139914 likely contains citrus tristeza virus (CTV)_x000D_
2. Based on analyses of (A) 350 nt and (B) 370 nt of the near complete genome in the NCBI and NVWA database it can be concluded that sample 33139914 very likely contains citrus exocortis viroid (CEVd) (remark two isolates are detected)_x000D_
3. Based on analyses of 318 nt of the near complete genome in the NCBI and NVWA database it can be concluded that sample 33139914 very likely contains citrus bend leaf viroid (CBLVd)_x000D_
4. Based on analyses of 280 nt of the near complete genome in the NCBI and NVWA database it can be concluded that sample 33139914 very likely contains citrus dwarfing viroid (CDVd)</t>
  </si>
  <si>
    <t>NVWA
W. den Hartog</t>
  </si>
  <si>
    <t>Ipomoea</t>
  </si>
  <si>
    <t>batata</t>
  </si>
  <si>
    <t>Herkomst Sittard. Paar kleine knollen met verdunde zones/insnoeringen. 1 lijkt aangevreten en een ander heeft een necrotische plek.
knollen opgezet in kas, blad bemonsteren voor HTS
15-9-22 Carla, plant omgegooid in de kas</t>
  </si>
  <si>
    <t xml:space="preserve">HTS lijst wk 4, 104326-096 prelim: badnavirus en Sweet potato collusive virus
[knol opgezet in kas (20-12-2021 JG). Daarna blad bemonsteren voor HTS.]
</t>
  </si>
  <si>
    <t>1. Based on analyses of 3256 nt of the partial genome in the NCBI and NVWA database can be concluded that sample 40195236 likely contains sweet potato collusive virus (SPCV).
2. Based on analyses of 5264 nt of the partial genome in the NCBI and NVWA database can be concluded that sample 40195236 likely contains sweet potato badnavirus (SPV).
opm molbio: Let op, 34% rRNA reads</t>
  </si>
  <si>
    <t>Knol opgezet in kas (20-12-2021 JG). Daarna blad bemonsteren voor HTS.</t>
  </si>
  <si>
    <t>cavemovirus +
Badnavirus +</t>
  </si>
  <si>
    <t>Na visuele beoordeling hebben we het monster geanalyseerd mrt Illumina-sequencing. Hiermee zijn fragmenten gevonden van genoomsequenties van het cavemovirus sweet potato collusive virus (SPCV) en het badnavirus sweet potato badnavirus. Wat betreft het badnavirus bestaat de mogelijkheid dat fragmenten van de virussequentie zijn ingebouwd in het genoom van de plant en dat er mogelijk geen virusdeeltjes aanwezig zijn. Wij weten niet zeker of er een relatie is tussen de gevonden virussen en de symptomen.
Illumina-sequencing data zijn gegenereerd door Genomescan B.V. (accreditatie L518), analyse en interpretatie is uitgevoerd door NRC-Fyto.</t>
  </si>
  <si>
    <t>ca, Mbo</t>
  </si>
  <si>
    <t>NVWA
Mv Merrienboer</t>
  </si>
  <si>
    <t>Herkomst Kenia, import verbod. Geen symptomen gezien. HTS op blad, mengmonster alle blaadjes.
Telefonische toelichting Maarten: Het betreft illegale import. eigenaar heeft afstand gedaan, materiaal moet na onderzoek vernietigd. import was bedoeld voor veredeling/weefselkweek. Per cultivar is een plant en losse blaadjes geimporteerd. Aan het blad wilde de eigenaar onderzoek naar virussen laten doen. Maarten wil graag per cultivar kunnen communiceren met Kenia. resultaten hebben geen haast.</t>
  </si>
  <si>
    <t>HTS lijst wk 51, va  blad, BCF104326-085</t>
  </si>
  <si>
    <t>geen relevante virussen gevonden</t>
  </si>
  <si>
    <t>[HTS BU 2x, foto]</t>
  </si>
  <si>
    <t xml:space="preserve">virus - </t>
  </si>
  <si>
    <t>Wij hebben geen virus symptomen gezien op het ingezonden blad. Ook zijn er middels Illumina sequencing (NGS) geen virussen of viroiden gedetecteerd.
Illumina-sequencing data zijn gegenereerd door Genomescan B.V. (accreditatie L518), analyse en interpretatie is uitgevoerd door NRC-Fyto.</t>
  </si>
  <si>
    <t>HTS lijst wk 51, va  blad, BCF104326-085
prelim; CTV, waarsch contaminatie</t>
  </si>
  <si>
    <t>geen relevante virussen gevonden.
opm molbio: CTV gedetecteerd in de novo pipeline. Is contaminatie uit andere monsters van deze batch. In dit monster alleen kleine chunks gevonden en alleen in unsampled.</t>
  </si>
  <si>
    <t>HTS lijst wk 51, va  blad, BCF104326-085
prelim: TSWV (contaminatie uit 38778311? &gt; Nee)
rRNAreads 65%</t>
  </si>
  <si>
    <t>Op basis van analyse van 1470 en 4992 nt van RNA segment S en M (beiden partieel) in de NCBI en NVWA database kan geconcludeerd worden dat monster 32565321 waarschijnlijk impatiens necrotic spot virus (INSV) bevat.
opm molbio: Let op, het % rRNA reads is hoog. Mogelijk is dit een verklaring waarom het L segment niet gedetecteerd is (op basis van de novo pipeline, ref assembly en pfam domeinen). Coverage andere twee genoomsegmenten is laag (daarom contig gebruikt ipv chunks). Indien compleet genoom noodzakelijk is eventueel sequencing herhalen.</t>
  </si>
  <si>
    <t>[HTS BU 2x, foto]
[diagnose: moeten we iets zeggen over dat dit virus wel symptomen kan veroorzaken?? het lijkt geen contaminatie te zijn, maar ik vind het wel gek dat we niks zagen op deze blaadjes... onduidleijk of het een lage concentratie betreft door de % rRNA reads conc]</t>
  </si>
  <si>
    <t>virus symptoms -
INSV +</t>
  </si>
  <si>
    <t>Wij hebben geen virus symptomen gezien op het ingezonden blad. Middels Illumina sequencing (NGS) hebben wij de echter wel een deel van het genoom gedetecteerd van impatiens necrotic spot virus (INSV, tospovirus). 
Illumina-sequencing data zijn gegenereerd door Genomescan B.V. (accreditatie L518), analyse en interpretatie is uitgevoerd door NRC-Fyto.</t>
  </si>
  <si>
    <t>geen relevante virussen gevonden
opm molbio: Let op, percentage rRNA reads hoog (80.7%)</t>
  </si>
  <si>
    <t>Wij hebben geen virus symptomen gezien op het ingezonden blad. Ook zijn er middels Illumina sequencing (NGS) geen virussen of viroiden gedetecteerd.
Illumina-sequencing data zijn gegenereerd door Genomescan B.V. (accreditatie L518), analyse en interpretatie is uitgevoerd door NRC-Fyto.
[rRNA % hoog.... maar ook geen stukjes gevonden van plantvirussen, daarom deze uitslag]</t>
  </si>
  <si>
    <t>HTS lijst wk 51, va  blad, BCF104326-085
prelim; mogelijk tobamovirus (Tobacco mild green mosaic virus)</t>
  </si>
  <si>
    <t>geen relevante virussen gevonden
opm molbio: Let op, percentage rRNA reads hoog (87,4%)</t>
  </si>
  <si>
    <t>"My lady"</t>
  </si>
  <si>
    <t>Herkomst Kenia, import verbod. Zie ook opmerking hierboven. Let op, van deze cultivar zaten er alleen een paar bladeren in een bakje, dus geen plant.
kringachtige patronen op blad, nerf necr verwelking en wat natte necr plekken (BAC, MYC?).</t>
  </si>
  <si>
    <t>HTS lijst wk 51, va  blad, BCF104326-085
prelim; tswv, CLRV, CMV, Aconitum latent virus</t>
  </si>
  <si>
    <t>1. Op basis van analyse van 8772 nt van het bijna compleet genoom in NVWA en NCBI databases kan geconcludeerd worden dat monster 38778311 waarschijnlijk aconitum latent virus (AcLV) bevat.
2. Op basis van analyse van 4448 nt (segment M), 2910 nt (segment S) en 8887 nt (segment L) van het bijna complete genoom in de NCBI en NVWA database kan geconcludeerd worden dat monster 38778311 zeer waarschijnlijk tomato spotted wild virus (TSWV) bevat.
3. Op basis van analyse van 3253 nt (RNA1), 2901 nt (RNA2) en 2079 nt (RNA3) van het bijna complete genoom in de NCBI and NVWA databases kan geconcludeerd worden dat monster 38778311 zeer waarschijnlijk cucumber mosaic virus (CMV) bevat.
4. Op basis van analyse van 6519 nt (RNA1) en 6482 nt (RNA2) van het bijna complete genoom in de NVWA en NCBI databases kan geconcludeerd worden dat monster 38778311 zeer waarschijnlijk cherry leafroll virus (CLRV) bevat.</t>
  </si>
  <si>
    <t>[HTS BU 2x, foto]
[HTS data gedeeld met WUR, 2022]</t>
  </si>
  <si>
    <t>AcLV +
TSWV  +
CMV +
CLRV +</t>
  </si>
  <si>
    <t>Na visuele beoordeling van het door u ingezonden monster hebben wij besloten om het monster te analyseren met Illumina-sequencing (NGS). Hiermee zijn de virussequenties gedetecteerd van:
1. Aconitum latent virus  (AcLV, obv bijna volledig genoom)
2. Tomato spotted wilt virus (TSWV,obv bijna volledig genoom)
3. Cucumber mosaic virus (CMV, obv bijna volledig genoom)
4. Cherry leafroll virus (CLRV, obv bijna volledig genoom)
We hebben eerder CMV op delphinium gevonden met vergelijkbare symptomen, daarnaast kan ook TSWV voor de kringachtige patronen op het ingezonden blad veroorzaken. 
Illumina-sequencing data zijn gegenereerd door Genomescan B.V. (accreditatie L518), analyse en interpretatie is uitgevoerd door NRC-Fyto.</t>
  </si>
  <si>
    <t>Christel, inspecteur op de hoogte gebracht 11-4-2022</t>
  </si>
  <si>
    <t>KCB
M. Vletter</t>
  </si>
  <si>
    <t>[Basiscursus] Herkomst Nederland. Op bladeren licht necrotische patronen. Sommige lijken kringen te zijn. Niet heel virusverdacht</t>
  </si>
  <si>
    <t>HTS lijst week 52, BCF104326-088
prelim: badnavirus en stukjes van begomovirus
week 17 DNAseq + RCA (voor nader onderzoek begomovirus) BCF 10326-123 
prelim: alleen badavirus, alleen drie hele kleine stukjes begomo in zowel RCA en normale DNAseq, dus niet waarsch dat dit aanwezig is</t>
  </si>
  <si>
    <t>[RNAseq]
Based on analyses of 3659 nt of the partial genome in the NCBI and NVWA databases it can be concluded that sample 40773526 likely contains an UnID badnavirus.
[DNAseq]
Based on analyses of 5434 nt of the partial genome in the NVWA and NCBI databases it can be concluded that sample 40773526 likely contains an UnID badnavirus.</t>
  </si>
  <si>
    <t>[HTS]</t>
  </si>
  <si>
    <t>badnavirus +</t>
  </si>
  <si>
    <t>Na visuele beoordeling van het door u ingezonden monster hebben wij besloten om het monster te analyseren met Illumina-sequencing. Hiermee is een deel van een sequentie van een onbekend badnavirus gedetecteerd. Wij kunnen niet zeggen of het badnavirus als virus aanwezig is of dat het virusgenoom ingebouwd is in het plantgenoom, en of het de waargenomen symptomen kan veroorzaken.
Illumina-sequencing data zijn gegenereerd door Genomescan B.V. (accreditatie L518), analyse en interpretatie is uitgevoerd door NIVIP.</t>
  </si>
  <si>
    <t>KCB
M.Vletter</t>
  </si>
  <si>
    <t>Rhynchostylis
(Orchidaceae)</t>
  </si>
  <si>
    <t>Herkomst Nederland. Op bladeren wat gele/chlorotische vlekken. Bladpunt is ook vergroeid. Symptoom was zichtbaar op meerdere planten uit de partij. [cursusmonster]</t>
  </si>
  <si>
    <t>HTS lijst week 52, BCF104326-088</t>
  </si>
  <si>
    <t>Geen (relevante) virussen gedetecteerd</t>
  </si>
  <si>
    <t>Na visuele beoordeling van het door u ingezonden monster hebben wij besloten om het monster te analyseren met Illumina-sequencing (NGS). Hiermee zijn geen virussen of viroïden gedetecteerd. Mogelijk betreft het een fysiologische kwestie.
Illumina-sequencing data zijn gegenereerd door Genomescan B.V. (accreditatie L518), analyse en interpretatie is uitgevoerd door NRC-Fyto.</t>
  </si>
  <si>
    <t xml:space="preserve">solanum </t>
  </si>
  <si>
    <t>herkomst nederland. zak cherry tomaten, niet volledig doorgekleurd. [opmerking inspec formulier Redstar romantic 347/3.04]</t>
  </si>
  <si>
    <t>va vrucht (10)
TMV (Agdia) + (&gt;3.5)
PepMV + (&gt;3.5)</t>
  </si>
  <si>
    <t>F-MOl-132-002 ToBRFV Menzel &amp; Winter: ToBRFV is aangetoond met realtime PCR
Ct= 6,16 en 6,26</t>
  </si>
  <si>
    <t>indien herkomst bekend evt nog hts</t>
  </si>
  <si>
    <t>Vanuit het door u ingebrachte monster hebben wij middels serologische toetsing het pepino mosaic virus (PepMV) en een tobamovirus gedetecteerd. Vervolgens is de aanwezigheid van het tobamovirus tomato brown rugose fruit virus (ToBRFV) bevestigd met een moleculaire toets (real-time RT-PCR). Volgens ons kunnen de symptomen op de vruchten veroorzaakt worden door ToBRFV of door ToBRFV in combinatie met PepMV.</t>
  </si>
  <si>
    <t>KCB
Wubben</t>
  </si>
  <si>
    <t>Basiscursus. Herkomst Canarische eilanden. 1 grote vrucht met enkele licht ingezonken chl vlekken, geel tot groen. symptomen vergelijkbaar met eerdere vruchtne met blunervirus.
&gt; geen binnenzak</t>
  </si>
  <si>
    <t>HTS wk 52, va vrucht,  BCF104326-088</t>
  </si>
  <si>
    <t>Based on analyses of 5760 nt (RNA1), 3605 nt (RNA2), 2590 nt (RNA3) and 1898 nt (RNA4) of the near complete genome in the NVWA and NCBI database it can be concluded that sample 33507811 very likely contains tomato fruit blotch virus (ToFBV).
opmerking molbio: Furthermore PepMV was detected in de novo pipeline. A additional blast in NCBI resulted in the same and the isolate clustered together with other PepMV accession. In agreement with VIR PepMV was not included in this report.
Carlal 31-3 aanvullend na sparren met Marleen: 1 contig van 6631 welke een hit geeft met PepMV. dus compleet genoom aanwezi welke in soortspeciefiek cluster valt</t>
  </si>
  <si>
    <t>[foto, HTS BU 2x]</t>
  </si>
  <si>
    <t>Na visuele beoordeling van het door u ingezonden monster hebben wij besloten om het monster te analyseren met Illumina-sequencing (NGS). Hiermee zijn de volledige virussequenties gedetecteerd van tomato fruit blotch virus (ToFBV) en pepino mosaic virus (PepMV). ToFBV is een recent beschreven virus en de naam is officieel erkend. Volgens ons kunnen de symptomen op de vruchten veroorzaakt worden door ToFBV. 
Illumina-sequencing data zijn gegenereerd door Genomescan B.V. (accreditatie L518), analyse en interpretatie is uitgevoerd door NRC-Fyto.</t>
  </si>
  <si>
    <t>29-12-2021
afgewezen</t>
  </si>
  <si>
    <t>Herkomst Brazilië. Zak met calyxen. Deze zak niet bemonsterd omdat er al drie andere monsters uit Brazilie zijn geselecteerd. Er word dus geen HTS onderzoek gedaan in dit monster. Monster afgewezen na overleg met Peter en Tycho.</t>
  </si>
  <si>
    <t>afgewezen</t>
  </si>
  <si>
    <t>In overleg met Peter Rozenboom en Tycho Vermeulen het monster afgewezen.</t>
  </si>
  <si>
    <t>BKD
Elisa van Dam</t>
  </si>
  <si>
    <t>jessica</t>
  </si>
  <si>
    <t>Herkomst Nederland (vermoedelijk). Knollen met necrotische plekken/vlekken en misvorming. Mogelijk Fusarium en monster is gedeeld met mycologie. Mocht dit negatief zijn dan HTS inzetten.</t>
  </si>
  <si>
    <t>[monsters back-up -20 christel]</t>
  </si>
  <si>
    <t>geen virussymptomen</t>
  </si>
  <si>
    <t>KCB 
Duivenvoorde</t>
  </si>
  <si>
    <t>herkomst spanje (zie opmerking). twee vruchten, niet volledig doorgekleurd. Grote chl vlekken, geel tot groen. symptomen vergelijkbaar met eerdere vruchtne met blunervirus.
24-3 ca/peter: onbekend vaste land spanje/canarische eilanden</t>
  </si>
  <si>
    <t>Based on analyses of 5753 (RNA1), 3598 (RNA2), 2570 (RNA3) and 1872 (RNA4) nt of the near complete genome in database NCBI and NVWA can be concluded that sample 33335974 very likely contains tomato fruit blotch virus (ToFBV).
opm molbio: Also southern tomato virus and pepino mosaic virus detected in de novo pipeline. Both gave hits as expected in NCBI. Note that the obtained sequences for PepMV was partial and was 99.3% identical to the PepMV detected in sample 33507811. As requested by VIR, these virueses were not included in this report.</t>
  </si>
  <si>
    <t>ToFBV +</t>
  </si>
  <si>
    <t>Na visuele beoordeling van het door u ingezonden monster hebben wij besloten om het monster te analyseren met Illumina-sequencing (NGS). Hiermee is de volledige virussequentie gedetecteerd van tomato fruit blotch virus (ToFBV). Dit is een recent beschreven virus en de naam is officieel erkend. 
Volgens ons kunnen de symptomen op de vruchten door ToFBV veroorzaakt worden. 
Illumina-sequencing data zijn gegenereerd door Genomescan B.V. (accreditatie L518), analyse en interpretatie is uitgevoerd door NRC-Fyto.</t>
  </si>
  <si>
    <t>KCB
H. Helmich</t>
  </si>
  <si>
    <t>Herkomst Gran Canaria, Spanje. 1 vrucht, marmering. pepmv? voor de zekerheid ook tobamo</t>
  </si>
  <si>
    <t>va vrucht
TMV (Agdia) -
PepMV +</t>
  </si>
  <si>
    <t>Volgens ons kunnen de symptomen op de vrucht veroorzaakt worden door PepMV, dit is bevestigd middels serologische toetsing. 
Aanvullend is dit monster is toegevoegd aan een ingeplande serologische toets voor de detectie van tomato brown rugose fruit virus (ToBRFV) waarbij ToBRFV niet is gedetecteerd.  </t>
  </si>
  <si>
    <t>KCB
A. Bagiran</t>
  </si>
  <si>
    <t>Herkomst Mexico. Zak met calyxen, te toetsen op Citrus tristeza virus. Nog onduidelijk of wij dat moeten doen. 
Contact gehad met Peter en Tycho en uitgelegd dat we geen geschikte toets hebben. Inzendingen waren spontane actie zonder met ons te overleggen. Onduidelijk waarom calyxen ingestuurd zijn (deze worden door de bedrijven verwijderd), slechts vermoeden van aanwezigheid virus in dit plantdeel. 
Monster kunnen we afwijzen na overleg Tycho en Peter.
20 calyxen gepooled voor HTS voor eigen onderzoek, resultaten terugkoppelen aan Peter. Niet alle citrus inzendingen bemonsterd: 3x brazile, 1x onbekend, 1x israel, 1x mexico.</t>
  </si>
  <si>
    <t>Based on analyses of 13760 nt of the partial genome in the NCBI and NVWA database it can be concluded that sample 40045529 very likely contains citrus tristeza virus (CTV)</t>
  </si>
  <si>
    <t>KCB
Schlefnee</t>
  </si>
  <si>
    <t>Herkomst Brazilië. Zak met calyxen. Deze zak niet bemonsterd omdat er al drie andere monsters uit Brazilie zijn geselecteerd. Er word dus geen HTS onderzoek gedaan in dit monster.</t>
  </si>
  <si>
    <t>INS-21-25247</t>
  </si>
  <si>
    <t xml:space="preserve">Herkomst China. 
sub 1 VIC 34,50	FAM 32,86
sub 2 VIC 34,31	FAM 32,81
sub 3 VIC 32,96	FAM 30,76 &gt; PCR
</t>
  </si>
  <si>
    <t>F-MOl-132-002 ToBRFV Menzel &amp; Winter + (33.57/33.08)</t>
  </si>
  <si>
    <t>Betreft INS-21-25247/33544911. Door Naktuinbouw is met een moleculaire toets (real-time RT-PCR) ToBRFV gedetecteerd. Bevestiging is uitgevoerd door het NRC met een tweede moleculaire toets (real-time RT-PCR).</t>
  </si>
  <si>
    <t>29-12-2021
overgedragen aan Bert Vierbergen</t>
  </si>
  <si>
    <t>KCB
T. Kuijwenhoven</t>
  </si>
  <si>
    <t>Herkomst Brazilië. Zak met calyxen. Deze zak niet bemonsterd omdat er al drie andere monsters uit Brazilie zijn geselecteerd. Er word dus geen HTS onderzoek gedaan in dit monster.
Entomologie doet wel onderzoek aan dit monster, er zijn wolluizen in gevonden. Monster overdragen aan Bert Vierbergen.</t>
  </si>
  <si>
    <t>ENT</t>
  </si>
  <si>
    <t>herkomst Duitsland. Besteld via website Baumschule Eggert. Eggert pflanzenhandel Vaale. onderzoek op begomo. Chlorose nerven blad. lelijke oude plant
PLant in in vivio collectie</t>
  </si>
  <si>
    <t>M, Jo</t>
  </si>
  <si>
    <t>RNAseq lijst wk 52, BCF104326-088.
DNAseq BCF104326-086</t>
  </si>
  <si>
    <t>1. Based on analyses of 8755 nt of the near complete genome in the NVWA and NCBI databases it can be concluded that sample 6165658 likely contains helleborus mosaic virus (HeMV)
2. Based on analyses of 2786 nt of the near complete genome in the NVWA and NCBI databases it can be concluded that sample 6165658 very likely contains honeysuckle yellow vein virus (HYVV)
3. Based on analyses of 1370 nt of the near complete genome in the NVWA and NCBI databases it can be concluded that sample 6165658 very likely contains honeysuckle yellow vein mosaic betasatellite.
opm molbio: rapport is opgesteld met data uit RNAseq (batch 088) en DNAseq (RCA en gewoon, batch 086) is gecombineerd._x000D_
_x000D_
56 chunks found that gave a hit with a Caulimoviridae, 6 longer chunks of which the longest is 1748nt. No further analysis done.</t>
  </si>
  <si>
    <t>KCB
T. Kuijvenhoven</t>
  </si>
  <si>
    <t xml:space="preserve">Herkomst Brazilië. Zak met calyxen. Deze zak niet bemonsterd omdat er al drie andere monsters uit Brazilie zijn geselecteerd. Er word dus geen HTS onderzoek gedaan in dit monster.
</t>
  </si>
  <si>
    <t xml:space="preserve">Herkomst Brazilië; 4 zakken met calyxen. Deze zak niet bemonsterd omdat er al drie andere monsters uit Brazilie zijn geselecteerd. Er word dus geen HTS onderzoek gedaan in dit monster.
</t>
  </si>
  <si>
    <t>INS-21-26010
41255923</t>
  </si>
  <si>
    <t>lycopersicum seeds</t>
  </si>
  <si>
    <t xml:space="preserve">herkomst israel
sub 1 VIC 31,70	; FAM 30,86
sub 2 VIC 32,01 ; FAM 31,06
sub 3 VIC 31,17	; FAM 30,08 &gt; PCR
</t>
  </si>
  <si>
    <t xml:space="preserve">F-MOl-132-002 ToBRFV Menzel &amp; Winter -
toets herhaald door molbio. Naktuinbouw heeft nieuwe monsters ingestuurd, zie hieronder. Deze resultaten komen wel overeen. </t>
  </si>
  <si>
    <t>er wordt nieuw RNA ingezonden. deze tegelik met nieuwe zending afhandelen. indien de nieuwe resultaten duidelijk zijn deze afhandelen als onbekend met toelichting nieuw RNA ingezonden.
zinnetje Bevestiging ToBRFV negatief in toelichting niet handig. bij de andere monsters eruit gehaald....</t>
  </si>
  <si>
    <t>bevestiging ToBRFV, geen uitslag</t>
  </si>
  <si>
    <t>Betreft INS-21-26010. 
Bevestiging ToBRFV negatief. Naktuinbouw zal een nieuw RNA monster insturen.</t>
  </si>
  <si>
    <t>INS-21-26011
41255907</t>
  </si>
  <si>
    <t xml:space="preserve">herkomst israel
sub 1 VIC 34,01; FAM	32,70
sub 2 VIC 32,71	; FAM 31,33
sub 3 VIC 30,02	; FAM 28,87 &gt; PCR
</t>
  </si>
  <si>
    <t>er wordt nieuw RNA ingezonden. deze tegelik met nieuwe zending afhandelen. indien de nieuwe resultaten duidelijk zijn deze afhandelen als onbekend met toelichting nieuw RNA ingezonden</t>
  </si>
  <si>
    <t>Betreft INS-21-26011 
Naktuinbouw zal een nieuw RNA monster insturen.</t>
  </si>
  <si>
    <t>INS-21-26012
41255915</t>
  </si>
  <si>
    <t xml:space="preserve">herkomst israel
sub 1 VIC 33,16; FAM 31,74 &gt; PCR
sub 2 VIC 33,58	; FAM 32,69
sub 3 VIC 32,74	; FAM 32,07
</t>
  </si>
  <si>
    <t>Betreft INS-21-26012. 
Naktuinbouw zal een nieuw RNA monster insturen.</t>
  </si>
  <si>
    <t>Dracaena marginata</t>
  </si>
  <si>
    <t>Herkomst Costa Rica. Een hele plant. Sommige  bladeren hebben roestkleurige vlekjesm net een gele rand. Binnenste jong blad heeft geen vlekjes. o.i. niet virusdachtig inspecteur sluit ook spuitmiddelen niet uit</t>
  </si>
  <si>
    <t>HTS lijst week 52, 
BCF104326-088</t>
  </si>
  <si>
    <t xml:space="preserve">Na visuele inspectie van het door u ingezonden monster hebben wij besloten om het monster te analyseren met Illumina-sequencing. Hiermee zijn geen virussen of viroiden gedetecteerd. Mogelijk is er sprake van een fysiologische oorzaak.
Illumina-sequencing data zijn gegenereerd door Genomescan B.V. (accreditatie L518), analyse en interpretatie is uitgevoerd door NRC-Fyto.
</t>
  </si>
  <si>
    <t>INS-21-26742
33506278</t>
  </si>
  <si>
    <t xml:space="preserve">herkomst Turkije, import via schiphol.
1. VIC 32,41	FAM 40,00
2. VIC 31,29	FAM 40,00 &gt; PCR
3. VIC 32,02	FAM 40,00
6-1-21 Naktuinbouw PCR herhaald:
1. VIC 33.26	FAM 33.04
2. VIC 31.31	FAM 33.18 &gt; PCR
3. VIC 33.61	FAM 33.11
</t>
  </si>
  <si>
    <t>F-MOl-132-002 ToBRFV Menzel &amp; Winter + (31.46/31.87)</t>
  </si>
  <si>
    <t>FAM = CSP = M&amp;W. 
groot verschil tussen beide loci bij naktuinbouw - aantal monsters herhalen</t>
  </si>
  <si>
    <t>Betreft: 33506278
Door Naktuinbouw is met een moleculaire toets (real-time RT-PCR) ToBRFV gedetecteerd. Bevestiging is uitgevoerd door het NRC met een tweede moleculaire toets (real-time RT-PCR).</t>
  </si>
  <si>
    <t xml:space="preserve">nieuw RNA van inzending 41849289 (23/12)
herkomst israel
sub 1 VIC 31,70	; FAM 30,86
sub 2 VIC 32,01 ; FAM 31,06
sub 3 VIC 31,17	; FAM 30,08 &gt; PCR
</t>
  </si>
  <si>
    <t>F-MOl-132-002 ToBRFV Menzel &amp; Winter + (32.2/31.38)</t>
  </si>
  <si>
    <t>Betreft: 41255923
Door Naktuinbouw is met een moleculaire toets (real-time RT-PCR) ToBRFV gedetecteerd. Bevestiging is uitgevoerd door het NRC met een tweede moleculaire toets (real-time RT-PCR).</t>
  </si>
  <si>
    <t xml:space="preserve">nieuw RNA van inzending  41849297 (23/12)
herkomst israel
sub 1 VIC 34,01; FAM	32,70
sub 2 VIC 32,71	; FAM 31,33
sub 3 VIC 30,02	; FAM 28,87 &gt; PCR
</t>
  </si>
  <si>
    <t>F-MOl-132-002 ToBRFV Menzel &amp; Winter + (30.82/30.49))</t>
  </si>
  <si>
    <t>Betreft: 41255907
Door Naktuinbouw is met een moleculaire toets (real-time RT-PCR) ToBRFV gedetecteerd. Bevestiging is uitgevoerd door het NRC met een tweede moleculaire toets (real-time RT-PCR).</t>
  </si>
  <si>
    <t>nieuw RNA van inzending 41849301 (23/12)
herkomst israel
sub 1 VIC 33,16; FAM 31,74 &gt; PCR
sub 2 VIC 33,58	; FAM 32,69
sub 3 VIC 32,74	; FAM 32,07</t>
  </si>
  <si>
    <t>F-MOl-132-002 ToBRFV Menzel &amp; Winter + (33.59/33.29)</t>
  </si>
  <si>
    <t>Betreft: 41255915
Door Naktuinbouw is met een moleculaire toets (real-time RT-PCR) ToBRFV gedetecteerd. Bevestiging is uitgevoerd door het NRC met een tweede moleculaire toets (real-time RT-PCR).</t>
  </si>
  <si>
    <t>Herkomst Suriname. 4 vruchten met gele/oranje verkleuringen. 1 vrucht heeft groene vlekjes en een groene zone (vaag begrensd). Vruchten zijn ook misvormd. Virologisch.</t>
  </si>
  <si>
    <t>HTS lijst week 1, 104326-092
prelim PVYV, PVY, PSTVd</t>
  </si>
  <si>
    <t>1. Based on analyses of 5987 nt of the near complete genome in NVWA and NCBI database can be concluded that sample 41240617 very likely contains pepper vein yellows virus (PeVYV).
2. Based on analyses of 9308 nt of the near complete genome in NVWA and NCBI database can be concluded that sample 41240617 very likely contains potato virus Y (PVY).
3. Based on analyses of 359 nt of the complete genome in NVWA and NCBI database can be concluded that sample 41240617 very likely contains potato spindle tuber viroid (PSTVd).</t>
  </si>
  <si>
    <t>[foto, HTS BU]
[data gedeeld met WUR, 2022]</t>
  </si>
  <si>
    <t>pepper vein yellows virus +
PVY +
PSTVd+</t>
  </si>
  <si>
    <t>Na visuele beoordeling van het door u ingezonden monster hebben wij besloten om het monster te analyseren met Illumina-sequencing (NGS). Hiermee zijn de sequenties gedetecteerd van:
1. pepper vein yellows virus
2. potato virus Y
3. potato spindle tuber viroid
Volgens ons kunnen de symptomen (lichte verkleuringen en bobbeling) op de vruchten veroorzaakt worden door één of een combinatie van deze virussen.
Illumina-sequencing data zijn gegenereerd door Genomescan B.V. (accreditatie L518), analyse en interpretatie is uitgevoerd door NRC-Fyto.</t>
  </si>
  <si>
    <t>sp (ajuma)</t>
  </si>
  <si>
    <t>Herkomst Suriname. 7 vruchten met witte vaag begrensde vlekjes. 2 vruchten lijken goed te zijn doorgekleurd, nog groen aan de onderkant. 1 vrucht heeft enkele zwarte (necr?) vlekjes. Virologisch</t>
  </si>
  <si>
    <t xml:space="preserve">HTS lijst week 1, 104326-092
</t>
  </si>
  <si>
    <t>1.	Based on analyses of 9683 nt of the near complete genome in the NVWA and NCBI database it can be concluded that sample 41240609 very likely contains potato virus Y (PVY)_x000D_
2.	Based on analyses of 5950 nt of the near complete genome in the NVWA and NCBI database it can be concluded that sample 41240609 very likely contains pepper vein yellows virus (PeVYV)</t>
  </si>
  <si>
    <t>pepper vein yellows virus +
PVY +</t>
  </si>
  <si>
    <t xml:space="preserve">Na visuele beoordeling van het door u ingezonden monster hebben wij besloten om het monster te analyseren met Illumina-sequencing (NGS). Hiermee zijn de virussequenties gedetecteerd van: 
1. potato virus Y
2. pepper vein yellows virus
Volgens ons kunnen de symptomen op de vruchten veroorzaakt worden door één of een combinatie van deze virussen.
Illumina-sequencing data zijn gegenereerd door Genomescan B.V. (accreditatie L518), analyse en interpretatie is uitgevoerd door NRC-Fyto.
</t>
  </si>
  <si>
    <t>[opm in rapport: The analysis of the PCR amplicon of F-MOL-110-002 suggested the presence of groundnut yellow spot virus (GYSV). There is no complete genome sequence present in the NCBI database. Therefore the chunks bigger that 1000 nt given a blast hit with a Bunyavirus in the KRONA report where analysed in blast in NCBI. A few chunks (unsampled dataset; ctg 15 chunk 74 and ctg 39 chunk 116 and sampled dataset; ctg 3, chunk 6) gave a blast hit with groundnut yellow spot virus (GYSV) (peanut yellow spot virus is a synonym). In the pfam analysis was searched for additional S, M or L fragments, but no additional fragments were seen.]</t>
  </si>
  <si>
    <t>afhandeling</t>
  </si>
  <si>
    <t>PD-nummer</t>
  </si>
  <si>
    <t>product code</t>
  </si>
  <si>
    <t>symptomen</t>
  </si>
  <si>
    <t>Sympt. beschrijving: Marleen (M) of Christel (Ch), Jerom (Je), Carla (Ca), Joanieke (Jo), Ruben (R)</t>
  </si>
  <si>
    <t xml:space="preserve">HTS sequencing, BCF projectcode </t>
  </si>
  <si>
    <t>HTS sequencing resultaat
denk aan zin in uitslag!</t>
  </si>
  <si>
    <t>overig</t>
  </si>
  <si>
    <t>opmerkingen en toelichting</t>
  </si>
  <si>
    <t>KCB
Bert de Haat</t>
  </si>
  <si>
    <t>Physalis</t>
  </si>
  <si>
    <t>peruviana</t>
  </si>
  <si>
    <t>Herkomst Colombia/EU. Ongeveer 40 vruchten ingezonden, sommige laten lichte vlekkerigheid zien (virologisch). 5 vruchten gefotografeerd en bemonsterd voor HTS.</t>
  </si>
  <si>
    <t>Je,Ch</t>
  </si>
  <si>
    <t>[vervolgonderzoek]
P1 ++
bent -+
glut ++
tom --  
pap ++
(qui dat phys in later stadium ook meenemen. Indien Tom en pap  syst geinfecteerd dan restistentieonderzoekje uitvoeren pap tom alla Anne (movanr blabla)</t>
  </si>
  <si>
    <r>
      <t xml:space="preserve">[vervolgonderzoek]
niet vergeten vanaf TPO (alle planten) ook TMV (PRI en Adgia)  en  verwante antisera inzetten - in collectie nemen va TPO
</t>
    </r>
    <r>
      <rPr>
        <sz val="10"/>
        <rFont val="Verdana"/>
        <family val="2"/>
      </rPr>
      <t>[</t>
    </r>
    <r>
      <rPr>
        <b/>
        <sz val="10"/>
        <rFont val="Verdana"/>
        <family val="2"/>
      </rPr>
      <t>va tom (OD na 2 uur)</t>
    </r>
    <r>
      <rPr>
        <sz val="10"/>
        <rFont val="Verdana"/>
        <family val="2"/>
      </rPr>
      <t xml:space="preserve">]
BPMoV + (&gt;3,5)
CGMMV - 
ORSV - (OD heel iets hoger dan blanco)
PMMoV + (0,250/0,231)
TMV (PRI) + (1,462/1,525)
TMV (Agdia) + ( &gt;3,5/3,410)
ToBRFV (DSMZ) + (0,238/0,238)
ToMV-D + (1,179/1,253)
ToMV-O3 + (0,821/0,877)
</t>
    </r>
    <r>
      <rPr>
        <b/>
        <sz val="10"/>
        <rFont val="Verdana"/>
        <family val="2"/>
      </rPr>
      <t>[va pap (OD na 2 uur)]</t>
    </r>
    <r>
      <rPr>
        <sz val="10"/>
        <rFont val="Verdana"/>
        <family val="2"/>
      </rPr>
      <t xml:space="preserve">
BPMoV + (&gt;3,5)
CGMMV - 
ORSV + (0,163/0,170)
PMMoV + (0,400/0,386)
TMV (PRI) + (1,647/1,636)
TMV (Agdia) + (3,440/&gt;3,5)
ToBRFV (DSMZ) (0,382/0,376)
ToMV-D + (1,620/1,572)
ToMV-O3 + (1,074/1,073)</t>
    </r>
  </si>
  <si>
    <t>[va pap]
F-MOL-132-001 ISF ?
F-MOL-132-002 M&amp;W ?
Monster gaf Ct waarden gelijk met NIC, dus toetsresultaat niet geldig. Herhalen op een weeklijst zonder ToBRFV</t>
  </si>
  <si>
    <t xml:space="preserve">[va 5 vruchten] HTS_20210310,  BCF 104326-006
</t>
  </si>
  <si>
    <t>Based on analyses of 6393 nt of the complete genome in the NCBI and NVWA databases can be concluded that sample 32813372 likely contains an UnID tobamovirus. 
(Remark: the tobamovirus is very close to tobacco mosaic virus (TMV), the identity is ±90%, species demarcation is 90%)</t>
  </si>
  <si>
    <t xml:space="preserve">[foto]
[collectie va bent]
</t>
  </si>
  <si>
    <t xml:space="preserve">Tobamovirus +
</t>
  </si>
  <si>
    <t>Het monster is geanalyseerd met de moleculaire techniek Illumina-sequencing. Hiermee is een (bijna volledige) sequentie gedetecteerd van een onbekend tobamovirus. Dit onbekende tobamovirus is niet eerder door ons aangetroffen.  Op de ingezonden vruchten is lichte vlekkerigheid  waargenomen, mogelijk wordt dit veroorzaakt door het onbekende tobamovirus. Wij zullen aanvullend onderzoek doen aan dit monster. 
Illumina-sequencing data zijn gegenereerd door Genomescan B.V. (accreditatie L518), analyse en interpretatie is uitgevoerd door NRC-Fyto.</t>
  </si>
  <si>
    <t>KCB
J. Gordijn</t>
  </si>
  <si>
    <t>Herkomst Colombia. Grote zak met vruchten, in verschillende rijpheden. Sommige vruchtjes regelmatige vlekkerigheid. 10 vruchten bemonsterd</t>
  </si>
  <si>
    <t>[va 10 vruchten]
Tobamo (TMV, PRI): -</t>
  </si>
  <si>
    <t xml:space="preserve">[va 10 vruchten] HTS_20210310,  BCF 104326-006
</t>
  </si>
  <si>
    <t>Based on analyses of 3411 (RNA1), 2800 (RNA2) and 2213 (RNA3) nt of the near complete genome in the NCBI and NVWA databases can be concluded that sample 39080490 very likely contains cape gooseberry ilarvirus 1 (CGIV-1).
opmerking molbio: TMV zeer waarschijnlijk contaminatie uit 32813372</t>
  </si>
  <si>
    <r>
      <t xml:space="preserve">[foto, HTS BU 16]
</t>
    </r>
    <r>
      <rPr>
        <sz val="9"/>
        <color indexed="10"/>
        <rFont val="Verdana"/>
        <family val="2"/>
      </rPr>
      <t>28-4-21, Carla, virus in paper uit 2018 beschreven (Gallo-Garcia etal).Colombia, bladsymptomen genoemd - maar gevonden in mixed infectie met PVY</t>
    </r>
  </si>
  <si>
    <t>Ilarvirus +</t>
  </si>
  <si>
    <t>Het monster is geanalyseerd met de moleculaire techniek Illumina-sequencing. Hiermee is een (bijna volledige) sequentie gedetecteerd van een recentelijk ontdekt ilarvirus, dat beschreven is onder de (nog niet officieel erkende) naam cape gooseberry ilarvirus 1. Dit virus is ook aangetroffen in twee andere Physalis inzendingen dit jaar (39458983 en 38950255). 
Illumina-sequencing data zijn gegenereerd door Genomescan B.V. (accreditatie L518), analyse en interpretatie is uitgevoerd door NRC-Fyto.</t>
  </si>
  <si>
    <t>KCB
K. vd Werp</t>
  </si>
  <si>
    <t>Herkomst Colombia.  Twee bakjes met vruchtjes, waarvan 1 met kelk en een zonder kelk. Beiden apart gefotografeerd en geen in beiden geen virus symptomen</t>
  </si>
  <si>
    <t>P1
bent
qui</t>
  </si>
  <si>
    <t>[v.a HTS extract]
F-MOL-121-001 (generieke sub 1 sub 2 ilar PCR) + amplicon</t>
  </si>
  <si>
    <t>Op basis van analyse van 384 nt van RdRp locus in NCBI en de NVWA database kan geconcludeerd worden dat monster 38950255 waarschijnlijk Cape goosberry ilarvirus 1 bevat.
Opmerking: het fragment komt 100% overeen met de verkregen sequentie in Illumina sequencing, batch 104326-006 (38950255)</t>
  </si>
  <si>
    <t>Based on analyses of 3483 (RNA1), 2844 (RNA2) and 2232 (RNA3) nt of the near complete genome in the NCBI and NVWA databases can be concluded that sample 38950255 very likely contains cape gooseberry ilarvirus 1 (CGIV-1).
Opm molbio: Canna yellow mottle virus gedetecteerd (badnavirus &lt; 6000 nt (badnavirus))</t>
  </si>
  <si>
    <t xml:space="preserve">[foto, HTS BU 16]
</t>
  </si>
  <si>
    <t xml:space="preserve">Het monster is geanalyseerd met de moleculaire techniek Illumina-sequencing. Hiermee is een (bijna volledige) sequentie gedetecteerd van een recentelijk ondekt ilarvirus, dat beschreven is onder de (nog niet officieel erkende) naam cape gooseberry ilarvirus 1. Dit virus is ook aangetroffen in twee andere Physalis inzendingen dit jaar (39458983 en 39080490).
Illumina-sequencing data zijn gegenereerd door Genomescan B.V. (accreditatie L518), analyse en interpretatie is uitgevoerd door NRC-Fyto. 
</t>
  </si>
  <si>
    <t>KCB
MJ Labeur</t>
  </si>
  <si>
    <t>Herkomst Colombia/EU.  Grote zak met vruchtjes. Geen virussymptomen</t>
  </si>
  <si>
    <t>1. Based on analyses of 3395 (RNA1), 2820 (RNA2) and 2221 (RNA3) nt of the near complete genome in the NCBI and NVWA databases can be concluded that sample 39458983 very likely contains cape gooseberry ilarvirus 1 (CGIV-1).
And
2. Based on analyses of 6807 nt of the near complete genome in the NCBI and NVWA databases can be concluded that sample 39458983 likely contains an UnID Betaflexiviridae.
opm molbio: 
TMV zeer waarschijnlijk contaminatie uit 32813372.
PhCMoV zeer waarschijnlijk contaminatie uit 32653356.
Quinvirinae, Pahexavirus gedetecteerd, in overleg geen verdere analyse</t>
  </si>
  <si>
    <r>
      <t xml:space="preserve">[foto, HTS BU 16]
Betaflexiviridae. De sequentie valt in NCBI met Garlic common latent virus (carlavirus) en Butterbur mosaic virus (niet erkent carlavirus, Hashimoto et al., 2009 Arch virol), Apple stem pitting virus (foveavirus). 
&gt; Betaflexiviridae overeenkomsten in genbank zijn maar op basis van kleine stukjes (lage query coverage, max 1000 bp), ook in NVWA database ook lage query coverage... Op basis van aanvullend alignment in geneious met volledige genoomsequenties lijkt hij wel echt hoge overeenkomst te hebben met andere virussen binnen deze familie, vandaar de conclusie waarschijnlijk. </t>
    </r>
    <r>
      <rPr>
        <sz val="9"/>
        <color indexed="10"/>
        <rFont val="Verdana"/>
        <family val="2"/>
      </rPr>
      <t>Wat doen we hiermee, betaflex evenuteel uit de uitslag laten?</t>
    </r>
  </si>
  <si>
    <t xml:space="preserve">Ilarvirus +
Betaflexiviridae + </t>
  </si>
  <si>
    <t xml:space="preserve">Het monster is geanalyseerd met de moleculaire techniek Illumina-sequencing en de sequentie is bepaald van twee virussen: 
1. Analyse van de (bijna volledige) sequentie laat de grootste overeenkomst zien met een recentelijk beschreven ilarvirus, dat bekend is onder de (nog niet officieel erkende) naam cape gooseberry ilarvirus 1. Dit virus is ook aangetroffen in twee andere Physalis inzendingen dit jaar (38950255 en 39080490).
2. Daarnaast is een (bijna volledige) sequentie gevonden van een onbekende virussoort in de familie Betaflexiviridae.
Illumina-sequencing data zijn gegenereerd door Genomescan B.V. (accreditatie L518), analyse en interpretatie is uitgevoerd door NRC-Fyto. 
</t>
  </si>
  <si>
    <t>KCB
M van Leest</t>
  </si>
  <si>
    <t>betaceum</t>
  </si>
  <si>
    <t>Herkomst Colombia. 10 vruchten, lichter van kleur can 32916224. twee vruchten niet volledig doorgekleurd, onrijp? Niet virusachtig</t>
  </si>
  <si>
    <t xml:space="preserve">[va 10 vruchten] HTS_20210310, BCF 104326-006
</t>
  </si>
  <si>
    <t>Geen uitslag mogelijk, zie opmerking.
Opmerking molbio:
Tomato torrado virus gedetecteerd, sequentie is 269 nt met 98.5% identity en 100% coverage in BLASTn, de rest van het genoom kan niet gevonden worden.
Tomato apical leaf curl virus gedetecteerd, twee korte paired segmenten van 2*151 nt waarvan de ene 56% identity en 81% coverage heeft in BLASTx, de andere heeft geen hits.
ToBRFV waarschijnlijk contaminatie uit 39986153, lage seq. depth, kleine fragmenten en 99,7% identity.
TMV zeer waarschijnlijk contminatie uit 32813372, lage seq. depth, kleine fragmenten en 100% identity.</t>
  </si>
  <si>
    <t xml:space="preserve">[foto, HTS BU 17]
23-4-21, Carla, afwachten of het wel lukt goede data te verkrijgen uit de volgende S. betaceum monsters… de andere in deze batch is helemaal niet gelukt. Zou manier monstername/waardplant lastig zijn?
26/4 diagnostiek overleg. Eerder wel sequenties verkregen dus marleen verwacht niet dat dit het probleem is. 
</t>
  </si>
  <si>
    <t>virus  -</t>
  </si>
  <si>
    <t xml:space="preserve">Het door u ingezonden monster is visueel beoordeeld en we hebben op de vruchten geen symptomen waargenomen. Daarnaast is het monster geannalyseerd met Illumina sequencing (NGS) waarbij geen virussen zijn gedetecteerd. 
Illumina-sequencing data zijn gegenereerd door Genomescan B.V. (accreditatie L518), analyse en interpretatie is uitgevoerd door NRC-Fyto.
</t>
  </si>
  <si>
    <t>ja ??? nee, er zijn geen virusen gedetecteerd (alleen mini fragmenten van)</t>
  </si>
  <si>
    <t>NVWA
J. van Gemeren &amp; A. vila</t>
  </si>
  <si>
    <t>Hoya</t>
  </si>
  <si>
    <t>Crimson</t>
  </si>
  <si>
    <t>Herkomst thailand. [inspecteur: slechts 3 planten met symptomen (partijgrootte 100 stuks)]. 14 bladeren. Bladeren hebben chlorotische vlekken, onregelmatig verspreidde gele verkleuringen. Sommige vlekken zijn kringachtig. Enkele blaadjes tonen andere symptomen die niet virusachtig lijken: lichtgroene/gele verkleuren gebieden (niet vlekkerig); dit lijkt op viezigheid of spoeischade. 5 bladeren met duidelijkste symptomen bemonsterd. Vermoedelijk virus.</t>
  </si>
  <si>
    <t>[va blad]
P1 +/+
bent -/+
qui +/-
glut +/-
wb -/-</t>
  </si>
  <si>
    <t xml:space="preserve">HTS_20210114, BCF 104326-001
</t>
  </si>
  <si>
    <t>uitslag: Based on analyses of 6425 nt of the near complete genome in the NCBI and NVWA databases can be concluded that sample 40345003 very likely contains hoya necrotic spot virus (HNSV). (Remark: the two previously UnID tobamoviruses (5466977 and 34147449) are very likely HNSV (99.1 and 99.7% identity with 40345003).)
opmerking: PVY is zeer waarschijnlijk contaminatie uit 6013136 (korte sequenties, 100% overeenkomst)</t>
  </si>
  <si>
    <t xml:space="preserve">[foto monster &amp; TPO]
</t>
  </si>
  <si>
    <t>UnID Tobamovirus
Tospovirus -</t>
  </si>
  <si>
    <t>Na visuele inspectie van het door u ingezonden monster hebben wij besloten om toetsplantonderzoek in te zetten. Omdat dit geen sluitende resultaten gaf hebben we vervolgens het monster geanalyseerd met de moleculaire techniek Illumina-sequencing. Hiermee is een sequentie gedetecteerd van een recentelijk ontdekt tobamovirus, dat bekend is onder de (nog niet officieel erkende) naam Hoya necrotic spot virus. Bij NRC is dit virus de afgelopen jaren twee keer eerder in Hoya spp. aangetroffen.
Illumina-sequencing data zijn gegenereerd door Genomescan B.V. (accreditatie L518), analyse en interpretatie is uitgevoerd door NRC-Fyto.</t>
  </si>
  <si>
    <t>NVWA RM vd Berg</t>
  </si>
  <si>
    <t>Herkomst Nederland.[inspecteur: symptomen zichtbaar op  één plant en in de kas veel tripsen aanwezig.]Op enkele bladeren necrotische stippen/vlekken, met enkele vage kringachtige vlekken. Deze twee bladeren zijn bemonsterd voor toetsing (meest virologisch). Andere bladeren vertonen vergeling en necrose, maar lijkt minder virologisch.</t>
  </si>
  <si>
    <t xml:space="preserve">jerom </t>
  </si>
  <si>
    <t>P1 --
bent --
qui --
glut --
wb --</t>
  </si>
  <si>
    <t>[v.a. blad]
F-MOL-110-001 Asian clade 1 en Eurasian clade  AS-EA-FW AS1-RV EA-RV: -
F-MOL-110-002 American clade 1 (AM1-FW  AM1-RV): +
F-MOL-110-003 Asian clade 2  (AS-EA-FW AS2-RV): -</t>
  </si>
  <si>
    <t>AM1-FW/AM1-RV:
Amplicon verkregen met RT-PCR American clade 1 tospovirussen. Op basis van analyse van 727 nt van 3’UTR en nucleoprotein (N) in NCBI, Q-bank en NVWA database kan geconcludeerd worden dat monster 39900356 zeer waarschijnlijk Impatiens necrotic spot virus (INSV) bevat.</t>
  </si>
  <si>
    <t>HTS bu monsters genomen, ligt NGS bu 16</t>
  </si>
  <si>
    <t xml:space="preserve">[foto, extra monsters genomen op 10-3, mengmonster 5 blaadjes ligt in -20]
</t>
  </si>
  <si>
    <t>INSV</t>
  </si>
  <si>
    <t xml:space="preserve">Het door u ingezonden monster is visueel beoordeeld. Met een RT-PCR is vervolgens een tospovirus gedetecteerd. Op basis van analyse van de sequentie denken wij dat dit virus waarschijnlijk Impatiens necrotic spot virus (INSV) is. </t>
  </si>
  <si>
    <t>Herkomst Colombia. 10 vruchten, nog stevig (onrijp?) maar wel rijpe kleur. 1 vrucht heeft lichte vlek rondom steeltje. Niet virusachtig.</t>
  </si>
  <si>
    <t>Christel/carla</t>
  </si>
  <si>
    <t>[va 10 vruchten] HTS_20210310,  BCF 104326-006
geen goede data verkregen. Monster op nieuwe HTS lijst zetten. 
[va 10 vruchten] 20210415 HTS, BCF 104326-021, prelim results: Foveavirus (Grapevine rupestris stem pitting-associated virus + Asian prunus virus 2), Tomato torrado virus, Tobacco vein clearing virus, Tomato chlorotic mottle virus (begomo)</t>
  </si>
  <si>
    <t xml:space="preserve">[104326-006] 
host niet correct. Nieuw monster ingestuurd 
[104326-021]
In overleg met Marleen besloten geen verdere analyse op monster 32916224 uit te voeren.
</t>
  </si>
  <si>
    <t>[foto, HTS BU 17]
[12-1-22, carla. er zijn maar kleine chunks gevonden bij de verschillende virussen. ook ref assembly heeft niet geholpen. het % rRNA read in herhaling is laag (7.8). waarschijnlijk is daarom beslotend geen verdere analyse te doen]</t>
  </si>
  <si>
    <t>virus: geen uitslag mogelijk</t>
  </si>
  <si>
    <t>Wij hebben geen virussymptomen gezien op de ingezonden vruchten. Om het virusreservoir in het gewas te onderzoeken hebben wij Illumina sequencing (NGS) uitgevoerd. Helaas is deze analyse niet gelukt en kon niet achterhaald worden waarom. Ook herhaling gaf geen betrouwbare resultaten. Binnen deze survey is de analyse voor andere S.betaceum monsters uit Colombia wel gelukt.
Illumina-sequencing data zijn gegenereerd door Genomescan B.V. (accreditatie L518)¸ analyse en interpretatie is uitgevoerd door NRC-Fyto.</t>
  </si>
  <si>
    <t>Phalaenopsis</t>
  </si>
  <si>
    <t xml:space="preserve">Herkomst Nederland. 1 plant. 2 bladeren hebben lichtgroene scherpbegrensde strepen verticaal over het hele blad lopen. Genetisch? Geen monsters genomen.   </t>
  </si>
  <si>
    <t xml:space="preserve">[foto]
</t>
  </si>
  <si>
    <t>Het door u ingezonden monster is visueel beoordeeld en de symptomen hebben volgens ons geen virologische oorzaak. Mogelijk betreft het een genetische kwestie.</t>
  </si>
  <si>
    <t xml:space="preserve">Herkomst Nederland. 1 plant. 1 blad heeft twee chlorotische vlekken, zijn beide kringvormig. Misschien virus? Nog geen monsters genomen. </t>
  </si>
  <si>
    <t>[v.a. blad]
F-MOL-110-001 Asian clade 1 en Eurasian clade  AS-EA-FW AS1-RV EA-RV: z+ * zie sequencing vakje
F-MOL-110-002 American clade 1 (AM1-FW  AM1-RV): -
F-MOL-110-003 Asian clade 2  (AS-EA-FW AS2-RV): -</t>
  </si>
  <si>
    <t xml:space="preserve"> * Marleen, Carla 18-3.  veel apecifieke bandjes, ook bandjes van de juiste hoogte. HTS ipv gelsnijden</t>
  </si>
  <si>
    <t xml:space="preserve">20210331_HTS, BCF 104326-014 </t>
  </si>
  <si>
    <t>Based on analyses of 7245 (segment L) and 1812 (segment S) nt of the partial genome in the NCBI and NVWA database can be concluded that sample 32890490 likely contains an UnID bunyavirales. (Remark: segment M has not been found.)
opm molbio: Badnavirus &lt; 6000 nt gedetecteerd</t>
  </si>
  <si>
    <t>Virus +</t>
  </si>
  <si>
    <t>Wij hebben het monster visueel beoordeeld en vonden de symptomen niet heel virusverdacht, maar hebben het monster toch getoetst met de moleculaire techniek Illumina Sequencing (NGS). Hiermee is een deel van een genoom van een onbekend virus gedetecteerd, behorend tot de orde Bunyavirales. Wij weten niet of dit virus de waargenomen symptomen kan veroorzaken. 
Illumina-sequencing data zijn gegenereerd door Genomescan B.V. (accreditatie L518), analyse en interpretatie is uitgevoerd door NRC-Fyto. </t>
  </si>
  <si>
    <t>Ch &amp; Je</t>
  </si>
  <si>
    <t>NVWA
Langeraan &amp; Poelman</t>
  </si>
  <si>
    <t>Tunk?</t>
  </si>
  <si>
    <t>Herkomst Nederland. 1 plant. 2 bladeren hebben enkele gele kringen. Kringen zijn vaag begrensd, en de grote bestaan uit een gele ring met een groene binnenkant. Virus? Alleen de twee bladeren met symptomen bemonsterd en 4 mengmonsters gemaakt.</t>
  </si>
  <si>
    <t>[v.a. blad]
F-MOL-110-001 Asian clade 1 en Eurasian clade  AS-EA-FW AS1-RV EA-RV: z+ * zie seq vakje
F-MOL-110-002 American clade 1 (AM1-FW  AM1-RV): -
F-MOL-110-003 Asian clade 2  (AS-EA-FW AS2-RV): -</t>
  </si>
  <si>
    <t>BCF 104326-014-020</t>
  </si>
  <si>
    <t xml:space="preserve">Based on analyses of 3324 nt of the near complete genome in the NCBI and NVWA databases can be concluded that sample 40175163 very
likely contains phalaenopsis equistris amalgavirus 1 (PeAV1).
</t>
  </si>
  <si>
    <t xml:space="preserve">[foto, 4 monsterzakjes gemaakt: zakje in -20 gelabeld wk 10 phalaenopsis]
</t>
  </si>
  <si>
    <t>virus +</t>
  </si>
  <si>
    <t>Na visuele inspectie van het door u ingezonden monster hebben wij het monster moleculair getoetst op tospovirussen. Deze zijn niet gedetecteerd in het monster. Vanwege de symptomen op het monster hebbben we besloten om Illumina-sequencing in te zetten. Hiermee is een (bijna volledige) sequentie gedetecteerd van een onbekend virus dat het meest overeenkomt met (het nog niet officieel erkende) phalaenopsis equistris amalgavirus 1. 
Illumina-sequencing data zijn gegenereerd door Genomescan B.V. (accreditatie L518), analyse en interpretatie is uitgevoerd door NRC-Fyto.</t>
  </si>
  <si>
    <t>Northern light</t>
  </si>
  <si>
    <t>Herkomst Nederland. 2 planten waarvan aantal bladeren chlorotisch onregematig verpreide vlekken hebben, een enkele bladeren ook gele concentrische kringen. Virus. Alleen de twee bladeren met duidelijkste symptomen bemonsterd en 4 mengmonsters gemaakt.</t>
  </si>
  <si>
    <t>[v.a. blad]
F-MOL-110-001 Asian clade 1 en Eurasian clade  AS-EA-FW AS1-RV EA-RV: -
F-MOL-110-002 American clade 1 (AM1-FW  AM1-RV): -
F-MOL-110-003 Asian clade 2  (AS-EA-FW AS2-RV): -</t>
  </si>
  <si>
    <t>Based on analyses of 6457 nt of the near complete genome in the NCBI and NVWA databases can be concluded that sample 32562323 very likely contains odontoglossum ringspot virus (ORSV).</t>
  </si>
  <si>
    <t>Odontoglossum ringspot virus</t>
  </si>
  <si>
    <t>Na visuele inspectie van het door u ingezonden monster hebben wij het monster moleculair getoetst op tospovirussen. Deze zijn niet gedetecteerd in het monster. Vanwege de symptomen op het monster hebbben we besloten om Illumina-sequencing in te zetten. Hiermee is een (bijna volledige) sequentie gedetecteerd van het tobamovirus odontoglossum ringspot virus. Dit virus kan de waargenomen symptomen veroorzaken.
Illumina-sequencing data zijn gegenereerd door Genomescan B.V. (accreditatie L518), analyse en interpretatie is uitgevoerd door NRC-Fyto.</t>
  </si>
  <si>
    <t>Day tripper</t>
  </si>
  <si>
    <t>Herkomst NL.  Hele plant ingestuurd. 2 bladeren met ronde chl vlekjes; waarvan 1 blad met 1 vlek, 1 blad met meerdere vage chl vlekjes met name midden op het blad. De vlekjes zijn ook aan de achterkant van het blad te zien, dus door het blad heen.</t>
  </si>
  <si>
    <t>Ca, Je, Ch</t>
  </si>
  <si>
    <t>[v.a. blad]
F-MOL-110-001 Asian clade 1 en Eurasian clade  AS-EA-FW AS1-RV EA-RV: z+ (met aspecifieke bandjes)
F-MOL-110-002 American clade 1 (AM1-FW  AM1-RV): -
F-MOL-110-003 Asian clade 2  (AS-EA-FW AS2-RV): -
F-MOL-089-004 (real time RT-PCR NAD5):  + (Ct: 19,44/19,36) </t>
  </si>
  <si>
    <t>let op, geen duidelijke positieve op PCR lijst - real time RT-PCR NAD5: +</t>
  </si>
  <si>
    <t>20210421_HTS, BFC 104326-023 prelim: Phenuiviridae</t>
  </si>
  <si>
    <t>Based on analyses of 7263 (L), 1819 (S) nt of the partial genome in the NCBI and NVWA database can be concluded that sample 32890546 likely contains an UnID bunyavirales. (Remark: Segment M was not detected. NSm ORF in segment S was not detected.)</t>
  </si>
  <si>
    <r>
      <t xml:space="preserve">Wij hebben het monster visueel beoordeeld en vonden de symptomen niet heel virusverdacht, maar hebben het monster toch getoetst met de moleculaire techniek Illumina Sequencing (NGS). Hiermee is een deel van een genoom van een onbekend virus gedetecteerd, behorend tot de orde </t>
    </r>
    <r>
      <rPr>
        <i/>
        <sz val="10"/>
        <rFont val="Verdana"/>
        <family val="2"/>
      </rPr>
      <t>Bunyavirales</t>
    </r>
    <r>
      <rPr>
        <sz val="10"/>
        <rFont val="Verdana"/>
        <family val="2"/>
      </rPr>
      <t xml:space="preserve">. Wij weten niet of dit de waargenomen symptomen kan veroorzaken. 
Illumina-sequencing data zijn gegenereerd door Genomescan B.V. (accreditatie L518), analyse en interpretatie is uitgevoerd door NRC-Fyto. </t>
    </r>
  </si>
  <si>
    <t>Tropic snowball</t>
  </si>
  <si>
    <t>Herkomst NL. Hele plant ingestuurd. 1 blad met chl kringen, vlekken in een baan over de breedte op het blad. Mn aan de linkerkant wat meerdere gradaties chl, lijken wel vanuit het midden ontstaan. Wel virusachtige vlekjes, maar bijzonder dat het zo "lokaal" op het blad zit. virus?</t>
  </si>
  <si>
    <t>[v.a. blad]
F-MOL-110-001 Asian clade 1 en Eurasian clade  AS-EA-FW AS1-RV EA-RV: -
F-MOL-110-002 American clade 1 (AM1-FW  AM1-RV): -
F-MOL-110-003 Asian clade 2  (AS-EA-FW AS2-RV): -
F-MOL-089-004 (real time RT-PCR NAD5):  + (Ct: 18,02/17,92) </t>
  </si>
  <si>
    <t xml:space="preserve">Tospovirus negatief
</t>
  </si>
  <si>
    <t>Het door u ingezonden monster is visueel beoordeeld en volgens ons worden de symptomen waarschijnlijk niet veroorzaakt door een virus. Daarnaast zijn met moleculaire toetsen geen tospovirussen gedetecteerd.</t>
  </si>
  <si>
    <t>Stanilly</t>
  </si>
  <si>
    <t>Herkomst NL. Hele plant ingestuurd. 1 oud blad, chlo/vlekkerigheid over het hele blad. Jong blad wat bobbelig en wat chl banen. Beiden sympt niet heel erg  virusachtig.</t>
  </si>
  <si>
    <t>[v.a. blad]
F-MOL-110-001 Asian clade 1 en Eurasian clade  AS-EA-FW AS1-RV EA-RV: z+ (met aspecifieke bandjes)
F-MOL-110-002 American clade 1 (AM1-FW  AM1-RV): -
F-MOL-110-003 Asian clade 2  (AS-EA-FW AS2-RV): -
F-MOL-089-004 (real time RT-PCR NAD5):  + (Ct: 20,10/20,24) </t>
  </si>
  <si>
    <t>Cup Grade</t>
  </si>
  <si>
    <t>Herkomst NL. hele plant in gestuurd, 1 blad vage chl, met name aan de buitenkant van het blad. Niet virus verdacht?  Symptomen lijken overeen te komen met monster 32890511.</t>
  </si>
  <si>
    <t xml:space="preserve">[v.a. blad]
F-MOL-110-001 Asian clade 1 en Eurasian clade  AS-EA-FW AS1-RV EA-RV: -
F-MOL-110-002 American clade 1 (AM1-FW  AM1-RV): -
F-MOL-110-003 Asian clade 2  (AS-EA-FW AS2-RV):  -
F-MOL-089-004 (real time RT-PCR NAD5): +
</t>
  </si>
  <si>
    <t xml:space="preserve">[foto] [20210405 - 2 monsterzakjes gemaakt, 1 voor pcr]
</t>
  </si>
  <si>
    <t>Wij vonden de symptomen niet virusachtig maar hebben toch een generieke PCR ingezet voor tospovirussen. Deze toets was negatief.</t>
  </si>
  <si>
    <t>herkomst Maleisie. 3 bakjes met trosjes met vruchtjes. Geen virus beelden. 6 of 7 vruchtjes per bakje geselecteerd (van verschillende trosjes) voor HTS</t>
  </si>
  <si>
    <t>20210331_HTS,  BCF 104326-014: prelim begomo + carlavirus
20210527_DNAseq_HTS, BCF 104326-027A</t>
  </si>
  <si>
    <t>1) Based on analyses of 7844 nt of the partial genome in the NCBI and NVWA databases can be concluded that sample 41215083 likely contains pepper virus A
(PepVA). (Remark: eggplant carlavirus and pepper virus A cluster together based on the coat protein, no full genome sequences are available for eggplant
carlavirus but it seems likely they are the same virus.)
2) Based on analyses of 2753 (DNA-A) and 2752 (DNA-B) nt of the complete genome in the NCBI and NVWA databases can be concluded that sample
41215083 very likely contains Tomato yellow leaf curl Kanchanaburi virus (TYLCKaV).
opm molbio: DNAseq en RNAseq dataset gecombineerd.
opm molbio: Analyse van begomovirus in DNAseq (batch 104326-027A)</t>
  </si>
  <si>
    <t>[foto] [HTS bu zakje gebruikt voor DNAseq]
5-7-21 Carla correcte prisma nummer + info terug gehaald uit pdf logboek
_x000D_
[12-1-22 Carla: _x000D_
1. carlavirus: er zijn overeenkomsten met twee niet erkende soorten (gelijke soort?), sp demarcation 72% nt id, dus op genus niveau kan denk ik_x000D_
2. begomo is q, moeten we daar iets mee?&gt; BRAM op de hoogte brengen]</t>
  </si>
  <si>
    <t>carlavirus +
Tomato yellow leaf curl Kanchanaburi virus +</t>
  </si>
  <si>
    <t xml:space="preserve">Wij hebben geen virussymptomen gezien op de ingezonden vruchten. Om het virusreservoir in het gewas te onderzoeken hebben wij Illumina sequencing (NGS) uitgevoerd. Analyse van de virussequenties laat zien dat er sprake is van:
1. Tomato yellow leaf curl Kanchanaburi virus (begomovirus) (obv bijna volledig genoom).
2. Onbekend Carlavirus (obv genoomfragment)
Illumina-sequencing data zijn gegenereerd door Genomescan B.V. (accreditatie L518), analyse en interpretatie is uitgevoerd door NRC-Fyto.
</t>
  </si>
  <si>
    <t>herkomst Colombia. 5 vruchten, niet virusachtig. Mooie rode vruchten, op twe vruchten een lichtere vlek (niet volledig rijp).</t>
  </si>
  <si>
    <t>[va RNA]
P1 -
bent -</t>
  </si>
  <si>
    <t>[va 5 vruchten] 20210331 HTS, BCF 104326-014</t>
  </si>
  <si>
    <t>Based on analyses of 5494 (A) and 4479 (B) nt of the partial genome in the NVWA and NCBI databases can be concluded that sample 38668719 possibly contains two UnID potexviruses.</t>
  </si>
  <si>
    <t>Wij hebben geen virus symptomen gezien op de ingezonden vruchten. Om het virusreservoir in het gewas te onderzoeken hebben wij analyse middels Illumina sequencing (NGS) uitgevoerd. Hiermee zijn twee (bijna volledige) genoomsequenties gedetecteerd, van twee onbekende virussen die het meest overeenkomen met virussen behorende tot het geslacht potexvirus.</t>
  </si>
  <si>
    <t>torvum</t>
  </si>
  <si>
    <t>Herkomst Thailand. 3 schaaltjes met vruchten. Per schaal 3-4 vruchten geselecteerd voor HTS.  Wel wat schade op de vruchten, kleine necr vlekjes. Niet virusachtig.
14-1-22 Carla herkomst gecorrigeerd in logboek. (suriname was niet correct)</t>
  </si>
  <si>
    <t>[va 10 vruchten] 20210331 HTS, BCF 104326-014</t>
  </si>
  <si>
    <t>1) Based on analyses of 9632 (genotype 1) and 9647 (genotype 2) nt of the near complete genome in the NCBI and NVWA databases can be concluded that sample 41215075 likely contains two genotypes of wild tomato mosaic virus (WTMV).
2) Based on analyses of 8469 (RNA1) and 8054 (RNA2) nt of the partial genome in the NCBI and NVWA databases can be concluded that sample 41215075 possibly contains tomato chlorosis virus (ToCV). (Remark: RNA1 has a relatively low coverage and contains many N’s. This makes comparison with 40733452 impossible, but contamination is unlikely since both samples have a relative similar coverage.)
3) Based on analyses of 8368 (RNA1) and 7486 (RNA2) nt of the partial genome in the NCBI and NVWA databases can be concluded that sample 41215075 likely contains lettuce chlorosis virus (LCV). (Remark: The LCV sequence of 40733452 contains many N’s. This makes comparison impossible but contamination is unlikely since both samples have a relative similar coverage.)
4) Based on analyses of 5188 (genotype 1) and 5766 (genotype 2) nt of the partial genome in the NCBI and NVWA databases can be concluded that sample 41215075 likely contains two genotypes of an UnID polerovirus. (Remark: the virus is likely closely related to pepper vein yellows virus and tobacco vein distorting virus.)</t>
  </si>
  <si>
    <t>[foto]
[Lettuce chlorosis virus niet in prisma... dus toegevoegd. maandag afhandelen
[12-1-22 Carla_x000D_
1. WTMV en unID polero, 2 genotypen. benoemen?? voor inspecteur niet echt relevant dnek ik en was genotype info betrouwbaar uit de CLC/de pipeline? &gt; mbo niet benoemen _x000D_
2. WTMV vergeleken met 40733444, 89 en 94% overeenkomst, dus ander isolaat. is het nog relevant om te noemen in toelichting dat dit virus ook gevonden is in andere inzendingen uit de survey? &gt; Mbo, hoeft niet, maar wel leuk voor inspecteur. ca: voor nu niet. in algemene terugkoppeling]</t>
  </si>
  <si>
    <t>wild tomato mosaic virus +
tomato chlorosis virus +
lettuce chlorosis virus +
Polerovirus +</t>
  </si>
  <si>
    <t xml:space="preserve">Wij hebben geen virussymptomen gezien op de ingezonden vruchten. Om het virusreservoir in het gewas te onderzoeken hebben wij Illumina sequencing (NGS) uitgevoerd. Analyse van de virussequenties laat zien dat er sprake is van:
1. Wild tomato mosaic virus (obv bijna volledig genoom) 
2. Tomato chlorosis virus (obv bijna volledig genoom)
3. Lettuce chlorosis virus (obv bijna volledig genoom)
4. Onbekend polerovirus (obv genoom fragment)
Illumina-sequencing data zijn gegenereerd door Genomescan B.V. (accreditatie L518), analyse en interpretatie is uitgevoerd door NRC-Fyto.
</t>
  </si>
  <si>
    <t>KCB
I vijftigschild</t>
  </si>
  <si>
    <t>macrocarpon</t>
  </si>
  <si>
    <t xml:space="preserve">Herkomst Colombia. 10 vruchten, vooral lichtgroen soms wat licht bruin kleurig aan de onderkant. Op enkele vruchten necrose, van kleine vlekjes tot grote patronen bij de steel </t>
  </si>
  <si>
    <t>Na visuele inspectie van het door u ingezonden monster hebben wij besloten om het monster te analyseren met Illumina-sequencing. Hiermee zijn geen virussen gedetecteerd die de waargenomen symptomen kunnen veroorzaken. 
Illumina-sequencing data zijn gegenereerd door Genomescan B.V. (accreditatie L518), analyse en interpretatie is uitgevoerd door NRC-Fyto.</t>
  </si>
  <si>
    <t>KCB
E Knook</t>
  </si>
  <si>
    <t>Herkomst Suriname.  6 vruchten, lichtgroen van kleur en met name de onderkant wat bruine vlekken. Lijkt meer op beschadigingen. Bij enkele vruchten zie je vanuit de vruchtsteel wat strepen.</t>
  </si>
  <si>
    <t xml:space="preserve">[v.a beide vruchten] 20210331_HTS,  BCF 104326-014 MB: prelim data
</t>
  </si>
  <si>
    <t>Wij hebben geen virus symptomen gezien op de ingezonden vruchten. Om het virusreservoir in het gewas te onderzoeken hebben wij analyse middels Illumina sequencing (NGS) uitgevoerd. Hiermee zijn geen virussen of viroiden gedetecteerd.
Illumina-sequencing data zijn gegenereerd door Genomescan B.V. (accreditatie L518), analyse en interpretatie is uitgevoerd door NRC-Fyto.</t>
  </si>
  <si>
    <t>KCB 
R. Morits</t>
  </si>
  <si>
    <t>herkomst Suriname. Ingezonden BAC/VIR. BAC foto gestuurd of ze ook willen kijken. Vruchten zijn grotendeels bruin verkleurd, niet virusachtig en alleen oppervlakkig. Zijn ze te koud geweest?</t>
  </si>
  <si>
    <t>Wij vonden de symptomen niet virusachtig maar hebben toch Illumina-sequencing ingezet om het virusreservoir van het gewas te bepalen. Hiermee zijn geen virussen of viroiden gedetecteerd.
Tevens is het door u ingezonden monster is visueel beoordeeld door een specialist op het gebied van plantpathogene bacterien, waarbij geen aanleiding voor vervolg onderzoek is gezien. 
Illumina-sequencing data zijn gegenereerd door Genomescan B.V. (accreditatie L518), analyse en interpretatie is uitgevoerd door NRC-Fyto.</t>
  </si>
  <si>
    <t>KCB
de Jong</t>
  </si>
  <si>
    <t>herkomst Thailand. Veel kleine groene vruchtjes, geen virusbeelden.  10 random gekozen voor HTS.</t>
  </si>
  <si>
    <t xml:space="preserve">[va 10 vruchten] 20210331 HTS, BCF 104326-014 </t>
  </si>
  <si>
    <t>1. Based on analyses of 1134 nt of the partial genome in the NVWA and NCBI databases can be concluded that sample 40733452 likely contains UnID begomovirus. (Remark: the coverage was below 10, so the sequence was manually checked)
2. Based on analyses of 6100 nt of the partial genome in the NCBI and NVWA databases can be concluded that sample 40733452 likely contains an UnID polerovirus. (Remark: the virus is likely closely related to pepper vein yellows virus and tobacco vein distorting virus.)
3. Based on analyses of 8559 (RNA1) and 8212 (RNA2) nt of the partial genome in the NVWA and NCBI databases can be concluded that sample 40733452 possibly contains tomato chlorosis virus (ToCV). (Remark: RNA1 has a relatively low coverage and both RNAs contain many N’s. This makes comparison with 41215075 impossible, but contamination is unlikely since both samples have a relative similar coverage.)
4. Based on analyses of 8346 (RNA1) and 8453 (RNA2) nt of the partial genome in the NVWA and NCBI databases can be concluded that sample 40733452 possibly contains lettuce chlorosis virus (LCV). (Remark: both RNAs contain many N’s and have a relatively low coverage. This makes comparison with 41215075 impossible, but contamination is unlikely since both samples have a relative similar coverage.)</t>
  </si>
  <si>
    <t>[foto]
[Lettuce chlorosis virus niet in prisma... dus toegevoegd. maandag afhandelen</t>
  </si>
  <si>
    <t>geminiviridae +
polerovirus +
tomato chlorosis virus +
lettuce chlorosis virus +</t>
  </si>
  <si>
    <t>Wij hebben geen virussymptomen gezien op de ingezonden vruchten. Om het virusreservoir in het gewas te onderzoeken hebben wij Illumina sequencing (NGS) uitgevoerd. Hiermee zijn vier gedeeltelijke virussequenties bepaald:
1. Analyse van de (gedeeltelijke) sequentie laat de grootste overeenkomst zien met soorten binnen de familie Geminiviridae (waartoe ook begomovirussen horen)
2. Analyse van de (gedeeltelijke) sequentie laat de grootste overeenkomst zien met twee virussen uit het genus Polerovirus (tobacco vein distorting virus en pepper vein yellows virus)
3. Analyse van de (gedeeltelijke) sequentie laat de grootste overeenkomst zien met tomato chlorosis virus.
4. Analyse van de (gedeeltelijke) sequentie laat de grootste overeenkomst zien met lettuce chlorosis virus.
Illumina-sequencing data zijn gegenereerd door Genomescan B.V. (accreditatie L518), analyse en interpretatie is uitgevoerd door NRC-Fyto.
21-10-2021 Christel: UnID begomovirus valt niet binnen de species demarcation van begomovirussen, dus gekozen voor uitslag onbekend geminiviridae?
Polerovirus kan volgens de species demarcation zowel de soort tobacco vein distorting virus zijn als pepper vein yellows virus. Hoe gaan we hiermee om? en ToCV en LCV apart benoemen of als crini?
12-1-21 Carla, concept van christel wat aangepast. Begomo, eens. bovendien is het maar een fragment van genoom. Polero, gezien het een fragment vh genoom is is dit lastig te zeggen, dus in het midden laten? ToCV en LCV wel allebei genoemd, de sequenties wijken wel van elkaar af.</t>
  </si>
  <si>
    <t>[va 10 vruchten] 20210331 HTS, BCF 104326-014. prelim: waardplant klopt niet… ToCV &amp; UnID polero
HTS herhalen vanaf BU zakje, dubbele RNA isolatie. Lijst wk 38 BCF104326-058</t>
  </si>
  <si>
    <t>14-9-21: Na overleg met virologie besloten van dit monster nieuw materiaal te sequencen omdat de waardplant niet overeenkomt.
[104326-058]
1.Based on analyses of 9534 nt of the near complete genome in the NCBI and NVWA databases it can be concluded that sample 40733444 very likely contains wild tomato mosaic virus (WTMV)._x000D_
And_x000D_
2.Based on analyses of 5750 nt of the near complete genome in the NCBI and NVWA databases it can be concluded that sample 40733444 very likely contains an UnID polerovirus._x000D_
And_x000D_
3.Based on analyses of 8283 nt (RNA1) and 8220 nt (RNA2) of the partial genome in the NCBI and NVWA databases can be concluded that sample 40733444 likely contains tomato chlorosis virus (ToCV).</t>
  </si>
  <si>
    <t>[foto]
[! Geen BU zakje meer]</t>
  </si>
  <si>
    <t>wild tomato mosaic virus +_x000D_
tomato chlorosis virus +_x000D_
Polerovirus +</t>
  </si>
  <si>
    <t>Wij hebben geen virussymptomen gezien op de ingezonden vruchten. Om het virusreservoir in het gewas te onderzoeken hebben wij Illumina sequencing (NGS) uitgevoerd. Analyse van de bijna volledige virussequenties laat zien dat er sprake is van:
1. Wild tomato mosaic virus. 
2. Tomato chlorosis virus.
3. Onbekend Polerovirus.
Illumina-sequencing data zijn gegenereerd door Genomescan B.V. (accreditatie L518), analyse en interpretatie is uitgevoerd door NRC-Fyto.
[12-1-21 Carla, ToCV RNA 1 heeft aantal Nen. Grootste gedeelte is gevonden (8283 van 8497). ook annotatie is gelukt, dus ik ga toch voor near complete genome]</t>
  </si>
  <si>
    <t>KCB
E. Middel</t>
  </si>
  <si>
    <t>herkomst Colombia. 10 vruchten. Op vruchten vanuit de vruchtaanzet wat strepen, sommige strepen zijn wat donker (bruin). Lijkt een beetje necrotisch</t>
  </si>
  <si>
    <t>[va 10 vruchten] 20210331 HTS, BCF 104326-014
5 extra monsters genomen van de 8 vruchten die nog in de zak zaten. HTS BU 19.</t>
  </si>
  <si>
    <t>1) Based on analyses of 7706 (RNA1) and 5131 (RNA2) nt of the near complete genome in NCBI and NVWA databases can be concluded that sample 32639108 very likely contains tomato torrado virus (ToTV).
2) Based on analyses of 7080 (RNA1A), 7371 (RNA1B), 6241 (RNA1C), 4910 (RNA2A) and 4569 (RNA2B) nt of the partial genome in the NVWA and NCBI databases can be concluded that sample 32639108 possibly contains up to three UnID Torradoviruses. (Remark: only 2 RNA2 segments have been detected.)
3) Based on analyses of 4791 nt of the partial genome in the NVWA and NCBI databases can be concluded that sample 32639108 possibly contains potato leaf roll virus PLRV. (Remark: the sequence contains many N’s, which could explain the clustering next to PLRV.)
4) Based on analyses of 6703 nt of the partial genome in the NVWA and NCBI databases can be concluded that sample 32639108 possibly contains an UnID Foveavirus. (Remark: the virus in this report is referred to as UnID Foveavirus A, and has 52.5-52.8% pairwise identity compared to UnID Foveavirus B1-B3 and 46.2% compared to UnID Foveavirus C.)
5) Based on analyses of 4496 (B1), 4556 (B2), 4787 (B3) nt of the partial genome in the NVWA and NCBI databases can be concluded that sample 32639108 possibly contains three isolates of an UnID Foveavirus. (Remark: the three virus isolates in this report are referred to as UnID Foveavirus B1-B3 and have 97.0-97.1% pairwise identity. The three virus isolates have 52.5-52.8% pairwise identity compared to the UnID Foveavirus A and 38.3-39.4% pairwise identity compared to UnID Foveavirus C.)
6) Based on analyses of 3116 nt of the partial genome in the NVWA and NCBI databases can be concluded that sample 32639108 possibly contains an UnID Foveavirus. (Remark: the virus in this report is referred to as UnID Foveavirus C, and has 38.3-39.4% pairwise identity compared to UnID Foveavirus B1-B3 and 46.2% compared to UnID Foveavirus A.)</t>
  </si>
  <si>
    <t>[foto]_x000D_
[MYC heeft twee vruchten ivm mogelijke schimmel symptomen]</t>
  </si>
  <si>
    <t>tomato torrado virus +
Torradovirus +
Foveavirus +
PLRV +</t>
  </si>
  <si>
    <t>Wij hebben geen virussymptomen gezien op de ingezonden vruchten. Om het virusreservoir in het gewas te onderzoeken hebben wij Illumina sequencing (NGS) uitgevoerd.
Hiermee zijn virussequenties bepaald van verschilende virussen:
1. Analyse van de (bijna volledige) sequentie laat de grootste overeenkomst zien met tomato torrado virus (ToTV).
2. Analyse van drie andere (gedeeltelijke) sequenties laat de grootste overeenkomst zien met virussen uit het genus torradovirus, mogelijk betreft het drie verschillende onbekende virussen uit dit genus.
3. Analyse van de (gedeeltelijke) sequentie laat de grootste overeenkomst zien met potato leafroll virus (PLRV).
4. Analyse van drie andere (gedeeltelijke) sequenties laat de grootste overeenkomst zien met virussen uit het genus foveavirus, mogelijk betreft het drie verschillende onbekende virussen uit dit genus.
Illumina-sequencing data zijn gegenereerd door Genomescan B.V. (accreditatie L518), analyse en interpretatie is uitgevoerd door NRC-Fyto.
[12-1-22 Carla:
1. PLRV buiten EU is toch Q... wat doen we hiermee, zeker ook omdat de sequentie partial is?? alternatief zou zijn op genus niveau uitslag...&gt; Mbo, overleg met Bram
2. Foveavirus. volgens het rapport zijn het 3 verschillende waarvan 1 er van een waarschijnlijk ook nog in 3 isolaten inzitten. Die met drie isolaten is partial, dus ik stel voor de isoalten niet te noemen in de toelichting &gt; Mbo prima]</t>
  </si>
  <si>
    <t>KCB
Onderwal</t>
  </si>
  <si>
    <t>Herkomst Thailand. 1 bakjes met groene vruchtjes. Beeld gelijk aan vorige inzendingen, geen virus verdenking</t>
  </si>
  <si>
    <t xml:space="preserve">[va 20 vruchten] 20210415 HTS, BCF 10436-021, prelim results: Tomato chlorosis virus, unclassified Crinivirus </t>
  </si>
  <si>
    <t>1) Based on analyses of 8226 (RNA1) and 7003 (RNA2) nt of the partial genome in the NVWA and NCBI databases can be concluded that sample 40665808 very likely contains lettuce chlorosis virus (LCV).
2) Based on analyses of 4262 (RNA1) and 4761 (RNA2) nt of the partial genome in the NVWA and NCBI databases can be concluded that sample 40665808 possibly contains sweet potato chlorotic stunt virus (SPCSV). (remark: the average coverage was below 10, the assembly was manually checked and the threshold was decreased to 5.)
3) Based on analyses of 62624 (RNA1) and 8210 (RNA2) nt of the partial genome in the NVWA and NCBI databases can be concluded that sample 40665808 likely contains tomato chlorosis virus (ToCV).
opm molbio: Blackberry yellow vein-associated virus (crini) gedetecteerd in pipeline, handmatige BLAST geeft ToCV hits.
[carla 12-1-21 RNA ToCV is 6624 nt.]</t>
  </si>
  <si>
    <t>tomato chlorosis virus +_x000D_
lettuce chlorosis virus +_x000D_
sweet potato chlorotic stunt virus +</t>
  </si>
  <si>
    <t>Wij hebben geen virussymptomen gezien op de ingezonden vruchten. Om het virusreservoir in het gewas te onderzoeken hebben wij Illumina sequencing (NGS) uitgevoerd. Analyse van de virussequenties laat zien dat er sprake is van:
1. Lettuce chlorosis virus (obv bijna volledig genoom).
2. Tomato chlorosis virus (obv genoomfragment).
3. Sweet potato chlorotic stunt virus (obv genoomfragment)
Illumina-sequencing data zijn gegenereerd door Genomescan B.V. (accreditatie L518), analyse en interpretatie is uitgevoerd door NRC-Fyto.
[14-1 Mbo Overleggen met Bram. Dit is volgens nieuwe annexen ook Q]</t>
  </si>
  <si>
    <t>KCB
L. Vriens  ?</t>
  </si>
  <si>
    <t xml:space="preserve">Herkomst Thailand. 2 bakjes met vruchtjes. 1 bakjes veel kleine gaatjes - insecten? Gedeeld met Tom en Eddy. Andere bakje geen afwijkend beeld. Van beide bakjes 10 vruchtjes random gekozen voor monster. </t>
  </si>
  <si>
    <t>[va 20 vruchten] 20210415 HTS, BCF 104326-021, prelim results: Several Polerovirus, Tomato chlorosis virus, Wild tomato mosaic virus  (poty)</t>
  </si>
  <si>
    <t>1) Based on analyses of 5175 nt of the near complete genome in the NCBI and NVWA databases can be concluded that sample 41215470 very likely
contains an UnID polerovirus.
2) Based on analyses of 9650 nt of the near complete genome in the NCBI and NVWA databases can be concluded that sample 41215470 very likely
contains wild tomato mosaic virus (WTMV).
3) Based on analyses of 4462 (RNA1) and 8210 (RNA2) nt of the partial genome in the NCBI and NVWA databases can be concluded that sample
41215470 likely contains tomato chlorosis virus (ToCV).</t>
  </si>
  <si>
    <t>[foto]_x000D_
[gedeeld met eddy en tom]</t>
  </si>
  <si>
    <t>Wij hebben geen virussymptomen gezien op de ingezonden vruchten. Om het virusreservoir in het gewas te onderzoeken hebben wij Illumina sequencing (NGS) uitgevoerd. Analyse van de virussequenties laat zien dat er sprake is van:
1. Wild tomato mosaic virus (obv bijna volledig genoom)
2. Tomato chlorosis virus (obv genoomfragment)
3. Onbekend Polerovirus (obv bijna volledig genoom)
Illumina-sequencing data zijn gegenereerd door Genomescan B.V. (accreditatie L518), analyse en interpretatie is uitgevoerd door NRC-Fyto.</t>
  </si>
  <si>
    <t>KCB
W.konijn</t>
  </si>
  <si>
    <t>Herkomst Suriname. Gebeld met Peter Rozenboom, monsters komen via 6 verschillende exporteurs, onduidelijk of ze van dezelfde teler komen.
10 vruchten, veel bruine vlekken van kleine vlekjes tot bijna hele vrucht. Enkele ingezonken plekjes. Op sommige vruchten wat ook wat vlekjes/kringerig/patronen (potyachtig? doet me denken aan de vlekjes op DE papaya)</t>
  </si>
  <si>
    <t>[va 10 vruchten] 20210415 HTS, BCF 104326-021, prelim results: geen relevant virus gedetecteerd 
Uitslag controleren Marleen, gedaan door Carla</t>
  </si>
  <si>
    <t>Geen relevant virus gedetecteerd</t>
  </si>
  <si>
    <t>[foto]
[13-1 carla, hmmm deze vonden we wel beetje virusachtig... misschien eerste zin weglaten?)</t>
  </si>
  <si>
    <t>Om het virusreservoir in het gewas te onderzoeken hebben wij Illumina sequencing (NGS) uitgevoerd. Hiermee zijn geen virussen of viroiden gedetecteerd.
Illumina-sequencing data zijn gegenereerd door Genomescan B.V. (accreditatie L518), analyse en interpretatie is uitgevoerd door NRC-Fyto.</t>
  </si>
  <si>
    <t>Herkomst Suriname. Gebeld met Peter Rozenboom, monsters komen via 6 verschillende exporteurs, onduidelijk of ze van dezelfde teler komen.
10 vruchten, veel bruine vlekken van kleine vlekjes tot bijna hele vrucht. Enkele ingezonken plekjes en soms wat lijnen/patronen. niet erg virusachtig.</t>
  </si>
  <si>
    <t>Wij hebben geen virussymptomen gezien op de ingezonden vruchten. Om het virusreservoir in het gewas te onderzoeken hebben wij analyse middels Illumina sequencing (NGS) uitgevoerd. Hiermee zijn geen virussen of viroiden gedetecteerd.
Illumina-sequencing data zijn gegenereerd door Genomescan B.V. (accreditatie L518), analyse en interpretatie is uitgevoerd door NRC-Fyto.</t>
  </si>
  <si>
    <t>Herkomst Suriname. Gebeld met Peter Rozenboom, monsters komen via 6 verschillende exporteurs, onduidelijk of ze van dezelfde teler komen.
10 vruchten, bruine vlekken. Enkele ingezonken plekjes. niet erg virusachtig.</t>
  </si>
  <si>
    <t>[va 10 vruchten] 20210415 HTS, BCF 104326-021</t>
  </si>
  <si>
    <t>Wij vonden de symptomen niet virusachtig maar hebben toch Illumina-sequencing ingezet om het virusreservoir van het gewas te bepalen. Hiermee zijn geen virussen gedetecteerd.
Illumina-sequencing data zijn gegenereerd door Genomescan B.V. (accreditatie L518), analyse en interpretatie is uitgevoerd door NRC-Fyto.</t>
  </si>
  <si>
    <t>Herkomst Suriname. Gebeld met Peter Rozenboom, monsters komen via 6 verschillende exporteurs, onduidelijk of ze van dezelfde teler komen.
10 vruchten, kleine bruine vlekken. 1 vrucht meer/grotere bruine vlekken. Enkele ingezonken plekjes. niet erg virusachtig.</t>
  </si>
  <si>
    <t>Herkomst Suriname. Gebeld met Peter Rozenboom, monsters komen via 6 verschillende exporteurs, onduidelijk of ze van dezelfde teler komen.
10 vruchten, kleine bruine vlekken. Enkele ingezonken plekjes. niet erg virusachtig.</t>
  </si>
  <si>
    <t>Herkomst Suriname. Op vruchten kleine bruine vlekken (licht ingezonken). Het lijken eerder beschadigingen dan symptomen veroorzaakt door een virus.</t>
  </si>
  <si>
    <t xml:space="preserve">[v.a 10 vruchten] 20210415 HTS
BCF 104326-021, prelim results: geen relevant virus gedetecteerd </t>
  </si>
  <si>
    <t>JvO</t>
  </si>
  <si>
    <t>NVWA
Visscher</t>
  </si>
  <si>
    <t>Herkomst x 244260 y 534540</t>
  </si>
  <si>
    <t>Joanieke</t>
  </si>
  <si>
    <t>P1 --
bent --
qui --</t>
  </si>
  <si>
    <t>TVX, PlAMV, SLRSV,TBRV, TBSV, TRSV en ToRSV -</t>
  </si>
  <si>
    <t>Via toetsplantenonderzoek zijn geen mechanisch overdraagbare virussen, waaronder plantago asiatica mosaic virus, tulip virus X, strawberry latent ringspot virus, tomato black ring virus, tomato bushy stunt virus, tobacco ringspot virus en tomato ringspot virus gedetecteerd.</t>
  </si>
  <si>
    <t>Herkomst x 243090 y 550590</t>
  </si>
  <si>
    <t>Herkomst x 221770 y 538490</t>
  </si>
  <si>
    <t>herkomst x 244490 y 606700</t>
  </si>
  <si>
    <t>herkomst x 239640 y 607140</t>
  </si>
  <si>
    <t>NVWA
Aad Ruiter</t>
  </si>
  <si>
    <t>herkomst x 132718 y 543508</t>
  </si>
  <si>
    <t>[va blad] 20210614_HTS, BCF104326-034</t>
  </si>
  <si>
    <t xml:space="preserve">Geen relevante virussen gevonden. 
</t>
  </si>
  <si>
    <t>[opmerking molbio: CMV gedetecteerd, kleine stukjes. Voor alle tulp CMV sequenties in deze batch blijkt dat deze na handmatig BLASTen hits hebben op plant sequenties en/of 1 CMV coat protein sequentie (AJ582650.1).]</t>
  </si>
  <si>
    <t>herkomst x 132766 y 543514</t>
  </si>
  <si>
    <t>herkomst x 183726 y 502409</t>
  </si>
  <si>
    <r>
      <t>P1 --
bent --
qui</t>
    </r>
    <r>
      <rPr>
        <sz val="10"/>
        <color indexed="10"/>
        <rFont val="Verdana"/>
        <family val="2"/>
      </rPr>
      <t xml:space="preserve"> ++</t>
    </r>
  </si>
  <si>
    <t>[va qui] F-MOL-118-001  potexvirussen 
(wklijst 24) +
Amplicon word gesequenced</t>
  </si>
  <si>
    <t>Op basis van analyse van 567 nt van RdRp in NCBI en NVWA database kan geconcludeerd worden dat monster 38502807 zeer waarschijnlijk Tulip virus X bevat.</t>
  </si>
  <si>
    <t>TVX +
PlAMV, SLRSV,TBRV, TBSV, TRSV en ToRSV -</t>
  </si>
  <si>
    <t>Vanuit het door u ingezonden monster hebben wij via mechanische inoculatie een virus overgebracht op toetsplanten. De symptomen op toetsplanten wezen op een infectie door tulip virus X (TVX). Met behulp van een moleculaire toets (RT-PCR sequencing) is bevestigd dat het TVX betreft op basis van een deel van het genoom.
Plantago asiatica mosaic virus, strawberry latent ringspot virus, tomato black ring virus, tomato bushy stunt virus, tobacco ringspot virus en tomato ringspot virus zijn niet gedetecteerd via toetsplantenonderzoek.</t>
  </si>
  <si>
    <t>herkomst x 183729 y 502433</t>
  </si>
  <si>
    <t>herkomst x 173258 y 493421</t>
  </si>
  <si>
    <t>herkomst x 173296 y 493459</t>
  </si>
  <si>
    <t>herkomst x 152758 y 482046</t>
  </si>
  <si>
    <t>herkomst x 152726 y 482003</t>
  </si>
  <si>
    <t>herkomst x 265510 y 586730</t>
  </si>
  <si>
    <t>P1 --
bent --
qui --
[va P1]
P1 --
bent --
qui --</t>
  </si>
  <si>
    <t>herkomst Hem, x 162568, y 488748</t>
  </si>
  <si>
    <t>Based on analyses of 7239 (L segment) and 1140 (S Segment) nt of the partial genome in the NVWA and NCBI databases can be concluded that sample 39552654 possibly contains an UnID Bunyavirales. (Remark: the M segment was not found. The BLASTp of the S segment has mostly viral, but also some plant hits. However, it is likely to be of viral origin since the sequence was not found in the other tulip plants in the same batch using a reference assembly.)
opm molbio: CMV gedetecteerd, kleine stukjes. Voor alle tulp CMV sequenties in deze batch blijkt dat deze na handmatig BLASTen hits hebben op plant sequenties en/of 1 CMV coat protein sequentie (AJ582650.1).</t>
  </si>
  <si>
    <t>herkomst Hem, x 162560, y 488680</t>
  </si>
  <si>
    <t>herkomst Bovenkarspel, x 156646, y 486384</t>
  </si>
  <si>
    <t>herkomst Bovenkarspel, x 156600, y 486348</t>
  </si>
  <si>
    <t>[9-11-21, Carla, HTS resultaten na diagnose in prisma]
Based on analyses of 9566 nt of the complete genome in the NVWA and NCBI databases can be concluded that sample 38502751 very likely contains tulip breaking virus (TBV).</t>
  </si>
  <si>
    <t>herkomst De Goorn, x 154825, y 585124</t>
  </si>
  <si>
    <t>Geen relevante virussen gevonden.</t>
  </si>
  <si>
    <t>herkomst x 244190, y 600820</t>
  </si>
  <si>
    <t>herkomst x 252670, y 604440</t>
  </si>
  <si>
    <t>2 bu zakjes (in -20 zakje fytobewaking komkommer 2021)</t>
  </si>
  <si>
    <t>Herkomst Suriname. 9 vruchten met bruine onregelmatige vlekken op de vrucht, lijkt necrotisch. De steeltjes aan de vruchten zijn bruin en necrotisch.
14-1-22. productcode was niet correct op inzendformulier. aangepast in prisma en verplaatst in logboek. Carla. necr vlekjes niet heel virusverdacht</t>
  </si>
  <si>
    <t>P1 -
bent -
qui -
glut -</t>
  </si>
  <si>
    <t>104326-034-008</t>
  </si>
  <si>
    <t>Based on analyses of 6347 (segment L) and 2797 (segment S) nt of the partial genome in the NCBI and NVWA databases can be concluded that sample 41215323 likely contains an UnID Bunyavirales. (Remark: the M segment was not detected.) (opm CdK virussen in hittabel en boom zijn niet erkende soorten binnen de bunyavirales)</t>
  </si>
  <si>
    <t xml:space="preserve">Wij hebben geen virussymptomen gezien op de ingezonden vruchten. Om het virusreservoir in het gewas te onderzoeken hebben wij toetsplanten onderzoek en Illumina sequencing (NGS) uitgevoerd. 
Er is geen mechanisch overdraagbaar virus gevonden. Middels NGS zijn stukken van de genoomsequentie gedetecteerd van een onbekend virus uit de orde bunyavirales. Wij weten niet zeker of het een plant infecterend virus betreft. Mogelijk kunnen we hier meer over te weten komen indien wij deze virussequentie in de toekomst vaker detecteren.
Illumina-sequencing data zijn gegenereerd door Genomescan B.V. (accreditatie L518), analyse en interpretatie is uitgevoerd door NRC-Fyto.
</t>
  </si>
  <si>
    <t>KCB
JN Steyger</t>
  </si>
  <si>
    <t>Herkomst Nieuwerkerk a/d Ijssel. Op bladeren onregelmatige tussennervige chlorose op zowel jong als oud blad. Bladbobbeling is ook aanwezig</t>
  </si>
  <si>
    <t>Ch, Ca</t>
  </si>
  <si>
    <t>CMV -
CGMMV  + (&gt;3,5)
PhCMoV -</t>
  </si>
  <si>
    <t xml:space="preserve">2 bu zakjes </t>
  </si>
  <si>
    <t>cucumber green mottle mosaic virus</t>
  </si>
  <si>
    <t>Het door u ingezonden monster is visueel beoordeeld.  Vervolgens is via serologische toetsing een infectie vastgesteld door het cucumber green mottle mosaic virus (komkommerbontvirus). Dit virus veroorzaakt o.i. de waargenomen symptomen.</t>
  </si>
  <si>
    <t>KCB
P.Rutten</t>
  </si>
  <si>
    <t>Herkomst  America (NL). Op (oudere) bladeren regelmatige tussennervige chlorose. Op jonge bladeren is dit symptoom niet aanwezig. Één vruchtzetting necrose aan de punt. Onduidelijk of dit virus kan zijn.</t>
  </si>
  <si>
    <t>P1 --
bent --
qui --
komk --</t>
  </si>
  <si>
    <r>
      <t xml:space="preserve">F-MOL-068-007 Multiplex RT-PCR crinivirussen (BPYV, CYSDV, LIYV). </t>
    </r>
    <r>
      <rPr>
        <sz val="9"/>
        <color indexed="10"/>
        <rFont val="Verdana"/>
        <family val="2"/>
      </rPr>
      <t>Geen uitslag ivm slechte resultaten PAC.</t>
    </r>
    <r>
      <rPr>
        <sz val="9"/>
        <rFont val="Verdana"/>
        <family val="2"/>
      </rPr>
      <t xml:space="preserve">
F-MOL-068-008 CCYV; geen amplicon
</t>
    </r>
  </si>
  <si>
    <t xml:space="preserve">20100729_HTS Geen relevante virussen gedetecteerd. </t>
  </si>
  <si>
    <t xml:space="preserve">Het door u ingezonden monster is visueel beoordeeld. Via toetsplantenonderzoek zijn geen mechanisch overdraagbare virussen gedetecteerd. Vanwege de symptomen op het monster hebben wij besloten om het monster te analyseren met Illumina-sequencing. Hiermee zijn geen virussen gedetecteerd die de waargenomen symptomen kunnen veroorzaken.
Illumina-sequencing data zijn gegenereerd door Genomescan B.V. (accreditatie L518), analyse en interpretatie is uitgevoerd door NRC-Fyto.
</t>
  </si>
  <si>
    <t>KCB
P Rutten</t>
  </si>
  <si>
    <t>Monster gedeeld met MYC. Herkomst NL. Blad en bloemknopjes. Twee type symptomen gezien. Gekrulde en misvormde bladeren, niet virologische (genetisch/fysiologisch?). Enkele bladeren met donker groene vlekken/banen tussen nerven en op jong blad beetje chl (virus?)</t>
  </si>
  <si>
    <t>Gezien de symptomen op het ingezonden monster hebben wij toetsplanten onderzoek uitgevoerd, waarbij geen mechanisch overdraagbare virussen zijn vastgesteld.
De symptomen op het ingezonden monster worden volgens ons niet veroorzaakt door een virus of een viroide. Mogelijk betreft het een fysiologische oorzaak.
Tevens is het door u ingezonden monster is visueel beoordeeld een specialist op het gebied van plantpathogene schimmels, waarbij geen aanleiding voor vervolg onderzoek is gezien.
[eind toelichting: 
Gebruikte methode: morfologische identificatie direct op het materiaal.
de symptomen doen inderdaad denken aan een fysiologische afwijking.
Tevens is het monster gedeeld met Virologie:
Gezien de symptomen op het ingezonden monster hebben wij toetsplanten onderzoek uitgevoerd¸ waarbij geen mechanisch overdraagbare virussen zijn vastgesteld.
De symptomen op het ingezonden monster worden volgens ons niet veroorzaakt door een virus of een viroide.]</t>
  </si>
  <si>
    <t>KCB
JA Weerheim</t>
  </si>
  <si>
    <t>Herkomst Zevenhuizen. Aantal scheuten met bladeren en vruchten. Er zijn twee vruchten met ringvormige verkleuringen (geel/groen) Andere vruchten hebben geen verkleuringen maar ingezonken plekken verspreid over de vrucht en zijn kleiner. Oudere bladeren hebben lichtgroene verkleuringen (niet heel virusverdacht) en jonge top heeft bladbobbeling (virusverdacht).</t>
  </si>
  <si>
    <t>P1 ++
bent ++
glut ++
qui +-</t>
  </si>
  <si>
    <t>[va bent]:
F-MOL-110-001 AM clade 1 -
indien -, aandragen andere tospo PCR of HTS</t>
  </si>
  <si>
    <t>20210810_HTS BCF104326-046 (prelim: TSWV en ander tospovirus)
[va RNA geisoleerd van bent]</t>
  </si>
  <si>
    <t>Based on analyses of 2985 (S), 4909 (M) and 8914 (L) nt of the complete genome in the NCBI and NVWA database can be concluded that sample 38742691 very likely contains tomato spotted wild virus (TSWV).
opm joanieke: geen tweede tospovirus gevonden. bleek allemaal plant te zijn.</t>
  </si>
  <si>
    <t xml:space="preserve">[Foto]
[2x BU zakje gemaakt, -20]
[3 vruchten met symptomen bemonsterd, hiervan mengmonsters gemaakt] </t>
  </si>
  <si>
    <t>We hebben het monster onderzocht met toetsplantonderzoek en de moleculaire techniek Illumina sequencing. De symptomen op toetsplanten wezen op een infectie door tomato spotted wilt virus (TSWV). Met Illumina sequencing is inderdaad de volledige genoomsequentie van TSWV gedetecteerd. Dit virus kan de waargenomen symptomen veroorzaken. 
Illumina-sequencing data zijn gegenereerd door Genomescan B.V. (accreditatie L518)¸ analyse en interpretatie is uitgevoerd door NRC-Fyto.</t>
  </si>
  <si>
    <t>Herkomst Zevenhuizen. Aantal scheuten met bladeren en vruchten. Twee vruchten zijn niet goed doorgekleurd, hebben grote gele gebieden (virus?). Bladeren hebben tussennervige chlorose, heel regelmatig (niet verdacht).</t>
  </si>
  <si>
    <t>20210722_HTS BCF 104326-037</t>
  </si>
  <si>
    <t>Geen relevante virussen gevonden. [Opm Verschillende caulimovirussen gedetecteerd, veel kleine stukjes (200-300 enkele 1000 nt). Handmatig blasten van langere fragmenten levert veel plant hits en soms een virus hit maar geen soort specifiek cluster. 
UnID picornavirales van ~10kb gedetecteerd. In overleg met Christel nog geen verdere analyse.]</t>
  </si>
  <si>
    <t xml:space="preserve">[Foto]
[Jong en oud blad van drie verschillende scheuten bemonsterd voor HTS, hiervan mengmonsters gemaakt] </t>
  </si>
  <si>
    <t xml:space="preserve">Virus - </t>
  </si>
  <si>
    <t xml:space="preserve">Na visuele inspectie van het door u ingezonden monster hebben wij besloten om het monster te analyseren met Illumina-sequencing. Hiermee zijn geen virussen of viroiden gedetecteerd die de waargenomen symptomen kunnen veroorzaken. Mogelijk is er sprake van een fysiologische of genetische oorzaak.
Illumina-sequencing data zijn gegenereerd door Genomescan B.V. (accreditatie L518), analyse en interpretatie is uitgevoerd door NRC-Fyto.
</t>
  </si>
  <si>
    <t>Herkomst Zevenhuizen. [Inspecteur: enkele plant tegengekomen verspreid over perceel. Beeld te zien in kop van de plant.] Op jonge bladeren regelmatige chlorose en bladranden krullen omhoog. Aan de bladranden is ook wat necrose te zien. Op wat oudere bladeren onregelmatige chlorose met groene zones en bladmisvorming.</t>
  </si>
  <si>
    <t>P1 -
bent -
qui -
komk -</t>
  </si>
  <si>
    <t>CMV -
CGMMV -
PhVMoV -</t>
  </si>
  <si>
    <t xml:space="preserve">20210909_HTS, BCF104326-052_x000D_
</t>
  </si>
  <si>
    <t>Geen relevante virussen gedetecteerd</t>
  </si>
  <si>
    <t>Het door u ingezonden monster is visueel beoordeeld. Via toetsplantenonderzoek zijn geen mechanisch overdraagbare virussen gedetecteerd. Vanwege de symptomen op het monster hebben wij besloten om het monster te analyseren met Illumina-sequencing. Hiermee zijn geen virussen gedetecteerd die de waargenomen symptomen kunnen veroorzaken.
Illumina-sequencing data zijn gegenereerd door Genomescan B.V. (accreditatie L518), analyse en interpretatie is uitgevoerd door NRC-Fyto</t>
  </si>
  <si>
    <t>KCB
Steijger</t>
  </si>
  <si>
    <t>herkomst NL. inspecteur geeft aan TSWV en thrips aanwezig in kas. 
Blad en vrucht ingestuurd met verschillende symptomen. Vrucht: bobbeling, concentrische kringen, niet volledig doorgekleurd, misvorming, necr banen. Blad; chlor vanuit bladvoet, necr op stengel, misvorming, conc kringen. kortom: Hevig virusbeeld. tospoachtig, zit er nog iets bij? 
Zelfde dag geinoculeerd als capsicum 41239130. HTS afwachten van deze, zou kunnen dat deze monsters tijdens inoculeren zijn verwisseld. Als risico bestaat, terug naar originele vrucht.</t>
  </si>
  <si>
    <t>Ca, R</t>
  </si>
  <si>
    <t>[va 5 vruchten]
P1 -
bent -
qui -
glut -</t>
  </si>
  <si>
    <t>Based on analyses of 8894 (L), 4663 (M) and 2948 (S) nt of the near complete genome in the NVWA and NCBI databases can be concluded that sample 38742739 very likely contains tomato spotted wilt virus (TSWV).</t>
  </si>
  <si>
    <t>[foto] [HTS BU 20]
In geneious alignment met monster 41239130 gedaan:
segment L pairwise identity: 93.5%
segment M pairwise identity: 96.1%
segment S pairwise identity: 97.4%  
JG 11-11-2021</t>
  </si>
  <si>
    <t xml:space="preserve">Op basis van visuele beoordeling vermoedden wij dat de symptomen veroorzaakt werden door een tospovirus. Dit is bevestigd met de moleculaire techniek Illumina-sequencing waarmee de genoomsequentie van het tospovirus tomato spotted wilt virus (TSWV) is verkregen. Naast TSWV zijn geen andere virussen gedetecteerd. TSWV kan de waargenomen symptomen veroorzaken. 
Illumina-sequencing data zijn gegenereerd door Genomescan B.V. (accreditatie L518), analyse en interpretatie is uitgevoerd door NRC-Fyto.
</t>
  </si>
  <si>
    <t>22-7-21 Carla Mail</t>
  </si>
  <si>
    <r>
      <t xml:space="preserve">Herkomst Helmond. Info inspecteur: onderaan de plant geel/groen gevlek, kk niet aangetast, plant is ongeveer 5 wkn oud.
2 ingezonden bladeren, regelmatige tussennervige chl. Enkele scherpbegrensde zones bruin verkleuring. Blad is stevig en een klein beetje knapperig. 
aanvullende info via mail (Peter en Bob): </t>
    </r>
    <r>
      <rPr>
        <i/>
        <sz val="10"/>
        <rFont val="Verdana"/>
        <family val="2"/>
      </rPr>
      <t>Ik heb het met de teler over gehad. Hij denkt zelf een virus, ik durf het zelf niet te zeggen (nog nooit zo gezien). In de kas waren enkele planten met dit symptoom, hij dacht een stuk of vijf.</t>
    </r>
  </si>
  <si>
    <t>20210722_HTS_BCF 104326-037-008</t>
  </si>
  <si>
    <t>Based on analyses of 5643 nt of the near complete in the NVWA and NCBI database it can be concluded that sample 39123921 very likely contains cucurbit aphid-borne yellows virus (CABYV).</t>
  </si>
  <si>
    <t>[foto] [HTS BU 20]</t>
  </si>
  <si>
    <t>cucurbit aphid-borne yellows virus</t>
  </si>
  <si>
    <t>Na visuele beoordeling is het monster geanalyseerd met de moleculaire techniek Illumina-sequencing (NGS). Hiermee is een (bijna volledige) sequentie gedetecteerd van het cucurbit aphid-borne yellows virus (CABYV). Dit virus kan o.i. de waargenomen symptomen op het monster veroorzaken. 
Illumina-sequencing data zijn gegenereerd door Genomescan B.V. (accreditatie L518), analyse en interpretatie is uitgevoerd door NRC-Fyto. </t>
  </si>
  <si>
    <t>Herkomst Maasbree. [inspecteur: Kas 4 ha bemonsterd rijnr 196. over de gehele oppervlakte van de kas enkele planten met virus symptomen] 5 grote (oude) bladeren met regelmatig verspreide tussennervige chlorose. Blad was niet knapperig.</t>
  </si>
  <si>
    <t>Based on analyses of 6399 nt of the near complete in the NCBI and NVWA database it can be concluded that sample 39624005 very likely contains cucumber green mottle mosaic virus (CGMMV).</t>
  </si>
  <si>
    <t xml:space="preserve">Na visuele beoordeling is het monster geanalyseerd met de moleculaire techniek Illumina-sequencing. Hiermee is een (bijna volledige) sequentie gedetecteerd van het cucumber green mottle mosaic virus (komkommerbontvirus). Dit virus kan o.i. de waargenomen symptomen op het monster veroorzaken._x000D_
_x000D_
Illumina-sequencing data zijn gegenereerd door Genomescan B.V. (accreditatie L518), analyse en interpretatie is uitgevoerd door NRC-Fyto. </t>
  </si>
  <si>
    <r>
      <t>herkomst Naaldwijk,</t>
    </r>
    <r>
      <rPr>
        <b/>
        <sz val="10"/>
        <rFont val="Verdana"/>
        <family val="2"/>
      </rPr>
      <t xml:space="preserve"> Looye kwekers</t>
    </r>
    <r>
      <rPr>
        <sz val="10"/>
        <rFont val="Verdana"/>
        <family val="2"/>
      </rPr>
      <t>. Symp verspreid door hele pad.
Jong topje en bladeren. Chl tussen nerven. Virusachtig, niet duidelijk pepMV of ToBRFV dus eerst TPO</t>
    </r>
  </si>
  <si>
    <t>[va blad]
P1 ++
bent ++
qui +-
dat ++
glut ++</t>
  </si>
  <si>
    <t>[va blad, nieuw monster gemaakt op conferentie 5/8] 
PepMV + (OD 3.3/&gt;3,5 )
TMV (Agdia) + (OD&gt;3,5)</t>
  </si>
  <si>
    <t>[va blad, BU monster -20] F-MOL-132-002 M&amp;W + (14,43/14,48)</t>
  </si>
  <si>
    <t>202108xx_HTS op RNA extract realtime PCR, BCF 104326-049</t>
  </si>
  <si>
    <t>[foto] [M&amp;W data naar ICB voor database]
[21-10, carla toelichting opnieuw in logboek gezet, lijkt overheen gekopieerd...]</t>
  </si>
  <si>
    <t xml:space="preserve">ToBRFV +
PepMV +
</t>
  </si>
  <si>
    <t xml:space="preserve">Vanuit het door u ingebrachte monster hebben wij na mechanische inoculatie virussymptomen op toetsplanten waargenomen. Deze symptomen wezen op een infectie door zowel pepino mosaic virus (PepMV) als door een tobamovirus (zoals tomato brown rugose fruit virus (ToBRFV)). De aanwezigheid van PepMV en het tobamovirus is bevestigd middels serologische toetsing. Vervolgens is de aanwezigheid van ToBRFV vastgesteld met een moleculaire toets (real-time RT-PCR). Volgens ons kunnen de symptomen op het blad mogelijk veroorzaakt worden door ToBRFV of ToBRFV in combinatie met PepMV.
We zullen aanvullend onderzoek uitvoeren (Illumina sequencing) om de volledige sequentie van ToBRFV en eventuele aanwezigheid van andere virussen te bepalen. 
OPmerking Marleen: Sequentie valt in Lanthaan cluster </t>
  </si>
  <si>
    <t>KCB
Bartels</t>
  </si>
  <si>
    <t>herkomst Nederland. Twee deelblaadjes  met necr stipjes. Virus?
Aanvullende info Peter: zijn symptomen op 1 plant. Daarom viel het de inspecteur op. De overige planten vertoonden dit beeld niet.</t>
  </si>
  <si>
    <t>Het door u ingezonden monster is visueel beoordeeld. De symptomen zijn volgens ons niet veroorzaakt door een virus of een viroide. Mogelijk betreft het een fysiologische kwestie.</t>
  </si>
  <si>
    <r>
      <t xml:space="preserve">Herkomst Zevenhuizen, </t>
    </r>
    <r>
      <rPr>
        <b/>
        <sz val="10"/>
        <rFont val="Verdana"/>
        <family val="2"/>
      </rPr>
      <t>Zwinkels</t>
    </r>
    <r>
      <rPr>
        <sz val="10"/>
        <rFont val="Verdana"/>
        <family val="2"/>
      </rPr>
      <t>. Inspectuer: Komt voor op meerdere plaatsen in de kas. Grooste plek waar monster genomen is. Kweker werkt maximaal hygienisch.
Grote zak met blad en vruchten. Vruchten niet volledig doorgekleurd, maar eerder onrijp dan virus. Verschillende symptomen in blad, ouder blad soms knapperig, chlorose, nerf necrose (mn tertaire nerven), enkele jonge toppen lijken OK ander verwelkt en afgestorven, bij afgestorven toppen ook necr op stengel.  Niet echt  pepMV en ToBRFV achtig, tospo?
aanvullende info Peter: Ik heb de inspecteur gesproken en de teler heeft ook aangegeven dat hij denkt aan een virus. Hij vertelde niet aan welk virus hij dacht.
De teler had zelf al een aantal planten afgesneden en onze inspecteur heeft ook een paar planten afgesneden. De symptomen kwamen alleen op die plaats in de kas voor. 
De teler is heel bewust van de risico’s en neemt allerlei hygiëne maatregelen om problemen te voorkomen.</t>
    </r>
  </si>
  <si>
    <t>[va s.lycopersicum blad, mengmonster symtomen]
P1 ++
bent ++
qui +-
dat ++
glut ++</t>
  </si>
  <si>
    <t>[va S.lycopersicum blad, 2-8 nieuw monster genomen op conferentie]
PepMV +
TMV (Agdia) + (2,244/2,348)</t>
  </si>
  <si>
    <t>[va blad, BU monster 28/7] F-MOL-132-002 M&amp;W + (13,12/13,10)</t>
  </si>
  <si>
    <t>[foto] [M&amp;W data naar ICB voor database]</t>
  </si>
  <si>
    <t>Vanuit het door u ingebrachte monster hebben wij na mechanische inoculatie virussymptomen op toetsplanten waargenomen. Deze symptomen wezen op een infectie door zowel pepino mosaic virus (PepMV) als door een tobamovirus (zoals tomato brown rugose fruit virus (ToBRFV)). De aanwezigheid van PepMV en het tobamovirus is bevestigd middels serologische toetsing. Vervolgens is de aanwezigheid van ToBRFV vastgesteld met een moleculaire toets (real-time RT-PCR). Volgens ons kunnen de symptomen op het blad veroorzaakt worden door ToBRFV of door ToBRFV in combinatie met PepMV.
We zullen aanvullend onderzoek uitvoeren (Illumina sequencing) om de volledige sequentie van ToBRFV en aanwezigheid van eventuele andere virussen te bepalen.
OPmerking Marleen: Sequentie valt in groot NL cluster (niet in Lanthaan cluster)</t>
  </si>
  <si>
    <t>Herkomst Zevenhuizen, Zwinkels. Inspecteur: Onderstam, groeimedium steenwol, aantal potten van de mat gehaald met groene delen voor onderzoek.
Aantal potten met wortel/stengel van afgesneden planten. Aanvullende info gevraagd. Voor nu andere monster uit dezelfde kas in behandeling nemen.
Gedeeld met BAC! BAC heeft gedeeld met MYC, die doen ook aanvullend ondz</t>
  </si>
  <si>
    <t>[va wortel]
TMV (agdia) + (1,843/1,786)
PepMV +</t>
  </si>
  <si>
    <t>[foto] [gedeeld met MYC - eindverantwoordelijkheid naar MYC]</t>
  </si>
  <si>
    <t>Op basis van serologische toetsing aan het wortelmateriaal. Aanvullend onderzoek en bevestiging is uitgevoerd aan monster 32527405 uit dezelfde kas. Tevens wordt er aanvullend onderzoek uitgevoerd aan de stengel door mycologie.</t>
  </si>
  <si>
    <t>KCB
C. Vijverberg</t>
  </si>
  <si>
    <t>Herkomst De Lier. 1 oud blad en 1 topje met jonge bladeren. Oud blad, chlorose aan bladrand (niet virologisch). Blaadjes aan top hebben chlorotische gebieden ook aan de bladrand, en een omgebogen bladrand (niet virologisch?). Ander jong blaadje heeft ook een beginnende witte chlorotische rand. Symptomen lijken op gebrek.</t>
  </si>
  <si>
    <t>Het door u ingezonden monster is visueel beoordeeld. De symptomen hebben volgens ons geen virologische oorzaak. Mogelijk betreft het een fysiologische kwestie.</t>
  </si>
  <si>
    <t>Herkomst De Lier. 1 top. Meeste bladeren hebben gele chlorotische gebieden, enkele bij de bladpunt, 1 onregelmatig verspreid over het blad (virologisch?.</t>
  </si>
  <si>
    <t>[va blad]
PMMoV -
TMV (Agdia) -</t>
  </si>
  <si>
    <t xml:space="preserve">[foto]
[1x BU zakje in -20, bladeren met chlorose bemonsterd]
</t>
  </si>
  <si>
    <t>We hebben het door u ingezonden monster visueel beoordeeld en een serologische toets op tobamovirussen ingezet. Hiermee zijn geen tobamovirussen gedetecteerd. De symptomen worden volgens ons niet veroorzaakt door een virus.</t>
  </si>
  <si>
    <t>Herkomt Moors. Veel losse grote bladeren met regelmatig verspreide tussennervige chlorose. Een paar zijn licht bobbelig bij de bladvoet.</t>
  </si>
  <si>
    <t xml:space="preserve">P1 -
bent -
qui -
glut -
</t>
  </si>
  <si>
    <t>[foto]
[1x BU zakje in -20, 6 bladeren geselecteerd en bemonsterd. Rest weggegooid]</t>
  </si>
  <si>
    <t xml:space="preserve">Herkomst Hulten. Veel grote bladeren met regelmatige verpreidde tussennervige chlorose. Een paar bladeren zijn licht gebobbeld op een plekje. Bladeren zijn knapperig (crini?) </t>
  </si>
  <si>
    <t>F-MOL-068-007 Multiplex RT-PCR crinivirussen (BPYV, CYSDV, LIYV) -
Indien negatief HTS</t>
  </si>
  <si>
    <t>20210810_HTS_BCF 104326-046-005</t>
  </si>
  <si>
    <t>Op basis van analyse van 5683 nt van het bijna compleet genoom in database NCBI en NVWA kan geconcludeerd worden dat monster 39123931 zeer waarschijnlijk Cucurbit aphid-borne yellows virus (CABYV) bevat.</t>
  </si>
  <si>
    <t>[foto]
[2x BU zakje in -20, 3 bladeren geselecteerd  (met bobbeling) rest weggegooid]</t>
  </si>
  <si>
    <t xml:space="preserve">Na visuele beoordeling is het monster geanalyseerd met de moleculaire techniek Illumina-sequencing (NGS). Hiermee is een (bijna volledige) sequentie gedetecteerd van het cucurbit aphid-borne yellows virus (CABYV). Dit virus kan o.i. de waargenomen symptomen op het monster veroorzaken.
Illumina-sequencing data zijn gegenereerd door Genomescan B.V. (accreditatie L518), analyse en interpretatie is uitgevoerd door NRC-Fyto. 
</t>
  </si>
  <si>
    <t>Herkomst Bleiswijk. 2 toppen en een paar grotere bladeren met onregelmatige lichtgroene chlorose. Virusverdacht.</t>
  </si>
  <si>
    <t xml:space="preserve">[va blad]
CMV - 
CGMMV + (3,323/&gt;3,5)
PhCMoV -
</t>
  </si>
  <si>
    <t>Herkomst Bleiswijk. Een top en een paar grote bladeren met lichtgroene chlorose. Op sommige plekken ook een beetje bobbelig</t>
  </si>
  <si>
    <t xml:space="preserve">[va blad]
CMV -
CGMMV + (&gt;3,5)
PhCMoV -
</t>
  </si>
  <si>
    <t>Herkomst Bleiswijk. 2 toppen en enkele grote bladeren met onregelmatig verspreidde lichtgroene chlorose.</t>
  </si>
  <si>
    <t>Herkomst Bleiswijk. 3 grote bladeren met onregelmatig verspreidde tussennervige geelwitte chlorose. Virus? Volgens entomologie spintmijt. Monster is gedeeld met entomologie</t>
  </si>
  <si>
    <t>Christel/ENT</t>
  </si>
  <si>
    <t>Het ingezonden monster is visueel beoordeeld. De symptomen zijn volgens ons niet veroorzaakt door een virus of een viroide.</t>
  </si>
  <si>
    <t>Herkomst Bleiswijk. 3 bladeren (2 groot, 1 klein) met onregelmatig verspreidde geelwitte chlorose. Volgens entomologie spintmijt. Monster is gedeeld met entomologie</t>
  </si>
  <si>
    <t>Herkomst NL. 3 monsters uit 1 kas. 1 blaadje met chl, mn aan uiteinde blad. Aan uiteinde ook necr scherp beschrensde vlekjes</t>
  </si>
  <si>
    <t>[va blad] 
PepMV +&gt;3,5
TMV (Agdia) - (let op, 1 van de duplo OD 0,170)
[va blad BU monster zelfde moment genomen, tobamo herhalen voor de zkerheid]
TMV (Agdia) - (0.108/0,109)</t>
  </si>
  <si>
    <t>virus symtoms -
PepMV +
ToBRFV -</t>
  </si>
  <si>
    <t>Herkomst NL. twee stukken stengel met vaatverkleuring. Monster overdragen aan MYC</t>
  </si>
  <si>
    <t>Verticillium albo-atrum  +</t>
  </si>
  <si>
    <t>Herkomst NL. Twee jonge topjes, chl zones blad en enkele vagere chl vlekken. Niet echt virusachtig, voor de zekerheid ELISA</t>
  </si>
  <si>
    <t>[va blad] 
PepMV + (3,4/&gt;3,5)
TMV (Agdia) - (let op OD 0,157/0,154)
[va  blad BU monster zelfde moment genomen, voor de zekerheid herhalen]
TMV (Agdia) - (0.123/0,128)</t>
  </si>
  <si>
    <t>F-MOL-089-009 ToCV real-time -
14-9-21, meeste op PCR lijst negatief. De nad5 voor dit monster was goed, ~19.</t>
  </si>
  <si>
    <t xml:space="preserve">virus symptoms -
PepMV +
ToBRFV -
ToCV -
</t>
  </si>
  <si>
    <t xml:space="preserve">De symptomen op het door u ingezonden monster hebben volgens ons geen plantpathogene oorzaak. Mogelijk is er sprake van een fysiologische oorzaak. 
De moleculaire toets voor de detectie van tomato chlorosis virus (ToCV) gaf een negatief resultaat. Daarnaast is dit monster toegevoegd aan een ingeplande serologische toets voor de detectie van pepino mosaic virus (PepMV) en tomato brown rugose fruit virus (ToBRFV). Hierbij is PepMV wel, maar ToBRFV niet gedetecteerd. Zoals aangegeven verwachten wij niet dat PepMV de waargenomen symptomen veroorzaakt. </t>
  </si>
  <si>
    <t>Herkomst NL. 3 vruchten en een top. Vruchten hebben vlekkerige witgele vlekjes (scherpbegrenst). Sommige zijn een beetje ingezonken. Ze lijken ook niet helemaal goed doorgekleurd te zijn. Geen symptomen op top te zien.</t>
  </si>
  <si>
    <t>20210810_HTS BCF104326-046 (prelim: geen relevant virus gedetecteerd)</t>
  </si>
  <si>
    <t xml:space="preserve">geen relevant virus gedetecteerd </t>
  </si>
  <si>
    <t>Na visuele inspectie van het door u ingezonden monster hebben wij besloten om het monster te analyseren met Illumina-sequencing. Hiermee zijn geen virussen of viroiden gedetecteerd die de waargenomen symptomen kunnen veroorzaken. Mogelijk is er sprake van een fysiologische of genetische oorzaak.
Illumina-sequencing data zijn gegenereerd door Genomescan B.V. (accreditatie L518), analyse en interpretatie is uitgevoerd door NRC-Fyto.</t>
  </si>
  <si>
    <t>Herkomst NL. 1 top met bladeren,  Alle bladeren zijn gebobbeld en randen omhoog gevouwen. 2 grote bladeren hebben ook scherpbegrenste kleurverschil: 1 kant donkergroen, andere lichtgroen. Niet virologisch?</t>
  </si>
  <si>
    <t>We hebben het door u ingezonden monster visueel beoordeeld en volgens ons worden de waargenomen symptomen niet door een virus veroorzaakt. Vermoedelijk hebben de symptomen een genetische oorzaak.</t>
  </si>
  <si>
    <t>Herkomst NL. 2 toppen met enkele slecht doorgroeidde vruchten. Bladrand krult omhoog en bladeren zijn licht gebobbeld. Virologisch?</t>
  </si>
  <si>
    <t>Herkomst NL. 1 top met bladeren. Zeer scherpbegrensde kleurverschillen. Paar bladeren misvormd. Genetisch.</t>
  </si>
  <si>
    <t>Herkomst NL. Virus? Stengeltje en blad van 1 plant (enkele plant). Één blad met enkele scherpbegrensde (door de nerven) chlorotische vlekjes. Ons inziens niet virologisch. Ook niet entomologisch na overleg met Bert Vierbergen.  Jonge scheut heeft geen symptomen.</t>
  </si>
  <si>
    <t>Het ingezonden monster is visueel beoordeeld en de symptomen (de chlorotische vlekken scherpbegrensd door de nerven) hebben volgens ons geen virologische oorzaak.</t>
  </si>
  <si>
    <t>KCB
R. Zijnge</t>
  </si>
  <si>
    <t>Herkomst NL. Op bladeren onregelmatige tussennervige chlorose met lichte bladbobbeling.</t>
  </si>
  <si>
    <t>[va blad]
CGMMV + (&gt;3,5)
CMV -
PhCMoV -</t>
  </si>
  <si>
    <t>Het door u ingezonden monster is visueel beoordeeld.  Vervolgens is via serologische toetsing een infectie vastgesteld door het cucumber green mottle mosaic virus (komkommerbontvirus). Dit virus veroorzaakt o.i. de waargenomen symptomen.</t>
  </si>
  <si>
    <t>Herkomst Harmelen, NL. [enkele planten verspreid over het bedijf tegen gekomen] 2 toppen met bladeren. Oude grote bladeren met regelmatig verspreidde chlorose. De meeste andere bladeren kleine onregelmatig verspreidde chlorotische vlekjes. Sommige bladeren hebben ook enkele necrotische lesies. Paar bladeren hebben lichtchlorotische zones. 5 vruchten met kleine ingezonken (licht) necrotische lesies, scherpbegrensd. Op sommige plekken is de vrucht ook licht gebobbeld. Vermoedelijk virologisch.</t>
  </si>
  <si>
    <t>[va vrucht]
CMV -
PVY -
TMV (agdia) -</t>
  </si>
  <si>
    <t>20210821_HTS, BCF104326-049 prelim TSWV</t>
  </si>
  <si>
    <t>Based on analyses of 2898 (S), 4758 (M) and 8839 (L) nt of the complete genome in the NCBI and NVWA database can be concluded that sample 39476719 very likely contains tomato spotted wilt virus (TSWV).</t>
  </si>
  <si>
    <t>[foto]
[5 vruchten bemonsterd. 2x BU zakje in -20]</t>
  </si>
  <si>
    <t xml:space="preserve">We hebben het monster onderzocht met de moleculaire techniek Illumina sequencing. Hiermee is het volledige genoomsequentie verkregen van tomato spotted wilt virus. Dit virus kan de waargenomen symptomen veroorzaken.
Illumina-sequencing data zijn gegenereerd door Genomescan B.V. (accreditatie L518), analyse en interpretatie is uitgevoerd door NRC-Fyto.
</t>
  </si>
  <si>
    <t>Christel 15-10-2021 telefonisch contact opgenomen met Amir.</t>
  </si>
  <si>
    <t>NVWA
A. Vila</t>
  </si>
  <si>
    <t>Cucurbita</t>
  </si>
  <si>
    <t>pepo</t>
  </si>
  <si>
    <t>Herkomst Nederland. [inspecteur: blad met gaatjes en vrucht ook, 1 of 2 planten bij elkaar. enkele planten over het veld] Op bladeren necrotische plekken, waarbij een gat is ontstaan, omringt door chlorose. Ook op bladsteel necrotische plekken. Op de vruchten ingezonken middelgrote necrotische vlekken. Vruchten zijn ook misvormd.</t>
  </si>
  <si>
    <t>[v.a blad]
P1 -
bent -
qui -
komk -</t>
  </si>
  <si>
    <t>HTS 20210823, BCF104326-049 prelim CABYV
HTS lijst wk 42. BCF104326-060 Monster opnieuw aangedragen</t>
  </si>
  <si>
    <t>[BCF104326-049]
Geen analyse mogelijk.
opm molbio: Twee kleine fragmenten gevonden met hits met CABYV ( ~100 en 170 bp), ook ref assembly niet meer info. In overleg met Christel een nieuw monster aanleveren.
[bcf104326-060]
Geen relevante virussen gevonden. 
opmerking molbio: Percentage rRNA reads is laag (5,5%)</t>
  </si>
  <si>
    <t>[foto]
[back-up monster in -20 van zowel vrucht als blad]</t>
  </si>
  <si>
    <t>Het door u ingezonden monster is visueel beoordeeld en via toetsplantonderzoek zijn geen mechanisch overdraagbare virussen vastgesteld. Aanvullend is analyse middels Illumina sequencing (NGS) uitgevoerd waarin geen relevante virussen zijn gedetecteerd. Volgens ons worden de symptomen op het ingezonden monster niet door een virus veroorzaakt.
Illumina-sequencing data zijn gegenereerd door Genomescan B.V. (accreditatie L518), analyse en interpretatie is uitgevoerd door NRC-Fyto.</t>
  </si>
  <si>
    <t>Herkomst Nederland. [inspecteur: blad met stippen, pleksgewijs over het veld verspreid] Op bladeren veel kleine chlorotische vlekken over het hele blad gedeeld. Op bladstelen ook chlorotische vlekken en strepen aanwezig. Vruchten zijn gebobbeld. Misschien CMV of een potyvirus (ZYMV,WMV of PRSV)?</t>
  </si>
  <si>
    <t>[v.a blad]
P1 -+
bent -+
qui +-
komk -+</t>
  </si>
  <si>
    <t>[va P1]
CMV +</t>
  </si>
  <si>
    <r>
      <t xml:space="preserve">[v.a blad]
F-MOL-065-001 (DengA/DengB) -
F-MOL-065-002 (AV494-AC1048) -
let op, het Vitis monster voor COVO is positief met hoge CT (~35). Is DNA extractie niet geweldig gegaan of pakt de toets het niet super op??
[v.a P1]
F-MOL-021-003  (CPUP/P9502) amplicon van ~500 bp terwijl 750 verwacht. </t>
    </r>
    <r>
      <rPr>
        <sz val="9"/>
        <color indexed="10"/>
        <rFont val="Verdana"/>
        <family val="2"/>
      </rPr>
      <t>in overleg met naomi/molbio opwerken voor sequencing, dan opnemen in instrutie.  Indien PCR negatief kan monster afgehandeld worden..</t>
    </r>
    <r>
      <rPr>
        <sz val="9"/>
        <rFont val="Verdana"/>
        <family val="2"/>
      </rPr>
      <t xml:space="preserve">
</t>
    </r>
  </si>
  <si>
    <t xml:space="preserve">Op basis van sequentieanalyse blijkt dat geen potyvirus is gedetecteerd maar een insect. </t>
  </si>
  <si>
    <t xml:space="preserve">BCF104326-060-023
HTS lijst wk 42, 
</t>
  </si>
  <si>
    <t>BCF104326-060-023
Based on analyses of 3136 (RNA1), 2747 (RNA2) and 2149 (RNA3) nt of the near complete genome in the NVWA and NCBI databases can be concluded that sample 38504626 very likely contains cucumber mosaic virus (CMV).
Based on analyses of 4783 nt of the partial genome in the NCBI and NVWA databases can be concluded that sample 38504626 possibly contains cucurbit aphid-borne yellows virus (CABYV).
opm molbio: Let op, hoog percentage rRNA (91%).</t>
  </si>
  <si>
    <t xml:space="preserve">[foto]
Besloten om geen uitslag op CABYV te doen, vanwege lage coverage, gaps in de sequentie en hoog % rRNA reads (NGS). Wel in de toelichting opgenomen.
Daarnaast is er ook geen back-up materiaal beschikbaar om de analyse herhalen.
CdK 11-2-2022
</t>
  </si>
  <si>
    <t xml:space="preserve">cucumber mosaic virus
</t>
  </si>
  <si>
    <t>Het door u ingezonden monster is visueel beoordeeld. Na mechanische inoculatie hebben wij virussymptomen waargenomen op toetsplanten. Deze symptomen wezen op een infectie door het cucumber mosaic virus (CMV) en dit is bevestigd met serologische toetsing. Aanvullend is een analyse middels Illumina sequencing (NGS) uitgevoerd waarbij een volledige genoomsequentie is verkregen van cucumber mosaic virus (CMV). Dit virus kan volgens ons de waargenomen symptomen op het monster veroorzaken.
Daarnaast zijn met Illumina sequencing (NGS) fragmenten gedetecteerd van het cucurbit aphid-borne yellows virus (CABYV), maar we hebben dit resultaat niet kunnen bevestigen.
Illumina-sequencing data zijn gegenereerd door Genomescan B.V. (accreditatie L518), analyse en interpretatie is uitgevoerd door NRC-Fyto.</t>
  </si>
  <si>
    <t>KCB
M. Paping</t>
  </si>
  <si>
    <t>Herkomst Nederland. [inspecteur: slechts enkele planten waargenomen met deze verschijnselen] . Chlorose vanuit de bladranden op een aantal bladeren ook begrensd door de nerven. Niet virologisch</t>
  </si>
  <si>
    <t>We hebben het door u ingezonden monster visueel beoordeeld en volgens ons worden de waargenomen symptomen niet door een virus veroorzaakt. Mogelijk betreft het een fysiologische kwestie.</t>
  </si>
  <si>
    <t xml:space="preserve">Herkomst Nederland. [inspecteur: diverse planten, diverse virusbeelden kweker meldde tomatenbronsvlekkenvirus]. Op bladeren chlorotische vlekken aanwezig, sommigen worden ook necrotisch. De jonge bladeren zijn ook wat misvormd. Vruchten hebben bobbeling en zijn misvormd. </t>
  </si>
  <si>
    <t>[v.a. blad]
F-MOL-110-001 Asian clade 1 en Eurasian clade  AS-EA-FW AS1-RV EA-RV: amplicon eurasian clade
F-MOL-110-002 American clade 1 (AM1-FW  AM1-RV): amplicon
F-MOL-110-003 Asian clade 2  (AS-EA-FW AS2-RV): -</t>
  </si>
  <si>
    <t xml:space="preserve">F-MOL-110-003 Asian clade 2  (AM1-FW AS1-RV): Op basis van analyse van 707 nt van 3'UTR N-protein in NCBI en NVWA-database kan geconcludeerd worden dat monster 39080968 zeer waarschijnlijk tomato spotted wilt virus (TSWV) bevat.
F-MOL-110-001 Eurasian clade: Aspecifieke amplificatie. NCBI Blast gaf hits met Capsicum </t>
  </si>
  <si>
    <t xml:space="preserve">Na visuele beoordeling hebben we het monster getoetst op tospovirussen met een RT-PCR. Hiermee is de sequentie van tomato spotted wilt virus (tomatenbronsvlekkenvirus)gedetecteerd. Dit virus kan de waargenomen symtpomen veroozaken. </t>
  </si>
  <si>
    <t xml:space="preserve">Herkomst Nederland. [enkele plant]. 2 scheuten met afgestorven toppen. Op jonge bladeren is ook chlorose vanuit de blad zichtbaar. Tospo?? Mycologie heeft naar het monster gekeken en vinden de oorzaak niet mycologisch en ook niet bacteriologisch. </t>
  </si>
  <si>
    <t>P1 -
bent -
qui -
dat - 
glut -</t>
  </si>
  <si>
    <t>[v.a. blad]
F-MOL-110-001 Asian clade 1 en Eurasian clade  AS-EA-FW AS1-RV EA-RV: amplicon eurasian clade
F-MOL-110-002 American clade 1 (AM1-FW  AM1-RV): -
F-MOL-110-003 Asian clade 2  (AS-EA-FW AS2-RV): -</t>
  </si>
  <si>
    <t>F-MOL-110-001 Eurasian clade: Aspecifieke amplificatie. NCBI Blast gaf hits met Capsicum</t>
  </si>
  <si>
    <t>Na visuele beoordeling hebben we het monster getoetst op tospovirussen met een RT-PCR. Hiermee zijn geen virussen gedetecteerd. Ook is het monster getoetst met toetsplantonderzoek, maar hiermee zijn geen mechanisch overdraagbare virussen gedetecteerd. De waargenomen symptomen worden volgens ons niet door een virus veroorzaakt.</t>
  </si>
  <si>
    <t>KCB
C.Vijverberg</t>
  </si>
  <si>
    <t>Herkomst Nederland. [enkele plant]. Op bladeren regelmatige chlorose met hier een daar wat gaten. Zat ook een rups bij in de zak, dus mogelijk dat de gaten vreetschade zijn. Symptomen zijn niet virusachtig. Fysiologisch?</t>
  </si>
  <si>
    <t>We hebben het door u ingezonden monster visueel beoordeeld en volgens ons worden de waargenomen symptomen niet door een virus of viroïde veroorzaakt. Mogelijk betreft het een fysiologische kwestie.</t>
  </si>
  <si>
    <t>Herkomst Erica, Nederland. Op bladeren onregelmatige tussennervige chlorose met groene zones.</t>
  </si>
  <si>
    <t>CMV -
CGMMV +
PhCMoV -</t>
  </si>
  <si>
    <t>Herkomst Honslersdijk, Nederland. 1 top met bladeren. Scherpbegrensde tussennervige chlorose vanuit bladrand. Niet virologisch. Gebrek?</t>
  </si>
  <si>
    <t xml:space="preserve">We hebben het door u ingezonden monster visueel beoordeeld en volgens ons worden de waargenomen symptomen niet door een virus of viroïde veroorzaakt. </t>
  </si>
  <si>
    <t>Herkomst Honslersdijk, Nederland. 1 stengel met vrucht. Bladeren met regelmatig verspreidde lichte chlorose. Niet virologisch. Gebrek?</t>
  </si>
  <si>
    <t>Herkomst Honslersdijk, Nederland. 1 top met bladeren. Bladeren zijn misvormd, randen krullen naar binnen. Niet virologisch. Genetisch?</t>
  </si>
  <si>
    <t>Herkomst Honslersdijk, Nederland. 1 top met bladeren met tussennervige chlorose. Niet virologisch. Gebrek?</t>
  </si>
  <si>
    <t>Herkomst Kwintsheul. Bij Peter nagevraagd welk vakgebied de bedoeling is. 2 toppen, bladeren krullen naar binnen zijn misvormd/gekreukeld. Niet virologisch.</t>
  </si>
  <si>
    <t>We hebben het door u ingezonden monster visueel beoordeeld en volgens ons worden de waargenomen symptomen niet door een virus of viroïde veroorzaakt. Mogelijk betreft het een fysiologische of genetische kwestie.</t>
  </si>
  <si>
    <t>KCB
Schenkeveld</t>
  </si>
  <si>
    <t>herkomst Monster, NL. pleksgewijs over hele tuin symptomen. Meerdere jonge scheutjes ingestuurd, 1 topje met onregelmatige chl (virusachtig) daarnaast enkele deelblaadjes met necr aan de rand (niet virusachtig)</t>
  </si>
  <si>
    <t>PepMV +
TMV (Agdia) -</t>
  </si>
  <si>
    <t>Het door u ingezonden monster is visueel beoordeeld. Via serologische toetsing is pepino mosaic virus (PepMV) gedetecteerd en is geen tomato brown rugose fruit virus (ToBRFV) gedetecteerd. Volgens ons kunnen de symptomen op het blad mogelijk veroorzaakt worden door PepMV.</t>
  </si>
  <si>
    <t>Herkomst NL. 2 topjes, bladeren met regelmatig verspreidde chlorose. Ent kijkt er ook naar (luis aanwezig).</t>
  </si>
  <si>
    <t>20210824_HTS. prelim: geen relevante virussen</t>
  </si>
  <si>
    <t xml:space="preserve">Geen relevante virussen gedetecteerd.
opm molbio: Pfam viral MPs en RdRP geblast in NCBI, hieruit alleen Bell pepper alphaendornavirus, verder geen virussen gevonden  </t>
  </si>
  <si>
    <t>Het door u ingezonden monsters is visueel beoordeeld en volgens ons worden de waargenomen symptomen niet door een virus of viroïde veroorzaakt. Daarnaast hebben wij besloten om het monster te analyseren met Illumina-sequencing. Hiermee zijn geen relevantie virussen of viroiden gedetecteerd. Mogelijk betreft het een fysiologische kwestie.
Illumina-sequencing data zijn gegenereerd door Genomescan B.V. (accreditatie L518), analyse en interpretatie is uitgevoerd door NRC-Fyto.</t>
  </si>
  <si>
    <t>NVWA
P. Hendriks</t>
  </si>
  <si>
    <t>Phaseolus</t>
  </si>
  <si>
    <t>Herkomst NL, Milsbeek. 1 blad met drie deelblaadjes, tussennervige chl, lichte bobbeling rondom nerven op 1 deelblaadje. Virus? Daarnaast ook veel bladeren met hevige tussennervige chl aan blad randen- gebrek/ouderdom? En enkele bladeren met scherp begrensde wit chl zones - genetisch? en twee kleinere bladeren wit met groene randen</t>
  </si>
  <si>
    <t>Carla/jerom</t>
  </si>
  <si>
    <t>[va enkele bladeren]
P1 -
bent -
boon -</t>
  </si>
  <si>
    <t>Via toetsplantenonderzoek zijn geen mechanisch overdraagbare virussen vastgesteld. Volgens ons worden de symptomen niet door een virus of viroide veroorzaakt. Waarschijnlijk betreft het een genetische en fysiologische oorzaak.</t>
  </si>
  <si>
    <t>Herkomst NL, Milsbeek. Twee type beelden, scherp begrensde chl plekken (genetisch?), tussennervige chl naar bladrand toe. Niet virusachtig? foto ook bekeken met Marleen, niet virologisch maar fysiologisch/genetisch</t>
  </si>
  <si>
    <t>We hebben het door u ingezonden monster visueel beoordeeld en volgens ons worden de symptomen niet door een virus veroorzaakt. Mogelijk betreft het een fysiologische en/of genetische kwestie.</t>
  </si>
  <si>
    <t>Herkomst NL, Altforst. Twee type beelden gezien. Necr plekken, nattig, op verschillende plekken op blad. Niet echt virusachtig. Enkele bladeren met onregelmatige chl, delen blad nog mooi groen.</t>
  </si>
  <si>
    <t>[va enkele bladeren]
P1 -
bent -
qui -
boon -</t>
  </si>
  <si>
    <t>Via toetsplantenonderzoek zijn geen mechanisch overdraagbare virussen vastgesteld. Volgens ons worden de symptomen niet door een virus of viroide veroorzaakt. Mogelijk betreft het een fysiologische oorzaak.</t>
  </si>
  <si>
    <t xml:space="preserve">Herkomst NL, Zeewolde. Veel bladeren met regelmatig  verspreidde chlorose. 1 topje met licht ingezonken nerven en tussennervige chlorose (virus?). Vruchten zijn gebogen en hebben necrotische vlekjes. </t>
  </si>
  <si>
    <t>[va blad]
P1 -
bent -
boon -</t>
  </si>
  <si>
    <t>Herkomst NL, Zeewolde. Veel bladeren. Jonge bladeren met regelmatig verspreidde tussennervige gele chlorose. Diepliggende nerven en blad licht gebobbeld. Virusverdacht</t>
  </si>
  <si>
    <t>[foto]
[Bemonsterde bladeren in apart zakje bewaard]</t>
  </si>
  <si>
    <t>Herkomst Heihorst. Een paar blaadjes met chlorose rondom de nerven. Twee bladeren met een donker gekleurde bobbeling (virologisch?). 1 blaadjes met enkele necrotische plekjes bij de nerven (virologisch?).</t>
  </si>
  <si>
    <t>[va blad]
P1 -
bent -
qui -
boon -</t>
  </si>
  <si>
    <t>HTS lijst wk 38, BCF104326-058</t>
  </si>
  <si>
    <t xml:space="preserve">
Phaseolus vulgaris alphaendornavirus 1  gedetecteerd met behulp van de virus de novo pipeline v4. 
opm: In overleg met vir geen verslag opgesteld</t>
  </si>
  <si>
    <t>[foto] [ geen HTS BU]</t>
  </si>
  <si>
    <t>Het door u ingezonden monster is visueel beoordeeld en via toetsplantonderzoek zijn geen mechanisch overdraagbare virussen vastgesteld. Aanvullend is analyse middels Illumina sequencing (NGS) uitgevoerd waarin geen relevante virussen gedetecteerd zijn. Volgens ons worden de symptomen op het ingezonden monster niet door een virus veroorzaakt.
Illumina-sequencing data zijn gegenereerd door Genomescan B.V. (accreditatie L518), analyse en interpretatie is uitgevoerd door NRC-Fyto.</t>
  </si>
  <si>
    <t>Herkomst Heihorst. Verschillende symptomen gezien, 3 bladeren regelmatige tussennervige chl, veel bladeren chl tot necr vlekjes, hevige necr verspreid over blad, niet virusachtig.</t>
  </si>
  <si>
    <t>We hebben het door u ingezonden monster visueel beoordeeld en volgens ons worden de symptomen niet door een virus veroorzaakt. Mogelijk betreft het een fysiologische kwestie.</t>
  </si>
  <si>
    <t>Herkomst Duiven. Aantal vruchten ingestuurd, overrijp (2 weggegooid). Rondom het kroontje chl vlekken/zones. Niet echt virologisch</t>
  </si>
  <si>
    <t>[va vrucht]
PepMV -
TMV (Agdia) -</t>
  </si>
  <si>
    <t>virus symtoms -
PepMV -
ToBRFV -</t>
  </si>
  <si>
    <t xml:space="preserve">De symptomen op het door u ingezonden monster hebben volgens ons geen plantpathogene oorzaak. Mogelijk is er sprake van een fysiologische oorzaak. 
Dit monster is toegevoegd aan een ingeplande serologische toets voor de detectie van pepino mosaic virus (PepMV) en tomato brown rugose fruit virus (ToBRFV). Hierbij zijn PepMV en ToBRFV niet gedetecteerd. </t>
  </si>
  <si>
    <t>Herkomst Ijsselmuiden. Enkele natte bladeren (in papier). Onregelmatig verspreidde chlorose met donkere bladbobbeling (CMV/CGMMV?)</t>
  </si>
  <si>
    <t>[va blad]
CMV-
CGMMV +</t>
  </si>
  <si>
    <t>[foto, BU]</t>
  </si>
  <si>
    <t>Herkomst Nederweert. Materiaal in slechte staat, blaadjes uit elkaar gepuzzeld voor foto. Deel van de bladeren chl tot necr zone. Een blad wat bobbelig? Niet te beoordelen door de staat van het monster.</t>
  </si>
  <si>
    <t>[foto], let op, op de foto lijkt het beter dat het materiaal was…</t>
  </si>
  <si>
    <t>monster geweigerd, materiaal in slechte staat</t>
  </si>
  <si>
    <t>Herkomst Nederweert. Zo mogelijk nog slechtere staat. Ook hier twee bladeren losgepeuterd. Op all deelbladeren veel kleine chl stipjes, lijkt in de nerf te trekken. Maar ook hier, niet te beoordelen door staat materiaal</t>
  </si>
  <si>
    <t>KCB
M. Bartels</t>
  </si>
  <si>
    <t xml:space="preserve">Herkomst Etten leur. 4 grote bladeren. 1 blad met regelmatig verspreidde tussennervige chlorose (virologisch?). Andere bladeren hebben scherpbegrensde necrotische vlekken (begint als chlorose en word vervolgens necrotisch) onregelmatig verspreid over het blad (vermoedelijk wel pathogeen als oorzaak, maar misschien niet virologisch). </t>
  </si>
  <si>
    <t xml:space="preserve">[va blad met regelmatige chlorose]
F-MOL-068-007 Multiplex RT-PCR crinivirussen (BPYV, CYSDV, LIYV) -
F-MOL-068-008 RT-PCR CCYV -
</t>
  </si>
  <si>
    <t>20210909_HTS  BCF 104326-052-003</t>
  </si>
  <si>
    <t>Based on analyses of 5684 nt of the near complete genome in NVWA and NCBI database can be concluded that sample 32970538 very likely contains cucurbit aphid-borne yellows virus (CABYV). 
[opmerking Kleine stukjes CGMMV gedetecteerd maar komen overeen met CGMMV uit monster 38945781. Daarnaast zijn twee kleine stukjes (150nt) CMV gevonden. Reference assembly met CMV gaf geen extra hits, dus besloten om geen verdere analyse uit te voeren]</t>
  </si>
  <si>
    <t xml:space="preserve">Na visuele beoordeling is het monster geanalyseerd met de moleculaire techniek Illumina-sequencing (NGS). Hiermee is een (bijna volledige) sequentie gedetecteerd van het cucurbit aphid-borne yellows virus (CABYV). Dit virus kan o.i. de regelmatige tussennervige chlorose op de ingezonden bladeren  veroorzaken.
Illumina-sequencing data zijn gegenereerd door Genomescan B.V. (accreditatie L518), analyse en interpretatie is uitgevoerd door NRC-Fyto. 
</t>
  </si>
  <si>
    <t>Herkomst Pijnachen. 2 bladeren (bovenaan plant geplukt volgens inspecteur) met tussennervige chlorose chlorose (sommige plekken onregelmatig verpsreid). Ook liichte bladbobbleing en diepliggende nerven. Virologisch</t>
  </si>
  <si>
    <t>[va blad]
CMV -
CGMMV + [maar vermoedelijk iets fout gegaan met ELISA; blanco's scoren erg hoog (&gt;2). Monster scoort &gt;3.5]</t>
  </si>
  <si>
    <t xml:space="preserve">[va blad]
F-MOL-068-007 Multiplex RT-PCR crinivirussen (BPYV, CYSDV, LIYV) -
F-MOL-068-008 RT-PCR CCYV -
</t>
  </si>
  <si>
    <t>20210909_HTS BCF 104326-052</t>
  </si>
  <si>
    <t>Based on analyses of 6404 nt of the complete genome in the NVWA and NCBI database it can be concluded that sample 38945781 very likely contains cucumber green mottle mosaic virus (CGMMV).</t>
  </si>
  <si>
    <t xml:space="preserve">Na visuele beoordeling is het monster geanalyseerd met de moleculaire techniek Illumina-sequencing (NGS). Hiermee is een (bijna volledige) sequentie gedetecteerd van het cucumber green mottle mosaic virus (CGMMV). Dit virus kan o.i. de waargenomen symptomen op het monster veroorzaken.
Illumina-sequencing data zijn gegenereerd door Genomescan B.V. (accreditatie L518), analyse en interpretatie is uitgevoerd door NRC-Fyto. 
</t>
  </si>
  <si>
    <t>Herkomst Nederland. Monster overgenomen van MYC. Twee toppen. Bladeren zijn misvormd (niet virologisch), hebben scherpbegrensde vlekken (niet virologisch) en enkele chlrotische vlekhes. Geen virussymptomen?</t>
  </si>
  <si>
    <t>We hebben het door u ingezonden monster visueel beoordeeld en volgens ons worden de symptomen niet door een virus veroorzaakt. Vermoedelijk betreft het een genetische kwestie.</t>
  </si>
  <si>
    <t>Herkomst Nederland. Monster overgenomen van MYC. Drie toppen. Misvormde bladeren: naar binnen gekruld en bladbobbeling (niet virologisch). Paar bladeren hebben licht chlorotische vlekken. Geen virussymptomen?</t>
  </si>
  <si>
    <t>Herkomst Groningen. Monster was in te slechte staat om te onderzoeken. Dit is gecommuniceerd met de inspecteur.</t>
  </si>
  <si>
    <t>onbekend</t>
  </si>
  <si>
    <t>Monster geweigerd, zoals besproken, materiaal was in te slechte staat. Geen onderzoek mogelijk.</t>
  </si>
  <si>
    <t>NVWA
A. Ruiter</t>
  </si>
  <si>
    <t>Lilium</t>
  </si>
  <si>
    <t>Palazzo</t>
  </si>
  <si>
    <t>herkomst Breezand. 
HTS monster blad, per plant twee blaadjes bemonsterd (1 jong, 1 oud)</t>
  </si>
  <si>
    <t>Ca, Jo</t>
  </si>
  <si>
    <t xml:space="preserve">Carla </t>
  </si>
  <si>
    <t>P1 -
bent -
qui -</t>
  </si>
  <si>
    <t xml:space="preserve">[blad]
twee kleine fragmenten van ~200 bp gedetecteerd met hits met Figwort mosaic virus in Krona. In overleg met VIR geen verdere analyse (niet in geneious opgenomen)
[wortel]
Mogelijk UnID virus gedetecteerd. 
opm bij analyse:
In het KRONA rapport zijn er 7 chunks gevonden in de orde tymovirales. Van deze 7 vallen er 2 binnen de potexvirussen. 4 chunks komen van 2 contigs. Deze chunks en contigs zijn handmatig geblast (blastN en blastx). Verder is de eiwit sequentie van de grootste ORF in blastp geanalyseerd. Deze blasts hebben geen aanvullende informatie gegeven. Er zijn verschillende virusdomeinen gezien op deze chunks (pfam resultaten), daarom zijn deze chunks wel in geneious opgenomen in een UnID virus map. Er is geen rapport opgesteld. _x000D_
Opmerking: deze hits zijn niet gezien in het krona rapport voor blad van het zelfde monsternummer. </t>
  </si>
  <si>
    <t xml:space="preserve">[bu blad] 
Lelie overzicht monster locaties HTS kaartje zie: T:\PD\NRC\Virologie\Fytobewaking_VIR\2021\FB22403 Lelie
opm carla na overleg met marleen/christel:_x000D_
'- in toelichting geen relevante virussen omdat stukjes caulimovirussen zijn gevonden._x000D_
'- Gezien de vraag van de survey voor nu de verschilllende virussen bij naam noemen. alternatief was geweest virus negatief._x000D_
</t>
  </si>
  <si>
    <t>TVX, PlAMV, SLRSV, TBRV, TBSV, TRSV en ToRSV -</t>
  </si>
  <si>
    <t xml:space="preserve">Via toetsplantenonderzoek zijn geen mechanisch overdraagbare virussen, waaronder plantago asiatica mosaic virus, tulip virus X, strawberry latent ringspot virus, tomato black ring virus, tomato bushy stunt virus, tobacco ringspot virus en tomato ringspot virus gedetecteerd.
Daarnaast is het monster geanalyseerd met behulp van Illumina sequencing (NGS) om het virusreservoir in lelie te onderzoeken, hierbij zijn geen relevante virussen gedetecteerd.
Illumina-sequencing data zijn gegenereerd door Genomescan B.V. (accreditatie L518), analyse en interpretatie is uitgevoerd door NRC-Fyto.
</t>
  </si>
  <si>
    <t>Aisha</t>
  </si>
  <si>
    <t>herkomst Breezand</t>
  </si>
  <si>
    <t>Herkomst Callantsoog</t>
  </si>
  <si>
    <t>Castellami</t>
  </si>
  <si>
    <t>Herkomst Callantsoog
HTS monster blad, per plant twee blaadjes bemonsterd (1 jong, 1 oud)</t>
  </si>
  <si>
    <t>[blad] 
Twee kleine fragmenten van ~120 en 620 bp van Figwort mosaic virus en twee fragmenten van 120 en 270 bp van sweet potato vein clearing virus gedetecteerd in KRONA. In overleg met VIR geen verdere analyse  (niet in geneious opgenomen)
[wortel]
geen relevante virussen gedetecteerd</t>
  </si>
  <si>
    <t>[bu blad] 
[Carla marleen gevraagd krona deel A/B nog keer door te lopen of er niks gemist is]. 14-12-21 gedaan door Mbo, geen aanvullingen.]
[ sweet potato vein clearing virus is een Solendovirus, does not induce obvious symptoms only in mixed infections Wu et al.,2018. 
FMV is een caulimovirus, ouder artikel, maar kan wel symptomen geven in figwort Shepherd etal 1987]
opm carla na overleg met marleen/christel:
'- in toelichting geen relevante virussen omdat stukjes caulimovirussen zijn gevonden.
'- Gezien de vraag van de survey voor nu de verschilllende virussen bij naam noemen. alternatief was geweest virus negatief.</t>
  </si>
  <si>
    <t>KCB
N de Jong</t>
  </si>
  <si>
    <t>Herkomst Nederland. 4 bladeren met zeer regelmatige tussennervige chlorose. (Polero? Vermoedelijk niet maar wel op testen)</t>
  </si>
  <si>
    <t xml:space="preserve">20210902_HTS, BCF104326-050
prelim: Bell pepper alphaendornavirus </t>
  </si>
  <si>
    <t>geen relevante virussen gedetecteerd</t>
  </si>
  <si>
    <t>[foto]
NGS bu gemaakt]</t>
  </si>
  <si>
    <t xml:space="preserve">Na visuele inspectie van het door u ingezonden monster hebben wij besloten om het monster te analyseren met Illumina-sequencing (NGS). Hiermee zijn geen virussen of viroiden gedetecteerd die de waargenomen symptomen kunnen veroorzaken. Mogelijk is er sprake van een fysiologische oorzaak.
Illumina-sequencing data zijn gegenereerd door Genomescan B.V. (accreditatie L518), analyse en interpretatie is uitgevoerd door NRC-Fyto.
</t>
  </si>
  <si>
    <t>Herkomst Nederland. Enkele hevig gekrulde en gebobbelde bladeren. Sommige hebben lichte chlorose aan de bladrand (niet virologisch).</t>
  </si>
  <si>
    <t>We hebben het door u ingezonden monster visueel beoordeeld en volgens ons worden de waargenomen symptomen niet door een virus of viroïde veroorzaakt.</t>
  </si>
  <si>
    <t>Herkomst Nederland. Paar takken met gekrulde en licht gebobbelde bladeren. Jongere bladeren hebben tussennervige chlorose, maar niet heel regelmatig. (virologisch?)</t>
  </si>
  <si>
    <t xml:space="preserve">[va blad]
P1 -
bent -
qui -
glut -
</t>
  </si>
  <si>
    <t>[foto]
[bu aanwezig in -20]</t>
  </si>
  <si>
    <t>Herkomst Nederland, Breda. Op bladeren regelmatige tussennervige chlorose. Lijkt op symptomen cucurbit aphid borne yellows virus</t>
  </si>
  <si>
    <t xml:space="preserve">20210909_HTS_ 104326-052-002 </t>
  </si>
  <si>
    <t>Based on analyses of 5618 nt of the near complete genome in NVWA and NCBI it can be concluded that sample 40016293 very likely
contains cucurbit aphid-borne yellows virus (CABYV).</t>
  </si>
  <si>
    <t>[foto] [ 3 back-up zakjes HTS]</t>
  </si>
  <si>
    <t xml:space="preserve">Na visuele beoordeling is het monster geanalyseerd met de moleculaire techniek Illumina-sequencing (NGS). Hiermee is een (bijna volledige) sequentie gedetecteerd van het cucurbit aphid-borne yellows virus (CABYV). Dit virus kan o.i. de waargenomen symptomen op het monster veroorzaken.
Illumina-sequencing data zijn gegenereerd door Genomescan B.V. (accreditatie L518), analyse en interpretatie is uitgevoerd door NRC-Fyto. 
</t>
  </si>
  <si>
    <t>Herkomst Nederland. Bladranden krullen naar beneden en bladmisvorming. Aan de randen lichte necrose en op de bladeren onregelmatige chlorose. Virus?</t>
  </si>
  <si>
    <t>Na visuele beoordeling hebben we het monster getoetst met toetsplantenonderzoek. Hiermee zijn geen mechanisch overdraagbare virussen gedetecteerd. De symptomen worden volgens ons niet veroorzaakt door een virus.</t>
  </si>
  <si>
    <t>Herkomst Nederland.  Lichte chlorose aan de bladranden. Twijfel of het virologisch is. Uit zelfde kas als monster 40778941</t>
  </si>
  <si>
    <t>[foto] back-up -20 Christel</t>
  </si>
  <si>
    <t xml:space="preserve">Herkomst Middenmeer.  1 top met bladeren met vlekkerige chlorose vage begrenzing. Niet virologisch. Jonge blaadjes zien er gezond uit. </t>
  </si>
  <si>
    <t xml:space="preserve">Herkomst Middenmeer. Enkele scheuten met grote bladeren, licht misvormd  en bladrand omhoog gekruld. Andere bladeren hebben scherpbegrensde licht groene verkleuringen (genetisch - niet virologisch). </t>
  </si>
  <si>
    <t>We hebben het door u ingezonden monster visueel beoordeeld en volgens ons worden de waargenomen symptomen niet door een virus of viroïde veroorzaakt. Mogelijk betreft het een genetische kwestie.</t>
  </si>
  <si>
    <t>Robina</t>
  </si>
  <si>
    <t>herkomst waarsch Dwingeloo</t>
  </si>
  <si>
    <t>scippione</t>
  </si>
  <si>
    <t>herkomst waarsch Dwingeloo
HTS monster alleen wortel</t>
  </si>
  <si>
    <t>HTS WK 37_lelie_wortel, BCF104326-056</t>
  </si>
  <si>
    <t>[geen BU] 
opm carla na overleg met marleen/christel:_x000D_
'- Gezien de vraag van de survey voor nu de verschilllende virussen bij naam noemen. alternatief was geweest virus negatief.</t>
  </si>
  <si>
    <t xml:space="preserve">TVX, PlAMV, SLRSV, TBRV, TBSV, TRSV en ToRSV -
</t>
  </si>
  <si>
    <t xml:space="preserve">Via toetsplantenonderzoek zijn geen mechanisch overdraagbare virussen, waaronder plantago asiatica mosaic virus, tulip virus X, strawberry latent ringspot virus, tomato black ring virus, tomato bushy stunt virus, tobacco ringspot virus en tomato ringspot virus gedetecteerd.
Daarnaast is het monster geanalyseerd met behulp van Illumina sequencing (NGS) om het virusreservoir in lelie te onderzoeken, hierbij zijn geen virussen gedetecteerd.
Illumina-sequencing data zijn gegenereerd door Genomescan B.V. (accreditatie L518), analyse en interpretatie is uitgevoerd door NRC-Fyto.
</t>
  </si>
  <si>
    <t>siberia</t>
  </si>
  <si>
    <t>XY dwingeloo. Op het blad grote necr vlekken, sommige met donkere rand. Niet virusachtig, wel plantpathogeen (schimmel?)</t>
  </si>
  <si>
    <t>helvetia</t>
  </si>
  <si>
    <t>sibent</t>
  </si>
  <si>
    <t>XY Hoogersmilde</t>
  </si>
  <si>
    <t>?</t>
  </si>
  <si>
    <t>Talk Dance</t>
  </si>
  <si>
    <t>XY stompetoren
HTS monster blad, per plant twee blaadjes bemonsterd (1 jong, 1 oud)</t>
  </si>
  <si>
    <t>HTS WK 37_lelie_wortel, blad, BCF104326-056
DNAseq lijst wk 51, BCF104326-086</t>
  </si>
  <si>
    <t>[blad] Op basis van analyse van 4929 nt van het partiele compleet genoom in de NCBI en NVWA databases kan geconcludeerd worden dat monster 39370316 mogelijk een UnID Caulimovirus bevat.
opmerkingen molbio:
1. Er zijn drie chunks welke een hit geven met een caulimovirus. Twee chunks zijn onderdeel van dezelfde contig (5785). De derde chunk (43724), van 300bp gaf in het blastn krona rapport een hit met Figwort mosaic virus (FMV, Caulimovirus) en kon niet gealigned worden met de andere twee chunks. Rapport op basis van de contig waar twee chunks een hit gaven met caulimovirus.
2. Let op, er zijn geen lange ORFs gevonden welke overeenkomen met caulimovirus ORFs. Zowel in blastn als blastx wordt er overeenkomst gezien met caulimovirussen, maar er zijn veel stopcodons aanwezig. Mogelijk zit dit virus ingebouwd in het genoom. DNAseq zou hier mogelijk meer duidelijkheid geven.
[wortel]
een fragment van ~250 bp gedetecteerd met hit met Figwort mosaic virus in Krona (blastX). In overleg met VIR geen verdere analyse  (niet in geneious opgenomen)
[DNAseq va blad]
Geen virus gedetecteerd.</t>
  </si>
  <si>
    <t>[bu blad, bu wortel]
16-12-21 Carla/Marleen. Ter lering zullen we dit monster met DNAseq analyseren. In RNAseq lijken er korte fragmenten van een caulimo gevonden. Het is onduidelijk of dit virus echt in de plant zit en daarna of dit relevant is. Met DNAseq kunnen mogelijk wel beantwoorden of het er echt inzit, maar niet of het relevant is. daarom afhandelen voor DNAseq data binnen is.</t>
  </si>
  <si>
    <t>XY stompetoren</t>
  </si>
  <si>
    <t>Herkomst 't Zand
HTS monster blad, per plant twee blaadjes bemonsterd (1 jong, 1 oud)</t>
  </si>
  <si>
    <t xml:space="preserve">Carla  </t>
  </si>
  <si>
    <t>P1 ++
bent ++
qui +-</t>
  </si>
  <si>
    <t>[va P1]
TBRV -*
let op, PC heeft OD &lt;1. gezien ook PCR en HTS voor dit monster is aangevraagd voor nu ELISA niet herhalen.
ARMV -
SLRSV -
TRSV -
ToRSV -</t>
  </si>
  <si>
    <t>F-MOL-118-001 potex + meerdere bandjes verkregen. niet opwerken, HTS afwachten
F-MOL-089-004 nad5 + (17.01/17.41)</t>
  </si>
  <si>
    <t>HTS WK 37_lelie_wortel, blad, BCF104326-056. 
prelim W: TRV, PlAMV, SLRSV. Blad alleen PlAMV</t>
  </si>
  <si>
    <t>[blad] [wortel]
1. Based on analyses of 6092 nt of the near complete in the NCBI and NVWA databases it can be concluded that sample 39370324 (root and shoot) very likely contains plantago asiatica mosaic virus (PlAMV).
2. Based on analyses of 6801 (RNA1) and 3555 (RNA2) nt of the near complete in the NCBI and NVWA databases it can be concluded that sample 39370324 (root) very likely contains strawberry latent ringspot virus (SLRSV).
3. Based on analyses of 6545 (RNA1) and 2493 (RNA2) nt of the partial genome in the NCBI and NVWA databases it can be concluded that sample 39370324 (root) very likely contains tobacco rattle virus (TRV).</t>
  </si>
  <si>
    <t>[bu blad, bu wortel]</t>
  </si>
  <si>
    <t xml:space="preserve">TRV, SLRSV, PlAMV +
TVX, TBRV, TBSV, TRSV en ToRSV -
</t>
  </si>
  <si>
    <t xml:space="preserve">Wij hebben vanuit het monster middels mechanische inoculatie één of meerdere virussen overgebracht op toetsplanten. Met behulp van Illumina sequencing (NGS) zijn de genoom sequenties van drie virussen bepaald in het ingezonden monster; plantago asiatica mosaic virus (PlAMV), strawberry latent ringspot virus (SLRSV) en tobacco rattle virus (TRV). 
Illumina-sequencing data zijn gegenereerd door Genomescan B.V. (accreditatie L518), analyse en interpretatie is uitgevoerd door NRC-Fyto.
</t>
  </si>
  <si>
    <t>Herkomst 't Zand</t>
  </si>
  <si>
    <t>P1 ++
bent ++
qui ++</t>
  </si>
  <si>
    <t>F-MOL-118-001 potex +, meerdere amplicons. niet opwerken voor sequencing, HTS aanvragen
F-MOL-089-004 nad5 + (16.67/16.49)</t>
  </si>
  <si>
    <t>HTS Lillium va P1. WK 40_RNA extract week 38, prelim TRV</t>
  </si>
  <si>
    <t>Based on analyses of 6688 (RNA1) and 3093 (RNA2) nt of the near complete genome in NCBI and NVWA database can be concluded that sample 38502663 very likely contains Tobacco rattle virus (TRV).
opm molbio: Let op, het % rRNA reads is hoog. Maar in overleg met VIR afhandelen.</t>
  </si>
  <si>
    <t xml:space="preserve">TRV +_x000D_
TVX, SLRSV, PlAMV, TBRV, TBSV, TRSV en ToRSV -_x000D_
</t>
  </si>
  <si>
    <t xml:space="preserve">Het monster is onderzocht met toetsplantenonderzoek en Illumina sequencing (NGS).
Met behulp van Illumina sequencing is de genoom sequentie van tobacco rattle virus (tabaksratelvirus, TRV) bepaald. Er zijn geen andere virussen gedetecteerd. 
Illumina-sequencing data zijn gegenereerd door Genomescan B.V. (accreditatie L518), analyse en interpretatie is uitgevoerd door NRC-Fyto.
</t>
  </si>
  <si>
    <t>Herkomst Den Hoorn. Paar stengels met bladeren met scherp begrensde lichtgroene verkleuringen. Zowel oud als jong blad. Oude bladeren hebben ook omhoog krullende bladrand.</t>
  </si>
  <si>
    <t>Zanteri</t>
  </si>
  <si>
    <t>herkomst julianadorp</t>
  </si>
  <si>
    <t>Corvetta</t>
  </si>
  <si>
    <t>herkomst julianadorp
HTS monster blad, per plant twee blaadjes bemonsterd (1 jong, 1 oud)</t>
  </si>
  <si>
    <t>HTS WK 37_lelie_wortel, blad, BCF104326-056</t>
  </si>
  <si>
    <t>[blad] 
een fragment van ~300 bp gedetecteerd met hit met Figwort mosaic virus in Krona. In overleg met VIR geen verdere analyse  (niet in geneious opgenomen)
[wortel]
geen relevante virussen gedetecteerd</t>
  </si>
  <si>
    <t xml:space="preserve">[bu blad, bu wortel]
opm carla na overleg met marleen/christel:_x000D_
'- in toelichting geen relevante virussen omdat stukjes caulimovirussen zijn gevonden._x000D_
'- Gezien de vraag van de survey voor nu de verschilllende virussen bij naam noemen. alternatief was geweest virus negatief._x000D_
</t>
  </si>
  <si>
    <t>Shine</t>
  </si>
  <si>
    <t>XY Bunne
HTS monster blad, per plant twee blaadjes bemonsterd (1 jong, 1 oud)</t>
  </si>
  <si>
    <t>[blad] 
geen virussen gedetecteerd
[wortel]
geen relevante virussen gedetecteerd</t>
  </si>
  <si>
    <t>XY Bunne</t>
  </si>
  <si>
    <t>Gedeeld met MYC</t>
  </si>
  <si>
    <t>XY ter Apel</t>
  </si>
  <si>
    <t>Bellville</t>
  </si>
  <si>
    <t>herkomst Elshout. Grote zak vruchten, aantal slechte staat (weggegooid). Vruchten niet volledig doorgekleurd. Rood rondom kroontje rest vd vrucht groen. Niet echt virusachtig. 1 vrucht beetje rozig, dus twijfel ToBRFV</t>
  </si>
  <si>
    <t>[va 11 vruchten]
pepMV +
TMV (agdia) -
ToBRFV -</t>
  </si>
  <si>
    <t>Het door u ingezonden monster is visueel beoordeeld. Via serologische toetsing is pepino mosaic virus (PepMV) gedetecteerd en is geen tomato brown rugose fruit virus (ToBRFV) gedetecteerd. Volgens ons kunnen de symptomen op de vruchten mogelijk veroorzaakt worden door PepMV of een fysiologische oorzaak hebben.</t>
  </si>
  <si>
    <t>Red desire</t>
  </si>
  <si>
    <t>XY Berlicum. Planten met weinig blad, dus van elke plant maar 1 oud  blaadje bemonsterd</t>
  </si>
  <si>
    <t>Ca,Jo</t>
  </si>
  <si>
    <t>[blad] 
geen virussen gedeteceerd
[wortel]
Op basis van analyse van 4308 nt van het partiele RNA1/genoom in de NCBI en NVWA database kan geconcludeerd worden dat monster 39370498 waarschijnlijk tobacco rattle virus (TRV) bevat._x000D_
Opmerking; de coverage is laag voor RNA1. Daarnaast is RNA2 niet gevonden (wat mogelijk is voor TRV). De sequentie is wel afwijkend van het andere isolaat in dezelfde seq analyse batch (fig 4)</t>
  </si>
  <si>
    <t xml:space="preserve">Het monster is onderzocht met toetsplantenonderzoek en Illumina sequencing (NGS).
Met behulp van Illumina sequencing is een fragment van de genoom sequentie van tobacco rattle virus (tabaksratelvirus, TRV) bepaald. Er zijn geen andere virussen gedetecteerd. 
Illumina-sequencing data zijn gegenereerd door Genomescan B.V. (accreditatie L518), analyse en interpretatie is uitgevoerd door NRC-Fyto.
</t>
  </si>
  <si>
    <t>Profundo</t>
  </si>
  <si>
    <t>XY Berlicum</t>
  </si>
  <si>
    <t>herkomst NL. enkele deelblaadjes en jong topje. Enkele witte hoekige chl vlekjes. PepMV?</t>
  </si>
  <si>
    <t>[va blad]
pepMV +
TMV (agdia) -
ToBRFV -</t>
  </si>
  <si>
    <t xml:space="preserve">Volgens ons kunnen de symptomen op het blad veroorzaakt worden door PepMV, dit is bevestigd middels serologische toetsing. 
Aanvullend is dit monster is toegevoegd aan een ingeplande serologische toets voor de detectie van tomato brown rugose fruit virus (ToBRFV) waarbij ToBRFV niet is gedetecteerd.  </t>
  </si>
  <si>
    <t>5-10-21 Carla per mail</t>
  </si>
  <si>
    <t>Herkomst NL, Pijnacker [aangevinkt kas,  trostomaat, 1 plant aangetast]. vruchten en blad ingestuurd. Blad licht knapperig,  en aantal deelbladeren chl rondom nerven op verschillende plekken op blad. Vruchten necr vlekken, soms met wat kringetjes. Wel virusachtig, maar wat ?!?!? ENT gevraagd, geen interesse - mag noemen in toelichting</t>
  </si>
  <si>
    <t>TPO [va vrucht]
P1 ++
bent -+
qui -+
WB --
glut -+
[va qui]
P1 -+
bent --
qui -+
dat --
glut -+
[va P1]
P1 ++
bent -+
qui -+
dat --
glut -+
[va qui, qui]
qui -+
P1 -
pap -
tom -
[va qui, va qui]
qui -+ opgenomen in collectie</t>
  </si>
  <si>
    <t>[va vruchten]
pepMV +
TMV (agdia) -
ToBRFV -
[va P1]
CMV -
PepMV:
[va qui] 
P1 -
bent -
qui -
dat -
glut -
[va P1] 
P1 -
bent -
qui -
dat -
glut -</t>
  </si>
  <si>
    <t>[va P1]
F-MOL-021-003 poty  + * amplicon te klein, dus waarschijnlijk aspecifiek. niet opwerken voor sequencen
F-MOL-118-001 potex + * meerdere amplicons. waarschijnlijk aspefiek. niet opwerken.
F-MOL-110-001 Asian clade 1 en Eurasian clade  AS-EA-FW AS1-RV EA-RV * zwak bandje met kleinere bijband. Carla en Susan overlegd, seq proberen zonder gel snijden. amplicon komt overeen met plant (Christel)
F-MOL-089-004 nad 5 + (16.65/15.83)
[va qui, qui]
F-MOL-121-001 Ilar RT-PCR +
(niet sequencen, gezien er HTS wordt ingezet va qui)
feb 2022 (ook herhaald)
[va qui, va tom] + *
[va qui, va pap] + * 
[gezond tom comp 5 en 1] + *
[gezond pap comp 5 en 1] +*
* bij tomaat zijn er bijbanden gezien. geen verschil op gel te zien tussen gezonde monsters en geinoculeerde plant</t>
  </si>
  <si>
    <t>* Bandje is 500 pb ipv 750bp. In overleg met marleen is besloten om niet te sequencen.
Ilar bandje niet opgewerkt voor sequencing omdat er HTS wordt aangevraagd
F-MOL-121-001 va pap en va tom:  unintended amplification - hit with plant in NCBI</t>
  </si>
  <si>
    <t>WK 38_ va blad, BCF104326-058
WK 45_ va vrucht, BCF104326-067
WK 46_vrucht va qui, BCF104326-074</t>
  </si>
  <si>
    <t xml:space="preserve">[va blad]
1. Based on analyses of 6393 nt of the near complete genome in the NCBI and NVWA databases can be concluded that sample 38747433 very likely contains pepino mosaic virus (PepMV).
2. Based on analyses of 3332 nt (RNA1), 2845 nt (RNA2), 2289 nt (RNA3) of the near complete genome in the NCBI and NVWA databases can be concluded that sample 38747433 very likely contains an UnID ilarvirus.
[va vrucht]
PepMV en UnID Ilar gedetecteerd in de virus de novo pipeline.
opm molbio:sequenties gelijk aan eerder verkregen sequenties. Geen rapport opgesteld. 
[va qui]
UnID Ilar gedetecteerd in de virus de novo pipeline.
opm molbio:sequenties gelijk aan eerder verkregen sequenties. Geen rapport opgesteld. </t>
  </si>
  <si>
    <t>[foto, BU 1x vrucht;1x blad Carla, HTS BU 21]
[BU va P1 en glut systemisch, 18/11/21, tom va qui, P1 en glut + tom va P1, P1 en glut]
[16-12-21 BU va TPO pap, tom en gezond. inoculatie herhalen (P1 reageerd nu niet) en dan alle samples tegelik voor Ilar PCR]</t>
  </si>
  <si>
    <t>Ilarvirus +
PepMV +</t>
  </si>
  <si>
    <t>Het monster visueel is beoordeeld door specialisten uit de vakgebieden entomologie en virologie. Entomologie zag geen aanleiding tot aanvullend onderzoek. Virologie vond de symptomen virusverdacht. 
Met toetsplanten onderzoek, serologische en moleculaire toetsing zijn een ilarvirus en pepino mosaic virus (PepMV) gedetecteerd. 
Met behulp van Illumina sequencing zijn de bijna volledige genoomsequenties van zowel het ilarvirus en PepMV verkregen. Het ilarvirus is niet eerder door ons aangetroffenis en niet beschreven in de literatuur. 
Volgens ons kunnen de symptomen op het monster veroorzaakt worden door één of door een combinatie van beide virussen. Waardplantenonderzoek loopt nog en we zullen U op de hoogte brengen mocht daar aanvullende informatie uit naar voren komen. 
Illumina-sequencing data zijn gegenereerd door Genomescan B.V. (accreditatie L518), analyse en interpretatie is uitgevoerd door NRC-Fyto.</t>
  </si>
  <si>
    <t>guapa</t>
  </si>
  <si>
    <t>P1 -
bent -
qui +-</t>
  </si>
  <si>
    <t>[va qui lokaal]
F-MOL-074-003 TRV realtime TRV + (14.49/15.25)/ PMTV -
F-MOL-098-004 nad 5 + (16.06/16.06)</t>
  </si>
  <si>
    <t>TRV +
PlAMV, SLRSV, TVX, TBRV, TRSV en ToRSV -</t>
  </si>
  <si>
    <t>Tobacco rattle virus (tabaksratelvirus, TRV) is vastgesteld via toetsplantenonderzoek en moleculaire toetsing. 
Andere mechanisch overdraagbare virussen, waaronder plantago asiatica mosaic virus, strawberry latent ringspot virus, tulip virus x, tomato black ring virus, tobacco ringspot virus en tomato ringspot virus, zijn niet vastgesteld.</t>
  </si>
  <si>
    <t>boedapest</t>
  </si>
  <si>
    <t>[va qui lokaal]
F-MOL-074-003 TRV realtime TRV + (14.04/13.56)/ PMTV -
F-MOL-098-004 nad 5 + (17.25/17.57)</t>
  </si>
  <si>
    <t>NVWA
C. Vijverberg</t>
  </si>
  <si>
    <t>herkomst NL, hortics. enkele vruchten, niet volledig doorgekleurd, insnoeringen/chl banen. Niet virusachtig, ELISA voor de zekerheid</t>
  </si>
  <si>
    <t>[va vruchten]
pepMV +
TMV (agdia) -</t>
  </si>
  <si>
    <t>Op basis van serologische toetsing. </t>
  </si>
  <si>
    <t>herkomst NL, hortics. vrucht en blad. Blad licht knapperig, chl vlekjes rondom nerven en op andere blaadjes tussen de nerven, 1 deelblaadje met necr aan bladrand. Twee vruchten, niet volledig doorgekleurd rood/groen erg bobbelig. Niet virusachtig, ELISA voor de zekerheid en in overleg met Mbo toch ook HTS</t>
  </si>
  <si>
    <t>[va blad]
pepMV +
TMV (agdia) -</t>
  </si>
  <si>
    <t>HTS lijst wk 40 va vrucht (5-10 nieuw monster gemaakt), BCF 104326-060</t>
  </si>
  <si>
    <t xml:space="preserve">PepMV gedetecteerd in de de novo pipeline. Geen sequentie rapport opgesteld.
opm molbio:  % rRNA read is hoog (35%), coverage PepMV  is hoog (120390). </t>
  </si>
  <si>
    <t>Volgens ons kunnen de symptomen op het ingezonden monster mogelijk veroorzaakt worden door pepino mosaic virus (PepMV) of een fysiologische oorzaak hebben.
Via serologische toetsing is pepino mosaic virus (PepMV) gedetecteerd in het blad. Daarnaast is de vrucht geanalyseerd met Illumina sequencing (NGS), waarbij de aanwezigheid van PepMV bevestigd is en geen andere virussen gedetecteerd zijn.
Illumina-sequencing data zijn gegenereerd door Genomescan B.V. (accreditatie L518), analyse en interpretatie is uitgevoerd door NRC-Fyto.</t>
  </si>
  <si>
    <t>herkomst NL, hortics. enkele deelblaadjes met witte chl stipjes. PepMV</t>
  </si>
  <si>
    <t>Volgens ons kunnen de symptomen op het blad veroorzaakt worden door PepMV, dit is bevestigd middels serologische toetsing. 
Aanvullend is dit monster is toegevoegd aan een ingeplande serologische toets voor de detectie van tomato brown rugose fruit virus (ToBRFV) waarbij ToBRFV niet is gedetecteerd.  </t>
  </si>
  <si>
    <t>herkomst NL, hortics. 5 vruchten, niet volledig doorgekleur. Eerder niet rijp dan virus.</t>
  </si>
  <si>
    <t>Hard Rock</t>
  </si>
  <si>
    <t>herkomst Lemerlerveld</t>
  </si>
  <si>
    <t>P1 -+ (1plant en laat)
bent --
qui --
[P1]
P1 --
bent -+(?)
qui +- (enkele lesies)
[P1 1e keer]
P1 --
bent -
qui +(?)-</t>
  </si>
  <si>
    <t xml:space="preserve">[v.a P1]
F-MOL-074-003 Real-time RT-PCR voor Tobravirus (TRV) en Pomovirus PMTV (duplex) TRV +/ PMTV -
F-MOL-118-001 Potex PCR -
</t>
  </si>
  <si>
    <t>HTS lijst wk 46, vanaf 1e P1 met symptomen. geplukt (HTS en HTS BU) 11-11-21. 
prelim: TRV</t>
  </si>
  <si>
    <t>Op basis van analyse van 6807 nt van volledige RNA1 in de NVWA en NCBI database kan geconcludeerd worden dat monster 32560926 zeer waarschijnlijk tobacco rattle virus (TRV) bevat.
opm molbio: het RNA2 segment is niet gevonden</t>
  </si>
  <si>
    <t>[BU zakje in HTS BU va P1 voor de zekerheid]
[TBSV in uitslag vergeten... wel genoemd dat geen andere viurssen zijn gedetecteerd, dus hiervoor niet openbreken in prisma. 21-12-21 carla]</t>
  </si>
  <si>
    <t xml:space="preserve">TRV +
TVX, SLRSV, PlAMV, TBRV, TRSV en ToRSV -
</t>
  </si>
  <si>
    <t xml:space="preserve">Tobacco rattle virus (tabaksratelvirus, TRV) is vastgesteld via toetsplantenonderzoek en moleculaire toetsing (real-time RT-PCR en Illumina sequencing). 
Andere (mechanisch overdraagbare) virussen, waaronder plantago asiatica mosaic virus, strawberry latent ringspot virus, tulip virus x, tomato black ring virus, tobacco ringspot virus en tomato ringspot virus, zijn niet vastgesteld.
Illumina-sequencing data zijn gegenereerd door Genomescan B.V. (accreditatie L518), analyse en interpretatie is uitgevoerd door NRC-Fyto.
</t>
  </si>
  <si>
    <t>… Queens</t>
  </si>
  <si>
    <t>Sunderland</t>
  </si>
  <si>
    <t>Herkomst Nagele</t>
  </si>
  <si>
    <t>Barolo</t>
  </si>
  <si>
    <t xml:space="preserve">herkomst Andijk. Stengel met bladeren en drie kleine vruchten. Vruchten zijn klein en hebben lichte verticale verkleuringen. Bladeren zijn licht gebobbeld, randen naar binnen gebogen (niet virologisch) </t>
  </si>
  <si>
    <t xml:space="preserve">herkomst Andijk. Stengel met paar bladeren. Enkele bladeren hebben ingezonken lesies, maar lijken niet virologisch (bestrijdingsmiddel?). Andere bladeren zijn licht gebobbeld en hebben omhoog gekrulde randen (niet virologisch). </t>
  </si>
  <si>
    <t>KCB
Langenaar</t>
  </si>
  <si>
    <t xml:space="preserve">herkomst Heerde. Jong en ouder blad, al wat slapjes. Regelmatige chl tussen nerven, op ouder blad wordt dit al licht geel tot bruin. Jong blad soms ook lichte bladbobbeling. </t>
  </si>
  <si>
    <t>HTS lijst wk 38 104326-058-</t>
  </si>
  <si>
    <t>1.Based on analyses of 5613 nt of the near complete genome in NCBI and NVWA databases it can be concluded that sample 33486465 very likely contains cucurbit aphid-borne yellows virus (CABYV)_x000D_
And_x000D_
2. Based on analyses of 6085 nt of the partial genome in NCBI and NVWA databases it can be concluded that sample 33486465 very likely contains cucumber green mottle mosaic virus (CGMMV)</t>
  </si>
  <si>
    <t>[HTS BU, foto]</t>
  </si>
  <si>
    <t>cucurbit aphid-borne yellows virus
cucumber green mottle mosaic virus</t>
  </si>
  <si>
    <t>Na visuele beoordeling is het monster geanalyseerd met de moleculaire techniek Illumina-sequencing (NGS). Hiermee is een (bijna volledige) sequentie gedetecteerd van het cucurbit aphid-borne yellows virus (CABYV) en van het cucumber green mottle mosaic virus (CGMMV). De symptomen op het monster kunnen o.i. veroorzaakt worden door één of een combinatie van beide virussen.
Illumina-sequencing data zijn gegenereerd door Genomescan B.V. (accreditatie L518), analyse en interpretatie is uitgevoerd door NRC-Fyto</t>
  </si>
  <si>
    <t>herkomst sint maarten. Jong topje met aantal bladeren. Lichte bladbobbeling, chl, mogelijk CGMMV/CMV?</t>
  </si>
  <si>
    <t>CMV +
CGMMV -</t>
  </si>
  <si>
    <t>[foto, telefoon Carla]</t>
  </si>
  <si>
    <t>Het door u ingezonden monster is visueel beoordeeld. Vervolgens is via serologische toetsing een infectie vastgesteld door het cucumber mosaic virus. Dit virus veroorzaakt o.i. de waargenomen symptomen.</t>
  </si>
  <si>
    <t>Herkomst Maasdijk. Bladmisvorming en blad krult omhoog. Niet virusachtig</t>
  </si>
  <si>
    <t>Het door u ingezonden monster is visueel beoordeeld. De symptomen zijn volgens ons niet veroorzaakt door een virus of een viroide. Mogelijk betreft het een fysiologische of genetische kwestie.</t>
  </si>
  <si>
    <t>Herkomst Maasdijk. Drie bladeren ingestuurd, tussennervige witte chl. Beeld nog niet heel hevig, maar PepMV achtig</t>
  </si>
  <si>
    <t>KCB
Bob Verver</t>
  </si>
  <si>
    <t>Herkomst Nederland. Enkele vruchten, niet volledig doorgekleurd en bobbelig. Niet virusachtig. Insp vraagt pepino? Dus maar laten meelopen in ELISA - goed kijken hoe te verwoorden in diagnose</t>
  </si>
  <si>
    <t>[va vrucht]
pepMV +
TMV (agdia) -
PhCMoV -</t>
  </si>
  <si>
    <t>HTS lijst wk 40 va vrucht, BCF 104326-060</t>
  </si>
  <si>
    <t xml:space="preserve">PepMV  en southern tomato virus gedetecteerd in de de novo pipeline. Geen sequentie rapport opgesteld.
opm mobio:  % rRNA read is hoog (31%), coverage PepMV  is hoog (160438). </t>
  </si>
  <si>
    <t>[foto, HTS BU 5/10 gemaakt]</t>
  </si>
  <si>
    <t>Volgens ons kunnen de symptomen op de ingezonden vruchten mogelijk veroorzaakt worden door pepino mosaic virus (PepMV) of een fysiologische oorzaak hebben.
Via serologische toetsing is pepino mosaic virus (PepMV) gedetecteerd. Daarnaast is het monster geanalyseerd met Illumina sequencing (NGS), waarbij de aanwezigheid van PepMV bevestigd is en geen andere virussen gedetecteerd zijn.
Illumina-sequencing data zijn gegenereerd door Genomescan B.V. (accreditatie L518), analyse en interpretatie is uitgevoerd door NRC-Fyto.</t>
  </si>
  <si>
    <t>herkomst s'Gravenzanden. Monster gedeeld met NEM/BAC/ENT. Jong topje en iets ouder blad ingestuurd. Sommige bladeren wat necr/verwelking plekjes aan bladranden. Mn op ouder blad lijken mineergangen (Brigitta zegt niet). Niet echt virusachtig. Voor de zekerheid ELISA. </t>
  </si>
  <si>
    <t>PepMV +
ToBRFV -
virus symptoms -</t>
  </si>
  <si>
    <t>De symptomen zijn volgens ons niet veroorzaakt door een virus. 
Dit monster is toegevoegd aan een ingeplande serologische toets voor de detectie van pepino mosaic virus (PepMV) en tomato brown rugose fruit virus (ToBRFV). Hierbij is PepMV wel, maar ToBRFV niet gedetecteerd. Zoals aangegeven verwachten wij niet dat PepMV de waargenomen symptomen veroorzaakt.</t>
  </si>
  <si>
    <t xml:space="preserve">herkomst de Lier. Stengel met verkreukelde bladeren. Randen zijn omhoog gekruld. Vruchten zijn klein klein en misvormd. Niet virologisch. </t>
  </si>
  <si>
    <t>herkomst Maasland. Stengel met misvormde en bobbelige bladeren. Sommige bladeren hebben ook begrensde lichtgroene verkleuringen. Niet virologisch.</t>
  </si>
  <si>
    <t>We hebben het door u ingezonden monster visueel beoordeeld en volgens ons worden de waargenomen symptomen niet door een virus of viroïde veroorzaakt. </t>
  </si>
  <si>
    <t xml:space="preserve">herkomst Maasland. Stengel en veel losse bladeren. Bladeren zijn misvormd,  hebben chlorotische vlekken en zones (niet erg virologisch), en ook necrotische vlekken met bruine rand. Jonge bladeren lijken necrose rond nerven te hebben (virologisch?) </t>
  </si>
  <si>
    <t>va blad
P1 -
bent -
qui -
glut -
dat -</t>
  </si>
  <si>
    <t>[foto, bu zakje -20]</t>
  </si>
  <si>
    <t>Ondanks dat de symptomen volgens ons niet virologisch van aard zijn, is toch toetsplantonderzoek uitgevoerd. Hiermee zijn geen mechanisch overdraagbare virussen gedetecteerd, zoals verwacht.</t>
  </si>
  <si>
    <t xml:space="preserve">Herkomst Ell. Zelfde bedrijf als 39623600. Paar bladeren. Grote bladeren hebben (volledige) gelle tussennervige chlorose. Jongen bladeren lijken beginnende chlorose te hebben. </t>
  </si>
  <si>
    <t>HTS lijst wk 40, BCF 104326-060 prelim CABYV</t>
  </si>
  <si>
    <t>Based on analyses of 5555 nt of the near complete genome in the NCBI and NVWA databases can be concluded that sample 39623598 very likely contains cucurbit aphid-borne yellows virus (CABYV).</t>
  </si>
  <si>
    <t>[foto, NGS bu zakje]</t>
  </si>
  <si>
    <t>Na visuele beoordeling is het monster geanalyseerd met de moleculaire techniek Illumina-sequencing (NGS). Hiermee is een (bijna volledige) sequentie gedetecteerd van het cucurbit aphid-borne yellows virus (CABYV).  Dit virus kan o.i. de waargenomen symptomen op het monster veroorzaken.
Illumina-sequencing data zijn gegenereerd door Genomescan B.V. (accreditatie L518), analyse en interpretatie is uitgevoerd door NRC-Fyto</t>
  </si>
  <si>
    <t>Herkomst Ell. Zelfde bedrijf als 39623598. Paar bladeren met onregelmatig verspreidde chlorose, oudere bladeren vooral aan de randen. Lijkt mogelijk op eerder stadium van de symptomen die bij monster 39623598 zichtbaar zijn.</t>
  </si>
  <si>
    <t>virus</t>
  </si>
  <si>
    <t>Dit monster is afkomstig van hetzelfde bedrijf als monster 39623598. Na visuele beoordeling van beide monsters hebben we besloten om analyse op één van de twee monsters uit te voeren. Volgens ons kunnen de symptomen op dit monster veroorzaakt worden door hetzelfde virus als in monster 39623598.  Zie uitslag 39623598.</t>
  </si>
  <si>
    <t>herkomst Grashoek. Paar bladeren en een kleine komkommer. Grote bladeren (volledig) tussennervige chlorose, zijn ook knapperig (virus?)</t>
  </si>
  <si>
    <t>Based on analyses of 5650 nt of the complete genome in the NCBI and NVWA databases can be concluded that sample 39123948 very likely contains cucurbit aphid-borne yellows virus (CABYV).</t>
  </si>
  <si>
    <t>Na visuele beoordeling is het monster geanalyseerd met de moleculaire techniek Illumina-sequencing (NGS). Hiermee is een (bijna volledige) sequentie gedetecteerd van het cucurbit aphid-borne yellows virus (CABYV). Dit virus kan o.i. de waargenomen symptomen op het monster veroorzaken.
Illumina-sequencing data zijn gegenereerd door Genomescan B.V. (accreditatie L518), analyse en interpretatie is uitgevoerd door NRC-Fyto</t>
  </si>
  <si>
    <t>Herkomst 's Gravenzanden. Stengel met bladeren en een vrucht. Bladeren hebben chlorotische zones (sommige scherp begrensd). Sommige hebben kleine necrotische vlekjes (niet virusachtig). Vrucht heeft verticale witte strepen met vage grenzen (genetisch)</t>
  </si>
  <si>
    <t>NVWA
John van Mourik</t>
  </si>
  <si>
    <t>Herkomst Stampersgat. Paar stengels met bladeren en vruchten. Bladeren hebben veel tussennervige chlorotische vlekken/vlekjes. Op enkele oudere bladeren zijn dit necrotische zones geworden (virologisch?)</t>
  </si>
  <si>
    <t>[va blad]
P1 --
bent -+
qui +-
boon -+</t>
  </si>
  <si>
    <t>[v.a bent]
F-MOL-021-003 poty +</t>
  </si>
  <si>
    <t>Op basis van analyse van 594 nt van Coat protein/ 3’UTR in NCBI, Q-bank en NVWA-database kan geconcludeerd worden dat monster 42105169 waarschijnlijk Bean yellow mosaic virus (BYMV) bevat</t>
  </si>
  <si>
    <t xml:space="preserve">HTS lijst wk 40, BCF 104326-060
prelim; BYMV, Phaseolus vulgaris alphaendornavirus en mogelijk comovirus  </t>
  </si>
  <si>
    <t>Based on analyses of 9515 (genotype 1) and 9609 (genotype 2) nt of the complete genomes in NCBI and NVWA databases can be concluded that sample 42105169 very likely contains two genotypes of Bean yellow mosaic virus (BYMV).</t>
  </si>
  <si>
    <t>[foto, 2x NGS bu zakje]</t>
  </si>
  <si>
    <t>BYMV +</t>
  </si>
  <si>
    <t xml:space="preserve">Na visuele beoordeling hebben wij vanuit het ingezonden blad een virus overgedragen op toetsplanten middels mechanische inoculatie. Symptomen op toetsplanten wezen op een infectie met een potyvirus.
Vervolgens is het monster geanalyseerd met de moleculaire techniek Illumina sequencing. Hiermee is de bijna volledige genoomsequentie verkregen van bean yellow mosaic virus (BYMV, potyvirus). Aanvullend laat deze analyse zien dat er waarschijnlijk twee varianten van dit virus aanwezig zijn. Volgens ons kunnen de symptomen op het ingezonden blad veroorzaakt worden door BYMV.
Illumina-sequencing data zijn gegenereerd door Genomescan B.V. (accreditatie L518), analyse en interpretatie is uitgevoerd door NRC-Fyto.
</t>
  </si>
  <si>
    <t>Herkomst Steenbergen. Paar stengels met bladeren en vruchten. Paar bladeren zeer regelmatig verspreidde tussennervige gele chlorose. Nerven lijken licht ingezonken. Jonge bladeren beginnen licht chlorotisch te worden. Paar bladeren hebben een paar chlorotische vlekken bij de bladpunt.</t>
  </si>
  <si>
    <t>[foto]
[nog geen bu gemaakt]</t>
  </si>
  <si>
    <t>Volgens ons hebben de symptomen geen virologische oorzaak. Bovendien is via mechanische inoculatie geen virus overgebracht op toetsplanten. Mogelijk is hier sprake van een fysiologische oorzaak.</t>
  </si>
  <si>
    <t>herkomst Maasbree, van Wijlick. Op oudere bladeren regelmatige tussennervige chlorose. Vermoedelijk CABYV</t>
  </si>
  <si>
    <t>HTS lijst wk 40, BCF 104326-060</t>
  </si>
  <si>
    <t>Based on analyses of 5569 nt of the complete genome in the NCBI and NVWA databases can be concluded that sample 39623635 very likely contains cucurbit aphid-borne yellows virus (CABYV).
Based on analyses of 6397 nt of the complete genome in the NCBI and NVWA databases can be concluded that sample 39623635 very likely contains cucumber green mottle virus (CGMMV).</t>
  </si>
  <si>
    <t>[foto, 2x HTS bu zakje]</t>
  </si>
  <si>
    <t>Na visuele beoordeling is het monster geanalyseerd met de moleculaire techniek Illumina-sequencing (NGS). Hiermee is een (bijna volledige) sequentie gedetecteerd van het cucurbit aphid-borne yellows virus (CABYV) en van het cucumber green mottle mosaic virus (CGMMV). De regelmatige tussennervige chlorose op de bladeren kunnen volgens ons veroorzaakt worden door CABYV.
Illumina-sequencing data zijn gegenereerd door Genomescan B.V. (accreditatie L518), analyse en interpretatie is uitgevoerd door NRC-Fyto</t>
  </si>
  <si>
    <t>herkomst Maasbree, van Wijlick. Op enkele bladeren regelmatig tussennervige monster, zoals in monster 39623635. Op andere bladeren onregelmatige tussennervige chlorose (bont)</t>
  </si>
  <si>
    <t>[v.a blad]
CGMMV +
CMV - 
PhCMV -</t>
  </si>
  <si>
    <t>[foto, back-up -20]</t>
  </si>
  <si>
    <t>Het door u ingezonden monster is visueel beoordeeld. Vervolgens is via serologische toetsing een infectie vastgesteld door het cucumber green mottle mosaic virus (komkommerbontvirus). De onregelmatige chlorotische vlekken (bont) worden volgens ons veroorzaakt door dit virus.
Daarnaast is in een monster met dezelfde symptomen (zie uitslag 39623635) afkomstig van hetzelfde bedrijf ook cucurbit aphid-borne yellows virus (CABYV) gedetecteerd.  Mogelijk is dit virus ook aanwezig in dit monster en kan de regelmatige tussennervige chlorose veroorzaakt worden door dit virus. </t>
  </si>
  <si>
    <t>herkomst Maasbree, Nature's green group. Op de wat oudere bladeren regelmatige tussennervige chlorose. Vermoedelijk CABYV.</t>
  </si>
  <si>
    <t>Based on analyses of 5651 nt of the complete genome in the NCBI and NVWA databases can be concluded that sample 39623651 possibly contains cucurbit aphid-borne yellows virus (CABYV). (Remark: the sequence is identical to 39623635 but has lower coverage. However, the sequences are in general relatively similar and contain a few SNPs. Additionally, if contamination from 39623635 took place, it was expected to also detect CGMMV as this virus has a very high coverage, which is not the case.) </t>
  </si>
  <si>
    <t>[foto, 2x HTS bu zakje]
[Zowel dit monster en 39623635 komen uit dezelfde plaats. Dit kan ook verklaren waarom dezelfde sequentie is gevonden in beide monsters en dus geen sprake is van contaminatie]</t>
  </si>
  <si>
    <t>Na visuele beoordeling is het monster geanalyseerd met de moleculaire techniek Illumina-sequencing (NGS). Hiermee is een (bijna volledige) sequentie gedetecteerd van het cucurbit aphid-borne yellows virus (CABYV). Dit virus kan volgens ons de regelmatige tussennervige chlorose op het monster veroorzaken.
Illumina-sequencing data zijn gegenereerd door Genomescan B.V. (accreditatie L518), analyse en interpretatie is uitgevoerd door NRC-Fyto</t>
  </si>
  <si>
    <t>herkomst Maasbree, Nature's green group. Op de wat oudere bladeren regelmatige tussennervige chlorose. Vermoedelijk CABYV. Komt overeen met symptomen op monster 39623651.</t>
  </si>
  <si>
    <t>virus symptomen</t>
  </si>
  <si>
    <t>Dit monster is afkomstig van hetzelfde bedrijf als monster 39623651. Beide monsters zijn visueel beoordeeld en vanwege de overeenkomstige symptomen hebben we besloten om analyse op één van de twee monsters uit te voeren.   Zie uitslag 39623651.</t>
  </si>
  <si>
    <t>veld</t>
  </si>
  <si>
    <t>Herkomst Veldhoven. [inspecteur over gehele kas verspreid. 30 a 40% vrucht afstoting en geel blad. Bepaalde rassen hebben hier minder last van]. Op wat oudere bladeren regelmatige tussennervige chlorose. Vruchtaanzet sterft af. Vermoedelijk CABYV</t>
  </si>
  <si>
    <t>Based on analyses of 5640 nt of the complete genome in the NCBI and NVWA databases can be concluded that sample 39123956 very likely contains cucurbit aphid-borne yellows virus (CABYV).
Based on analyses of 6404 nt of the complete genome in the NCBI and NVWA databases can be concluded that sample 39123956 very likely contains cucumber green mottle virus (CGMMV).</t>
  </si>
  <si>
    <t>[foto, HTS bu 1x]</t>
  </si>
  <si>
    <t>cucumber green mottle mosaic virus
cucurbit aphid-borne yellows virus</t>
  </si>
  <si>
    <t>Na visuele beoordeling is het monster geanalyseerd met de moleculaire techniek Illumina-sequencing (NGS). Hiermee is een (bijna volledige) sequentie gedetecteerd van het cucurbit aphid-borne yellows virus (CABYV) en van het cucumber green mottle mosaic virus (CGMMV). De regelmatige tussennervige chlorose op het monster kan volgens ons veroorzaakt worden door CABYV.
Illumina-sequencing data zijn gegenereerd door Genomescan B.V. (accreditatie L518), analyse en interpretatie is uitgevoerd door NRC-Fyto</t>
  </si>
  <si>
    <t>KCB
Patrick Rutten</t>
  </si>
  <si>
    <t>Herkomst Asten. [inspecteur 2e teelt 2500m geruimd, nu goed onder controle. Door een andere partij BWYV en CABYV aangetoond in deze kas] Op wat oudere bladeren regelmatige tussennervige chlorose. Vermoedelijk CABYV</t>
  </si>
  <si>
    <t>HTS lijst wk 40, BCF 104326-060
Monster opnieuw ingediend
HTS lijst wk 3, BCF104326-095</t>
  </si>
  <si>
    <t>[060] CABYV gedetecteerd, klein fragment in combinatie met hoog rRNA %, geen analyse mogelijk
[095] Op basis van analyse van 5621 nt van het bijna compleet genoom in de NVWA en NCBI database kan geconcludeerd worden dat monster 39623661 zeer waarschijnlijk cucurbit aphid-borne yellows virus (CABYV) bevat._x000D_
Opmerking. 100% overeenkomst met eerder verkregen fragment (120 nt) voor dit monster.</t>
  </si>
  <si>
    <t>[foto, HTS bu 1x en in collectie genomen]</t>
  </si>
  <si>
    <t xml:space="preserve">cucurbit aphid-borne yellows virus
</t>
  </si>
  <si>
    <t>Na visuele beoordeling is het monster geanalyseerd met de moleculaire techniek Illumina-sequencing (NGS). Hiermee is een (bijna volledige) sequentie gedetecteerd van het cucurbit aphid-borne yellows virus (CABYV). Dit virus kan volgens ons de regelmatige tussennervige chlorose op het monster veroorzaken.
Illumina-sequencing data zijn gegenereerd door Genomescan B.V. (accreditatie L518), analyse en interpretatie is uitgevoerd door NRC-Fyto</t>
  </si>
  <si>
    <t>Herkomst Grashoek. [inspecteur 50% over de hele kas aanwezig, planten 12 weken ouder ongeveer (hoge draad teelt) ziektebeeld over de gehele plant aanwezig]. Op bladeren regelmatige tussennervige chlorose op de wat oudere bladeren. De vrucht lijkt wat misvormt (krulling), maar twijfel of dit een virus symptoom is. CABYV en BWYV?</t>
  </si>
  <si>
    <t>Based on analyses of 5644 nt of the complete genome in the NCBI and NVWA databases can be concluded that sample 39123964 very likely contains cucurbit aphid-borne yellows virus (CABYV).</t>
  </si>
  <si>
    <t>[foto, HTS bu 1x en 2x vrucht in -20]</t>
  </si>
  <si>
    <t>Herkomst Boekel, Tielemans Groentekwekerij. luis op jonge bladeren, chl tussen nerven, necr aan bladrand, Niet virologisch</t>
  </si>
  <si>
    <t>Herkomst Boekel, Tielemans Groentekwekerij. regelmatige tussennervige chl. CABYV?</t>
  </si>
  <si>
    <t>Based on analyses of 5638 nt of the complete genome in the NCBI and NVWA databases can be concluded that sample 38749869 likely contains cucurbit aphid-borne yellows virus (CABYV).</t>
  </si>
  <si>
    <t>Herkomst Boekel, Tielemans Groentekwekerij. enkele oudere bladeren, beginnende tussennervige necr. monster 38749869  van hetzelfde bedrijf in HTS.</t>
  </si>
  <si>
    <t>[v.a blad]
CGMMV - (0.261 0.284)
CMV -
PhCMV -</t>
  </si>
  <si>
    <t>HTS lijst wk 5, BCF104326-099</t>
  </si>
  <si>
    <t>1. Based on analyses of 9578 nt of the near complete genome in the NVWA and NCBI database can be concluded that sample 38749850 very likely_x000D_
contains zucchini yellow mosaic virus (ZYMV)_x000D_
2. Based on analyses of 5614 nt of the near complete genome in the NVWA and NCBI database can be concluded that sample 38749850 very likely_x000D_
contains cucurbit aphid-borne yellows virus (CABYV)</t>
  </si>
  <si>
    <t>[foto, bu -20]</t>
  </si>
  <si>
    <t xml:space="preserve">cucurbit aphid-borne yellows virus
zucchini yellow mosaic virus
</t>
  </si>
  <si>
    <t>Volgens ons kunnen de symptomen op het monster veroorzaakt worden door een virus. Vervolgens is het monster geanalyseerd met de moleculaire techniek Illumina-sequencing (NGS). Hiermee is een (bijna volledige) sequentie gedetecteerd van het cucurbit aphid-borne yellows virus (CABYV) en zucchini yellow mosaic virus (ZYMV). Vanwege de aard van de symptomen verwachten we niet dat deze worden veroorzaakt door CABYV, maar mogelijk door ZYMV.
Illumina-sequencing data zijn gegenereerd door Genomescan B.V. (accreditatie L518), analyse en interpretatie is uitgevoerd door NRC-Fyto</t>
  </si>
  <si>
    <t>herkomst Castenray. Op de oudere bladeren regelmatige tussennervige chl. CABYV? Op de jonge bladeren wat onregelmatige tussennervirg chlorose. bij één vruchtaanzetting necrose</t>
  </si>
  <si>
    <t>Based on analyses of 5638 nt of the complete genome in the NCBI and NVWA databases can be concluded that sample 39123972 likely contains cucurbit aphid-borne yellows virus (CABYV).</t>
  </si>
  <si>
    <t>19-10 ICB gemaild Carla</t>
  </si>
  <si>
    <t>Herkomst Maasdijk, LansDinteloord. [inspecteur pepino]. chl vlekjes op jong blad, onregelmatig. virusachtig (niet PepMV, tobamo?)</t>
  </si>
  <si>
    <t>[va blad] 
PepMV +
TMV (Agdia) +</t>
  </si>
  <si>
    <t>[va blad BU zakje -20] 
F-MOL-132-002 M&amp;W + (2.5/2.43)</t>
  </si>
  <si>
    <t>HTS lijst ToBRFV wk 43, RNA extract M&amp;W</t>
  </si>
  <si>
    <t>Based on analyses of 3607-6442 nt of the partial and complete genomes in the NVWA and NCBI database has been confirmed that samples 6165965, 40666800, 41106987, 41106995, 41107007, 41107015, 41106831, 41903230, 41903222, 38665691, 33613331, 41849123, 41849131 and 41903150 contain tomato brown rugose fruit virus (ToBRFV). (Remark: sequences from samples 40666800, 41106987, 41107007, 41107015, 41106831 are partial and cluster separately in NCBI BLAST. However, in the NVWA NJ tree they cluster with ToBRFV sequences.) Opmerking MBo: sequentie valt in "delta cluster"</t>
  </si>
  <si>
    <t xml:space="preserve">Het door u ingezonden monster is visueel beoordeeld. 
Middels serologische toetsing zijn pepino mosaic virus (PepMV) en tomato brown rugose fruit virus (ToBRFV) gedetecteerd. De aanwezigheid van ToBRFV is vervolgens bevestigd met een moleculaire toets (real-time RT-PCR). 
Volgens ons kunnen de symptomen op het blad veroorzaakt worden door ToBRFV of door ToBRFV in combinatie met PepMV.
</t>
  </si>
  <si>
    <t xml:space="preserve">Herkomst Weteringen. 3 jonge toppen. 1 bladmisvorming (niet virusachtig), 2 bladbobbeling/diepnervigheid. virus? </t>
  </si>
  <si>
    <t>[va blad] 
PepMV +
TMV (Agdia) -</t>
  </si>
  <si>
    <t>KCB
J.A Weerheim</t>
  </si>
  <si>
    <t>Herkomst Berkel. Op oudere bladeren regelmatige tussennervige chlorose.</t>
  </si>
  <si>
    <t>HTS lijst wk 40, BCF 104326-060
Monster opnieuw ingediend
HTS lijst wk 5</t>
  </si>
  <si>
    <t>CABYV gedetecteerd, klein fragment in combinatie met hoog rRNA %, geen analyse mogelijk.
opm molbio: Let op hoog rRNA percentage (95%)
[104326-099]
Based on analysis of 5404 nt of the partial genome in the NVW and NCBI databases can be concluded that sample 38749721 very likely contains cucurbit aphidborne_x000D_
yellows virus (CABYV).</t>
  </si>
  <si>
    <t>Herkomst Poeldijk (zelfde bedrijf als 32527480). Op bladeren onregelmatige tussennervige chlorose met name aan de bladranden.  Ook op de jongere bladeren.</t>
  </si>
  <si>
    <t>[v.a blad]
CGMMV +
CMV -
PhCMV -</t>
  </si>
  <si>
    <t xml:space="preserve">KCB 
T. Schenkeveld
</t>
  </si>
  <si>
    <t>Herkomst Poeldijk (zelfde bedrijf als 32527675). Op bladeren onregelmatige tussennervige chlorose en bladbobbeling.</t>
  </si>
  <si>
    <t>Cucumus</t>
  </si>
  <si>
    <t>Herkomst Oosterhout. een scheut ingestuurd, regelmatige tussennervige chl. jonge vruchtjes lijken af te sterven. CABYV?</t>
  </si>
  <si>
    <t xml:space="preserve">HTS lijst wk 40, BCF 104326-060
</t>
  </si>
  <si>
    <t>Based on analyses of 5639 nt of the complete genome in the NCBI and NVWA databases can be concluded that sample 39123980 likely contains cucurbit aphid-borne yellows virus (CABYV).</t>
  </si>
  <si>
    <t>[foto, 2 HTS BU]</t>
  </si>
  <si>
    <t>Herkomst Sint-Oedenrode. vanaf foto beoordeeld; enkele balderen met lichte chl over hele blad. foto uit veld lijkt het erop dat dit mn in jonge blad zit. enkele bladeren chl stipjes onregelmatig verspreid over blad. virus?</t>
  </si>
  <si>
    <t>Carla/Jerom</t>
  </si>
  <si>
    <t xml:space="preserve">[va blad]
P1 --
bent -+
qui  ++
boon  --
[va bent voor collectie]
bent </t>
  </si>
  <si>
    <t>HTS lijst wk 44 va bent, BCF104326-067
prelim tombusvirus</t>
  </si>
  <si>
    <t>Based on analyses of 3666 nt of the complete genome in the NCBI and NVWA databases can be concluded that sample 38640978 very likely contains Tobacco necrosis virus A (TNV-A).</t>
  </si>
  <si>
    <t>[foto, 2 monsters in -20, HTS BU monster va bent]</t>
  </si>
  <si>
    <t>TNV-A +</t>
  </si>
  <si>
    <t>Wij hebben het monster geinoculeerd op toetsplanten en hiermee een virus gedetecteerd. Om de identiteit van het virus vast te stellen hebben we het monster geanalyseerd met Illumina sequening. Hiermee is de volledige genoomsequentie verkregen van tobacco necrosis virus A. Wij betwijfelen of de symptomen worden veroorzaakt door dit virus. 
Illumina-sequencing data zijn gegenereerd door Genomescan B.V. (accreditatie L518), analyse en interpretatie is uitgevoerd door NRC-Fyto.</t>
  </si>
  <si>
    <t>herkomst Veghel. 3 bladeren ingestuurd, verschillend in hevigheid maar allen  hetzelfde beeld. Tussennervige scherp begrensde witte chl. PepMV</t>
  </si>
  <si>
    <t>Herkomst Bergschenhoek. Een top en vrucht. Vrucht heeft duidelijke concentrische kringen (ingezonken) en lichtgroene zones. Bladeren zijn mismvormd en bobbelig, sommige hebben chlorotische lesies. Tospo</t>
  </si>
  <si>
    <t>[va vrucht]
F-MOL-110-001 RT-PCR Asian clade 1 en Eurasian clade tospovirussen: 
eurasian + *; asian -
 F-MOL-110-002 RT-PCR American clade 1 tospovirussen: + 
F-MOL-110-003 RT-PCR Asian clade 2 tospovirussen: -
* Let op, gelijktijdig is RNA voor nieuwe PAC geisoleerd - wordt ook opgewerkt voor seq analyse en vergeleken als contaminatie check. VIR dubbel check bij afhandelen</t>
  </si>
  <si>
    <t>Amplicon verkregen met RT-PCR Asian clade 1 en Eurasian tospovirussen
Op basis van analyse van 716 nt van 3’UTR en nucleoprotein (N) in NCBI, Q-bank, NVWA-database kan geconcludeerd worden dat monster 40230564 zeer waarschijnlijk Tomato spotted wilt virus (TSWV) bevat
Zelfde uitslag F-MOL-110-002
Geen amplicon verkregen met RT-PCR Asian clade 2 tospovirussen </t>
  </si>
  <si>
    <t>[foto, 1 bu in -20]</t>
  </si>
  <si>
    <t xml:space="preserve"> </t>
  </si>
  <si>
    <t>Herkomst Paldijk. Een top met enkele vruchten. Vruchten zijn lucht gebobbeld en de grootste heeft enkele witte verticale strepen. Bladeren hebben een paar scherpbegrensde lichtgroene zones (genetisch)</t>
  </si>
  <si>
    <t>Herkomst Naaldwijk. twee toppen, bladeren hebben tussennervige chlorose (zeer regelmatig). [inspecteur: alleen in kop van plant. pleksgewijs] niet virologisch?</t>
  </si>
  <si>
    <t>We hebben het door u ingezonden monster visueel beoordeeld en volgens ons worden de waargenomen symptomen niet door een virus veroorzaakt. Mogelijk betreft het een fysiologische kwestie. </t>
  </si>
  <si>
    <t xml:space="preserve">Herkomst Paldijk. Een top met twee vruchten. Vruchten zijn misvormd en hebben verticale witte lijnen (genetisch). Bladeren hebben scherpbegrensde gele en lichtgroene zones (genetisch). </t>
  </si>
  <si>
    <t>KCB
Kuyvenhoven</t>
  </si>
  <si>
    <t>Herkomst Mamsdijk. 1 vrucht met enkele donkergroene en lichtgroene verkleuringen. Er lijken ook hele lichte concentrische kringen te zijn (lijnen zijn erg licht), maar doet ook denken aan middelenschade. Virologisch?</t>
  </si>
  <si>
    <t>[va vrucht]
P1 +/+
bent +/+
qui +/-
dat +/+</t>
  </si>
  <si>
    <t xml:space="preserve">[va bent]
F-MOL-110-001 RT-PCR Asian clade 1 en Eurasian clade tospovirussen -
 F-MOL-110-002 RT-PCR American clade 1 tospovirussen +
F-MOL-110-003 RT-PCR Asian clade 2 tospovirussen -
</t>
  </si>
  <si>
    <t>AM clade 1: Op basis van analyse van 716 nt van 3’UTR en nucleoprotein (N) in NCBI, Q-bank en NVWA database kan geconcludeerd worden dat monster 40026950 zeer_x000D_
waarschijnlijk tomato spotted wilt virus bevat.</t>
  </si>
  <si>
    <t>[foto, 2x bu in -20]</t>
  </si>
  <si>
    <t>De symptomen op het monster vonden wij virusverdacht. Daarom hebben we toetsplantonderzoek ingezet. De symptomen op toetsplanten wezen op een infectie door een tospovirus. Dit is bevestigd met een generieke RT-PCR voor de detectie van tospovirussen. Op basis van sequentie-analyse is vastgesteld dat dit zeer waarschijnlijk het tomato spotted wilt virus (tomatenbronsvlekkenvirus) is. Dit virus kan de waargenomen symptomen veroorzaken.</t>
  </si>
  <si>
    <t>KCB
J. Stegger</t>
  </si>
  <si>
    <t>Herkomst Chaam. Op  oudere bladeren regelmatige tussennnervige chlorose. Bij een aantal stengels zijn de vruchtbeginsels afgestorven. De vrucht heeft geen zichtbare symptomen</t>
  </si>
  <si>
    <t>CGMMV +
CMV -
PhChMV -</t>
  </si>
  <si>
    <t>HTS lijst week 42, BCF104326-060</t>
  </si>
  <si>
    <t>Based on analyses of 5476 nt of the partial genome in the NCBI and NVWA databases can be concluded that sample 32527472 possibly contains cucurbit aphid-borne yellows virus (CABYV)._x000D_
Based on analyses of 6377 nt of the complete genome in the NCBI and NVWA databases can be concluded that sample 32527472 very likely contains cucumber green mottle virus (CGMMV).</t>
  </si>
  <si>
    <t>[foto en bu HTS]</t>
  </si>
  <si>
    <t>Na visuele beoordeling is het monster geanalyseerd met de moleculaire techniek Illumina-sequencing (NGS). Hiermee is een (bijna volledige) sequentie gedetecteerd van het cucurbit aphid-borne yellows virus (CABYV) en van het cucumber green mottle mosaic virus (CGMMV). Daarnaast is met serologische toetsing de infectie met  CGMMV bevestigd.  
De regelmatige tussennervige chlorose kan volgens ons veroorzaakt worden door CABYV,
Illumina-sequencing data zijn gegenereerd door Genomescan B.V. (accreditatie L518), analyse en interpretatie is uitgevoerd door NRC-Fyto</t>
  </si>
  <si>
    <t>KCB
Sprenkels</t>
  </si>
  <si>
    <t>herkomst St. Annaland. [inspectuer: CABYV virus]. Op twee wat oudere bladeren regelmatige tussennervige chlorose.</t>
  </si>
  <si>
    <t>Based on analyses of 4685 nt of the partial genome in the NCBI and NVWA databases can be concluded that sample 39473761 possibly contains cucurbit aphid-borne yellows virus (CABYV). (Remark: the coverage is relatively low, 26,22 and 19,82. However, the sequence contains 2 SNPs.)</t>
  </si>
  <si>
    <t>[foto en bu HTS] 27-1-2022 CdK combinatie symptomen en uitslag komen overeen. Daarom besloten om uitslag CABYV positief.</t>
  </si>
  <si>
    <t>KCB
H. Bartels</t>
  </si>
  <si>
    <t>herkomst Made. Op oudere bladeren regelmatige tussennervige chlorose.</t>
  </si>
  <si>
    <t>Based on analyses of 4565 nt of the partial genome in the NCBI and NVWA databases can be concluded that sample 40052382 possibly contains cucurbit aphid-borne yellows virus (CABYV).</t>
  </si>
  <si>
    <t>[foto] 27-1-2022 CdK combinatie symptomen en uitslag komen overeen. Daarom besloten om uitslag CABYV positief.</t>
  </si>
  <si>
    <t>KCB
E. Sprenkels</t>
  </si>
  <si>
    <t>Herkomst Nederland. 2 grote bladeren met tussennervige chlorose. Nerven zijn nog groen. Vergeming doet meer denken aan ouderdom dan aan virus.</t>
  </si>
  <si>
    <t>HTS lijst week 44, BCF104326-066</t>
  </si>
  <si>
    <t>Geen plant infecterende virussen gedetecteerd.
opm molbio: Pfam blast geeft geen plant virus resultaten</t>
  </si>
  <si>
    <t>[foto's, HTS bu aanwezig]</t>
  </si>
  <si>
    <t>Na visuele beoordeling is het monster geanalyseerd met de moleculaire techniek Illumina-sequencing (NGS). Hiermee zijn geen virussen gedetecteerd die de waargenomen symptomen kunnen veroorzaken.
Illumina-sequencing data zijn gegenereerd door Genomescan B.V. (accreditatie L518), analyse en interpretatie is uitgevoerd door NRC-Fyto</t>
  </si>
  <si>
    <t>KCB
P van Holland</t>
  </si>
  <si>
    <t>herkomst Zevenbergen (teler Hoevekestein). Op oudere bladeren regelmatige tussennervige chlorose.</t>
  </si>
  <si>
    <t>Based on analyses of 5634 nt of the near complete genome in the NCBI and NVWA databases it can be concluded that sample 39458473 very likely contains cucurbit aphid-borne yellows virus (CABYV)._x000D_
Remark: Note that there is high similarity with other CABYV isolates in the NVWA database, respectively 99.75%, 99.81%, 99.68% and 98.56% with samples 39123921, 40016293, 33486465 &amp; 39123931</t>
  </si>
  <si>
    <t>[foto, HTS bu aanwezig]</t>
  </si>
  <si>
    <t>herkomst Nederweert</t>
  </si>
  <si>
    <t>datum aanvraag</t>
  </si>
  <si>
    <t>datum afgehandeld</t>
  </si>
  <si>
    <t>hoe afgehandeld?</t>
  </si>
  <si>
    <t>PRISMA nummer</t>
  </si>
  <si>
    <t>HTS lijst</t>
  </si>
  <si>
    <t>BCF</t>
  </si>
  <si>
    <t>host</t>
  </si>
  <si>
    <t>verwacht virus</t>
  </si>
  <si>
    <t>genus</t>
  </si>
  <si>
    <t>aanvrager 
(wie weet meer van de achtergrond)</t>
  </si>
  <si>
    <t>vraag</t>
  </si>
  <si>
    <t>actiepunten</t>
  </si>
  <si>
    <t>opmerkingen</t>
  </si>
  <si>
    <t xml:space="preserve">resultaat </t>
  </si>
  <si>
    <t>20210114_HTS</t>
  </si>
  <si>
    <t>BCF 104326-001</t>
  </si>
  <si>
    <t>Yucca</t>
  </si>
  <si>
    <t>Collectie. Zit er 1 of meerdere virussen in deze Yucca?</t>
  </si>
  <si>
    <t>van beide stengels 2 bladeren bemonsterd</t>
  </si>
  <si>
    <t>Based on analyses of 8226 nt of the complete genome in the databases NCBI and NVWA can be concluded that sample 32569883 very likely contains an UnID badnavirus.</t>
  </si>
  <si>
    <t>Maxillaria</t>
  </si>
  <si>
    <t>OFV</t>
  </si>
  <si>
    <t>plant in collectie, welke OFV strain?</t>
  </si>
  <si>
    <t>Geen OFV gedetecteerd. 
Opmerking: Drie korte badnavirus sequenties gedetecteerd (150-900 nt)</t>
  </si>
  <si>
    <t>Based on analyses of 6329 (RNA1) and 5989 (RNA2) nt of the near complete genome in the NCBI and NVWA databases can be concluded that sample 33408950 very likely contains orchid fleck virus (OFV).
Opmerkingen: 
- Zes korte badnavirus sequenties gedetecteerd (200-600 nt)
- PVY is zeer waarschijnlijk contaminatie uit 6013136 (korte sequentie, 100% overeenkomst)</t>
  </si>
  <si>
    <t>Tabak va bent</t>
  </si>
  <si>
    <t>PVY</t>
  </si>
  <si>
    <t>Pier/Carla</t>
  </si>
  <si>
    <t>Welke strain PVY? Mixed infectie?</t>
  </si>
  <si>
    <t>Based on analyses of 9819 nt of the near complete genome in the database NCBI and NVWA can be concluded that sample 6013136 very likely contains potato virus Y strain C.</t>
  </si>
  <si>
    <t>CTV</t>
  </si>
  <si>
    <t>Zit CTV nog wel in de plant. Is 2x op HTS lijst beland</t>
  </si>
  <si>
    <t>Based on analyses of 19240 nt of the near complete genome in the database NCBI can be concluded that sample 6184138 very likely contains citrus tristeza virus (CTV).
Opmerkingen: 
- OFV is zeer waarschijnlijk contaminatie uit 33408950 (korte sequenties, 100% overeenkomst)
- PVY is zeer waarschijnlijk contaminatie uit 6013136 (korte sequenties, 99,9% overeenkomst)
- UnID tobamovirus is zeer waarschijnlijk contaminatie uit 40345003 (korte sequenties, 100% overeenkomst)</t>
  </si>
  <si>
    <t xml:space="preserve">20210209_HTS </t>
  </si>
  <si>
    <t>BCF 104326-003</t>
  </si>
  <si>
    <t>gezien deze dubbel op de lijst stond, alleen geanalyseerd binnen BCF103326-003. Data wel beschikbaar in CLC.</t>
  </si>
  <si>
    <t>gezond</t>
  </si>
  <si>
    <t>Is de plant wel gezond.</t>
  </si>
  <si>
    <t xml:space="preserve">Geen relevant virus gedetecteerd. 
Opm: Verschillende retrovirussen gedetecteerd, worden vaak als "plant endogenous" gezien. </t>
  </si>
  <si>
    <t>20210310_HTS</t>
  </si>
  <si>
    <t xml:space="preserve"> BCF 104326-006</t>
  </si>
  <si>
    <t>Solanum macrocarpon</t>
  </si>
  <si>
    <t>Anne, 2020VIR008</t>
  </si>
  <si>
    <t>Zijn de planten wel gezond?</t>
  </si>
  <si>
    <t>bladmateriaal van 14 jonge plantjes</t>
  </si>
  <si>
    <t>Geen virus gedetecteerd.
Opmerking molbio: TMV zeer waarschijnlijk contaminatie uit 32813372</t>
  </si>
  <si>
    <t>S.lycopersicum va N.benthamiana</t>
  </si>
  <si>
    <t>Physostegia chlorotic mottle virus (PhCMoV)</t>
  </si>
  <si>
    <t>Collectie check, zit er alleen PhCMoV of is het een menginfectie? Indien menginfectie, kan dit mogelijk symptomen op P1 verklaren?</t>
  </si>
  <si>
    <t>15-3-21 en 7-5-21, carla update  gestuurd naar Bejo (Dora).</t>
  </si>
  <si>
    <r>
      <t xml:space="preserve">PhCMoV 100% pairwise identity met eerder verkregen sequentie
opm molbio: Caulimovirus/badnavirus gedetecteerd &lt;6000 nt
</t>
    </r>
    <r>
      <rPr>
        <sz val="10"/>
        <color indexed="10"/>
        <rFont val="Agrofont"/>
        <family val="2"/>
      </rPr>
      <t>extra vraag gesteld aan Pier; was Caulimo/badna virus echt of contaminatie? Vraag is lastig te beantwoorden, de sequenties van deze zijn opgenomen in geneious gezien het om korte fragmenten gaat. Voor nu niet verder analyseren - wel goede om in gedachten te houden als de vraag naar boven komt gezien deze via TPO is gesequenced. Sequentie word met _2 opgenomen in geneious gezien deze completer is dan eerder verkregen.</t>
    </r>
    <r>
      <rPr>
        <sz val="10"/>
        <rFont val="Agrofont"/>
        <family val="2"/>
      </rPr>
      <t xml:space="preserve"> </t>
    </r>
    <r>
      <rPr>
        <sz val="10"/>
        <color indexed="17"/>
        <rFont val="Agrofont"/>
        <family val="2"/>
      </rPr>
      <t>over denken hoe deze info over te nemen in NRC bank.</t>
    </r>
  </si>
  <si>
    <t>Tabak</t>
  </si>
  <si>
    <t>Seq PVY strain C gedetecteerd en opgenomen in Geneious</t>
  </si>
  <si>
    <t xml:space="preserve">C. quinoa </t>
  </si>
  <si>
    <t>RBDV</t>
  </si>
  <si>
    <t>Gedeeld met DSMZ en voor eigen collectie</t>
  </si>
  <si>
    <t>Originele host is Rubus Ideaus.</t>
  </si>
  <si>
    <t>Resultaat: Based on analyses of 5456 (RNA1) and 2208 (RNA2) nt of the near complete genome in the NCBI and NVWA databases can be concluded that sample 3264941 very likely contains raspberry bushy dwarf virus (RBDV).
Opm molbio: Chenopodium quinoa mitovirus 1 gedetecteerd en sequentie opgenomen in Geneious</t>
  </si>
  <si>
    <t>20210331_HTS</t>
  </si>
  <si>
    <t>Solanum macrocarpon, va P1, va S. macrocarpon</t>
  </si>
  <si>
    <t>tobamovirus</t>
  </si>
  <si>
    <t>Zelfde onbekende tobamovirus als eerder gevonden in S. macrocarpon monster 33267596?</t>
  </si>
  <si>
    <t>bladmateriaal van plant genïnoculeerd met 33267596 (Let op: in eerste instantie nr 6166300 gebruikt; aangepast naar 33267596 in alle documenten)</t>
  </si>
  <si>
    <t>Based on analyses of 6370 nt of the near complete genome in the NVWA database can be concluded that sample 33267596 very likely contains an UnID Tobamovirus. (Remark: the pair wise identity of the sequence compared to the sequence obtained earlier in batch 103165-018-017 is 97,9% (RdRp AA identity 97,6% and MP AA identity 98.2%.)</t>
  </si>
  <si>
    <t>Rosa sp</t>
  </si>
  <si>
    <t>RRV</t>
  </si>
  <si>
    <t>Zit er RRV in? Welk isolaat (OK-1)?</t>
  </si>
  <si>
    <t>Based on analyses of 7008 (RNA1), 2238 (RNA2), 1538 (RNA3), 1528 (RNA4), 1649 (RNA5), 1397 (RNA6) and 1632 (RNA7) nt of the near complete genome in the NCBI and NVWA databases can be concluded that sample 6166361 very likely contains rose rosette virus (RRV). (Remark: p6a contain a premature stopcodon.)</t>
  </si>
  <si>
    <t>christel, is info nodig is hier? Volgens mij diagnostiek</t>
  </si>
  <si>
    <t>Zelfde onbekende tobamovirus als eerder gevonden in S. macrocarpon?</t>
  </si>
  <si>
    <t>mengmonster van 6 vruchten</t>
  </si>
  <si>
    <t>20210415_HTS</t>
  </si>
  <si>
    <t>BCF 104326-021</t>
  </si>
  <si>
    <t>Roos</t>
  </si>
  <si>
    <t xml:space="preserve">We verwachten dat er 2 verschillende isolaten van RRV in zitten (OK-1 en IHOP).
</t>
  </si>
  <si>
    <t>RNA op PCR lijst wk 21 voor check ToBRFV (F-MOL-135-002)
Uitslag PCR wk 21: ToBRFV niet aangetoond (Ct-waarden monster: 35,54 + 36,61)</t>
  </si>
  <si>
    <t>Based on analyses of 7010 (RNA1), 2239 (RNA2), 1537 (RNA3), 1529 (RNA4), 1649 (RNA5), 1397 (RNA6) and 1635 (RNA7) nt of the near complete genome in the NVWA database can be concluded that sample 6166378 very likely contains rose rosette virus (RRV). (Remark: no genotypes could be detected)</t>
  </si>
  <si>
    <t>Solanum macrocarpum</t>
  </si>
  <si>
    <t>mengmonster van 10 vruchten</t>
  </si>
  <si>
    <t>prelim results: geen relevante virussen gedetecteerd.</t>
  </si>
  <si>
    <t>20210421_HTS</t>
  </si>
  <si>
    <t>BCF 104326-023</t>
  </si>
  <si>
    <t>Solanum lycopersicum seeds</t>
  </si>
  <si>
    <t>tobamovirus?</t>
  </si>
  <si>
    <t>Anne, TPS ToBRFV</t>
  </si>
  <si>
    <t>Zit er een tobamovirus in? Of een ander virus?</t>
  </si>
  <si>
    <t>RNA uit zaad geïsoleerd door Naktuinbouw, wij hebben het niet in collectie</t>
  </si>
  <si>
    <t>Based on analyses of 6329 nt of the near complete genome in the NVWA and NCBI databases it can be concluded that sample 6166247 possibly contains tomato mosaic virus (ToMV). (Remark: possibly, because the sequence is the same as sample 6166255, no SNPs are present.)</t>
  </si>
  <si>
    <t>ToBRFV</t>
  </si>
  <si>
    <t>Wat is de ToBRFV sequentie, zit er nog een ander virus in?</t>
  </si>
  <si>
    <t>1) Based on analyses of 6375 nt of the near complete genome in the NVWA and NCBI databases it can be concluded that sample 6166255 very likely contains tomato brown rugose fruit virus (ToBRFV). 2) Based on analyses of 6222 nt of the near complete genome in the NVWA and NCBI databases it can be concluded that sample 6166255 possibly contains tomato mosaic virus (ToMV). (Remark: possibly, because the sequence is the same as sample 6166247, no SNPs are present).</t>
  </si>
  <si>
    <t>Capsicum annuum seeds</t>
  </si>
  <si>
    <t xml:space="preserve">Wat is de ToBRFV sequentie, zit er nog een ander virus in?
</t>
  </si>
  <si>
    <t>HTS uitslag: geen relevant virus gedetecteerd
Sanger: F-MOL-132-005 Rodriquez en F-MOL-132-006 Levitsky beide geen amplicon verkregen
.</t>
  </si>
  <si>
    <t xml:space="preserve">HTS uitslag: geen relevant virus gedetecteerd
</t>
  </si>
  <si>
    <t>Welk tobamovirus zit erin en wat is de sequentie?</t>
  </si>
  <si>
    <t>1) Based on analyses of 6183 nt of the near complete genome in the NVWA and NCBI databases it can be concluded that sample 6166281 very likely contains tomato mosaic virus (ToMV). 2) Based on analyses of 908 nt of the partial genome in the NVWA and NCBI databases it can be concluded that sample 6166281 possibly contains tomato mottle mosaic virus (ToMMV).</t>
  </si>
  <si>
    <t>Based on analyses of 6260 nt of the near complete genome in the NVWA and NCBI databases it can be concluded that sample 6166271 very likely contains pepper mild mottle virus (PMMoV).</t>
  </si>
  <si>
    <t>20210527_HTS</t>
  </si>
  <si>
    <t>onbekend virus</t>
  </si>
  <si>
    <t>Is een virus aanwezig in dit monster</t>
  </si>
  <si>
    <t>RNA geisoleerd in 2020, zie weelklijst 40</t>
  </si>
  <si>
    <t>20210527_HTS; BCF 1043206_028</t>
  </si>
  <si>
    <t>Lettuce</t>
  </si>
  <si>
    <t>LIYV</t>
  </si>
  <si>
    <t>Pier</t>
  </si>
  <si>
    <t>Is er lettuce infectious yellows virus aanwezig?</t>
  </si>
  <si>
    <t>F-MOL-068-007 amplicon</t>
  </si>
  <si>
    <t>Based on analyses of 8061 nt (RNA1) and 7164 nt (RNA2) of the complete genome in NCBI can be concluded that sample 6166212 very
likely contains an Lettuce infectious yellows virus (LIYV).</t>
  </si>
  <si>
    <t>Chrysanthemum</t>
  </si>
  <si>
    <t>CSNV</t>
  </si>
  <si>
    <t xml:space="preserve">Zit er nog CSNV in collectiemateriaal. Delen met Ellis </t>
  </si>
  <si>
    <t>Data delen met Ellis</t>
  </si>
  <si>
    <t>Based on analyses of 8933 (L), 4810 (M) and 2928 (S) nt of the complete genome in the NVWA and NCBI databases can be concluded that sample 4412741 very likely contains chrysanthemum stem necrosis virus (CSNV).</t>
  </si>
  <si>
    <t>20210802_HTS_CoVO</t>
  </si>
  <si>
    <t>Myrobahn plum</t>
  </si>
  <si>
    <t>American plum line pattern virus</t>
  </si>
  <si>
    <t>APLPV?</t>
  </si>
  <si>
    <t>CoVo</t>
  </si>
  <si>
    <t>Based on analyses of 3320 (RNA1), 2347 (RNA2) and 2067 (RNA3) nt of the near complete genome in the NVWA and NCBI databases can be concluded that sample 6166175 very likely contains American plum line pattern virus (APLPV).</t>
  </si>
  <si>
    <t>Prunus Persica</t>
  </si>
  <si>
    <t>Peach mosaic virus</t>
  </si>
  <si>
    <t>PMV?</t>
  </si>
  <si>
    <t>Based on analyses of 7793 nt of the near complete genome in the NCBI and NVWA databases can be concluded that sample 6166167 very likely contains peach mosaic virus (PMV).</t>
  </si>
  <si>
    <t>202107xx</t>
  </si>
  <si>
    <t>Ipomea batatas</t>
  </si>
  <si>
    <t>Sweet potato chlorotic stunt virus</t>
  </si>
  <si>
    <t>SPCSV?</t>
  </si>
  <si>
    <t>CoVo, monster verdwenen van HTS lijst?</t>
  </si>
  <si>
    <t>1. Based on analyses of 8532 (RNA1) and 6755 (RNA2) nt of the partial genome in the NCBI and NVWA databases can be concluded that sample 6166159 very likely contains sweet potato chlorotic stunt virus west African strain (SPCSV-WA). (Remark: p5 and p28 ORFs have not been detected.)
2. Based on analyses of 2837 nt of the near complete genome in the NCBI and NVWA databases can be concluded that sample 6166159 very likely contains sweet potato leaf curl virus (SPLCV).</t>
  </si>
  <si>
    <t>20210712_HTS</t>
  </si>
  <si>
    <t>Hemerocallus</t>
  </si>
  <si>
    <t>TRSV</t>
  </si>
  <si>
    <t>Jerom/ Ruben/ Christel</t>
  </si>
  <si>
    <t>zit er TRSV in? En wat nog meer? Verwacht menginfectie</t>
  </si>
  <si>
    <t>Hemerocallis uit in vivo collectie</t>
  </si>
  <si>
    <t>1. Based on analyses of 7504 (RNA1) and 3920 (RNA2) nt of the near complete genome in NCBI and NVWA databases it can be concluded that sample 5626231 very likely contains tobacco ringspot virus (TRSV). 
And
2. Based on analyses of 5320 nt of the near complete genome in NCBI and NVWA databases it can be concluded that sample 5626231 very likely contains an UnID luteovirus</t>
  </si>
  <si>
    <t>Oxalis</t>
  </si>
  <si>
    <t>Onbekend virus</t>
  </si>
  <si>
    <t>Oxalis uit in vivo collectie</t>
  </si>
  <si>
    <t>Based on analyses of 10200 nt of the near complete genome in the NCBI and NVWA databases it can be concluded that sample 4972392 possibly contains shamrock chlorotic ringspot virus (SCRV). (Remark: in NCBI only one partial SCRV sequence is available.)</t>
  </si>
  <si>
    <t>20210722_HTS &amp; 20210805_DNAseq</t>
  </si>
  <si>
    <t>Beta vulgaris</t>
  </si>
  <si>
    <t>BCTV</t>
  </si>
  <si>
    <t>BCTV? Meerdere strains?</t>
  </si>
  <si>
    <t>CoVo, DNA + RNA seq</t>
  </si>
  <si>
    <t>Based on analyses of 3003 and 2846 nt of the near complete genomes in the NCBI and NVWA databases can be concluded that sample 6166319 very likely contains the beet curly top virus (BCTV) CA/Logan and Svr strains.</t>
  </si>
  <si>
    <t>Cocos nucifera</t>
  </si>
  <si>
    <t>CCCVd</t>
  </si>
  <si>
    <t>CCCVd?</t>
  </si>
  <si>
    <t>Based on analyses of 246 nt of the complete genome in the NCBI and NVWA databases can be concluded that sample 6166343 very likely contains coconut cadang cadang viroid (CCCVd).</t>
  </si>
  <si>
    <t>20210805_DNAseq</t>
  </si>
  <si>
    <t>Beaucarnea</t>
  </si>
  <si>
    <t>Begomo</t>
  </si>
  <si>
    <t>Marleen/Pier</t>
  </si>
  <si>
    <t>Zit hier een begomo/geminiviridae in?</t>
  </si>
  <si>
    <r>
      <rPr>
        <sz val="10"/>
        <color indexed="10"/>
        <rFont val="Agrofont"/>
        <family val="2"/>
      </rPr>
      <t xml:space="preserve">DIAGNOSTIEK 2020! </t>
    </r>
    <r>
      <rPr>
        <sz val="10"/>
        <rFont val="Agrofont"/>
        <family val="2"/>
      </rPr>
      <t>DNAseq, al eerder voor RNA seq</t>
    </r>
  </si>
  <si>
    <t>molbio (pier): Na overleg met Marleen via de mail besloten verder geen aanvullend onderzoek uit te voeren.</t>
  </si>
  <si>
    <t>TRSV_HTS</t>
  </si>
  <si>
    <t>104326-042</t>
  </si>
  <si>
    <t>Lobelia</t>
  </si>
  <si>
    <t>Christel/Ruben</t>
  </si>
  <si>
    <t>zit er TRSV in? En wat nog meer?</t>
  </si>
  <si>
    <t>Based on analyses of 7233 (RNA1) and 3622 (RNA2) nt of the near complete genome in NCBI and NVWA databases it can be concluded that sample 9702383 very likely contains tobacco ringspot virus (TRSV).</t>
  </si>
  <si>
    <t>Bacopa</t>
  </si>
  <si>
    <t>Based on analyses of 7127 (RNA1) and 3661 (RNA2) nt of the near complete genome in NCBI and NVWA databases it can be concluded that sample 20001286 very likely contains tobacco ringspot virus (TRSV).</t>
  </si>
  <si>
    <t>Portulaca</t>
  </si>
  <si>
    <t>Based on analyses of 7442 (RNA1) and 3860 (RNA2) nt of the near complete genome in NCBI and NVWA databases it can be concluded that sample 20004098 very likely contains tobacco ringspot virus (TRSV).
opm molbio: ook alternanthera mosaic virus gedetecteerd.</t>
  </si>
  <si>
    <t>Iris ensata</t>
  </si>
  <si>
    <t>Based on analyses of 7098 (RNA1) and 3552 (RNA2) nt of the near complete genome in NCBI and NVWA databases it can be concluded that sample 3608193 very likely contains tobacco ringspot virus (TRSV).</t>
  </si>
  <si>
    <t>Celosia</t>
  </si>
  <si>
    <t>Phlox subulata</t>
  </si>
  <si>
    <t>20210729_HTS, BCF104326-041</t>
  </si>
  <si>
    <t>Vergelijken RRV seq met eerdere</t>
  </si>
  <si>
    <t>Based on analyses of 7014, 2239, 1316, 1540, 1660, 1165, 1645 (RNA1-7) nt of the near complete genome in the NVWA and NCBI databases can be concluded that sample 6189983 very likely contains rose rosette virus (RRV).</t>
  </si>
  <si>
    <t>Citrullus lanatus va Cucurbita pepo</t>
  </si>
  <si>
    <t>SqVYV</t>
  </si>
  <si>
    <t>SqVYV?</t>
  </si>
  <si>
    <t>Based on analyses of 10086 nt of the near complete genome in the NCBI and NVWA databases can be concluded that sample 5873919 very likely contains squash vein yellows virus (SqVYV).</t>
  </si>
  <si>
    <t>Begonia</t>
  </si>
  <si>
    <t>CRLV</t>
  </si>
  <si>
    <t>CRLV?</t>
  </si>
  <si>
    <t>Based on analyses of 7035 (RNA1) and 3322 (RNA2) nt of the near complete genome in the NVWA and NCBI databases can be concluded that sample 4127375 very likely contains cherry rasp leaf virus (CRLV).</t>
  </si>
  <si>
    <t>Spinacia oleracea va qui</t>
  </si>
  <si>
    <t>BNYVV</t>
  </si>
  <si>
    <t>BNYVV?</t>
  </si>
  <si>
    <t>Based on analyses of 6715 (RNA1), 4581 (RNA2), 1762 (RNA3) and 1459 (RNA4) nt of the near complete genome in the NCBI and NVWA databases can be concluded that sample 2418611 very likely contains beet necrotic yellow vein virus (BNYVV). (Remark: RNA5 has not been detected by a de novo and reference assembly, however it is known that some isolates of BNYVV do not contain RNA5 (Tamada et al. 2020).)</t>
  </si>
  <si>
    <t>Phaseolus vulgaris va P1</t>
  </si>
  <si>
    <t>CPMMV</t>
  </si>
  <si>
    <t>CPMMV?</t>
  </si>
  <si>
    <t>Based on analyses of 8295 nt of the near complete genome in the NVWA and NCBI databases can be concluded that sample 4119842 very likely contains cowpea mild mottle virus (CpMMV).</t>
  </si>
  <si>
    <t>Q940841</t>
  </si>
  <si>
    <t>20210823_HTS</t>
  </si>
  <si>
    <t>Solanum tuberosum va P1</t>
  </si>
  <si>
    <t>PVM</t>
  </si>
  <si>
    <t>Anne</t>
  </si>
  <si>
    <t>PVM sequentie? NJ analyse met andere PVM isolaten (coat protein)</t>
  </si>
  <si>
    <t>Based on analyses of 8533 nt of the near complete genome in the NVWA and NCBI databases it can be concluded that sample Q940841 very likely contains potato virus M (PVM).</t>
  </si>
  <si>
    <t>Based on analyses of 8610 nt of the near complete genome in the NVWA and NCBI databases it can be concluded that sample 6047459 very likely contains potato virus M (PVM).</t>
  </si>
  <si>
    <t>Based on analyses of 8586 nt of the near complete genome in the NVWA and NCBI databases it can be concluded that sample 6047440 very likely contains potato virus M (PVM).</t>
  </si>
  <si>
    <t>wk 33 DNA</t>
  </si>
  <si>
    <t>GFDP</t>
  </si>
  <si>
    <t>real-time PCR F-MOL_022-005</t>
  </si>
  <si>
    <t>gezond vitis negatief getoetst</t>
  </si>
  <si>
    <t>fytoplasma is aangetoond met real-time PCR
CT: 35,7/36,2</t>
  </si>
  <si>
    <t>104326-050</t>
  </si>
  <si>
    <t>PVS</t>
  </si>
  <si>
    <t>Based on analyses of 8489 nt of the near complete genome in the NVWA and NCBI databases it can be concluded that sample 6166087 very likely contains potato virus S (PVS).</t>
  </si>
  <si>
    <t>Based on analyses of 8492 nt of the near complete genome in the NVWA and NCBI databases it can be concluded that sample 6166079 very likely contains potato virus S (PVS).</t>
  </si>
  <si>
    <t>39831602-a</t>
  </si>
  <si>
    <t>20210927_HTS</t>
  </si>
  <si>
    <t>104326-058</t>
  </si>
  <si>
    <t>Hylocereus</t>
  </si>
  <si>
    <t>Marleen??</t>
  </si>
  <si>
    <t>39831602-b</t>
  </si>
  <si>
    <t>Gymnocalicium</t>
  </si>
  <si>
    <t>40247470 - 40391499-a</t>
  </si>
  <si>
    <t>Paeonia va P1</t>
  </si>
  <si>
    <t>In overleg met Marleen geen verdere analyse</t>
  </si>
  <si>
    <t>40247470 - 40391499-b</t>
  </si>
  <si>
    <t>Paeonia va bent</t>
  </si>
  <si>
    <t>HTS lijst week xx</t>
  </si>
  <si>
    <t>Solanum lycopersicum zaad</t>
  </si>
  <si>
    <t>Marleen/Jerom</t>
  </si>
  <si>
    <t>Besmet zaad uit Peru van Nunhems gekregen. Geinoculeerd (1 gr) op TPO om te onderzoeken of het nog infectieus is. Indien ja, in collectie nemen, RNA isoleren voor bevestiging door Naktuinbouw, HTS analyse, uitgifte aan Adrian.</t>
  </si>
  <si>
    <t>in collectie nemen, RNA isoleren, ToBRFV laten bevestigen door Naktuinbouw, uitgifte aan Adrian, resultaten delen met Nunhems (Ramses)</t>
  </si>
  <si>
    <t>Meer info: T:\PD\NRC\Virologie\Collecties_VIR\VIRUS+ISOLATEN</t>
  </si>
  <si>
    <t>healthy</t>
  </si>
  <si>
    <t>HTS lijst wk 46</t>
  </si>
  <si>
    <t>104326-074</t>
  </si>
  <si>
    <t>geen</t>
  </si>
  <si>
    <t>voor PT EURL - geen RRV (liefst geen virussen)</t>
  </si>
  <si>
    <t>geen rapporten opstellen. voor PNRSV en RRV wel graag kijken of compleet genome lukt en geen gekke andere dingen aanwezig zijn. PNRSV mogelijk interresant voor virustuin data. Rapport opstellen tijdens PT. seq in Carla temp</t>
  </si>
  <si>
    <t>2021molbio004</t>
  </si>
  <si>
    <t>Carla/Marcel. Krona rapporten zijn opgeslagen onder MOVA nummer. geen verdere actie nodig</t>
  </si>
  <si>
    <t>PNRSV</t>
  </si>
  <si>
    <t>voor PT EURL - geen RRV, wel PNRSV</t>
  </si>
  <si>
    <t>6166378_5x_A</t>
  </si>
  <si>
    <t>voor PT EURL - wel RRV</t>
  </si>
  <si>
    <t>6166378_10x_B</t>
  </si>
  <si>
    <t>HTS lijst wk 51</t>
  </si>
  <si>
    <t>S. macrocarpon va P1 (2019)</t>
  </si>
  <si>
    <t>tobamo</t>
  </si>
  <si>
    <t>MOVA2020VIR008, zijn er 1 of 2 genotypen nieuw tobamovirus aanwezig, Anne doet analyse</t>
  </si>
  <si>
    <t>Based on analyses of 6228 nt and 6356 nt of the near complete genome in the NCBI and NVWA databases, it can be concluded that sample 33267596 (104326-085-016) very likely contains two genotypes of a UnID tobamovirus.</t>
  </si>
  <si>
    <t>HTS lijst wk 52</t>
  </si>
  <si>
    <t>S. macrocarpon va P1 (2020)</t>
  </si>
  <si>
    <t>Based on analyses of 6226 nt and 6356 nt of the near complete genome in the NCBI and NVWA databases, it can be concluded that sample 33267596 (104326-088-005) very likely contains two genotypes of a UnID tobamovirus.</t>
  </si>
  <si>
    <t>BCF104326-088</t>
  </si>
  <si>
    <t>Solanum tuberosum</t>
  </si>
  <si>
    <t>PVH</t>
  </si>
  <si>
    <t>PVH CoVo</t>
  </si>
  <si>
    <t>2021molbio009</t>
  </si>
  <si>
    <t>1. Based on analyses of 8367 nt of the near complete genome in the NVWA and NCBI databases can be concluded that sample 5335571 very likely contains potato virus H (PVH)._x000D_
2. Based on analyses of 5748 nt of the near complete genome in the NVWA and NCBI databases can be concluded that sample 5335571 very likely contains potato leafroll virus (PLRV).</t>
  </si>
  <si>
    <t>PVP</t>
  </si>
  <si>
    <t>PVP CoVo</t>
  </si>
  <si>
    <t>Based on analyses of 8429 nt of the near complete genome in the NVWA and NCBI databases can be concluded that sample 5674960 very likely contains potato virus P (PVP). Remark: the virus clusters with potato rough dwarf virus (PRDV) isolates. However, recently it was shown that PVP and PRDV belong to same species, and PVP is the preferred name (Nisbet et al., 2006 and ICTV).</t>
  </si>
  <si>
    <t>PYVV</t>
  </si>
  <si>
    <t>PYVV CoVo</t>
  </si>
  <si>
    <t>Based on analyses of 7998 (RNA1) and 5300 (RNA2) nt of the near complete genome in the NVWA and NCBI databases can be concluded that sample 4975501 very likely contains potato yellow vein virus (PYVV).</t>
  </si>
  <si>
    <t>ophaal datum/door wie</t>
  </si>
  <si>
    <t>Facturatie datum</t>
  </si>
  <si>
    <t>importeur en
Import licence</t>
  </si>
  <si>
    <t>leverings-brief
nummer</t>
  </si>
  <si>
    <t>identiteit</t>
  </si>
  <si>
    <t xml:space="preserve">NVWA
monster nummer </t>
  </si>
  <si>
    <t>Q-nummer</t>
  </si>
  <si>
    <t>herkomst</t>
  </si>
  <si>
    <t>type materiaal</t>
  </si>
  <si>
    <t>R-PAGE</t>
  </si>
  <si>
    <t>HTS</t>
  </si>
  <si>
    <t>opmerkingen/symptomen moederplanten</t>
  </si>
  <si>
    <r>
      <rPr>
        <b/>
        <sz val="10"/>
        <rFont val="Arial"/>
        <family val="2"/>
      </rPr>
      <t>toets A:</t>
    </r>
    <r>
      <rPr>
        <sz val="10"/>
        <rFont val="Arial"/>
        <family val="2"/>
      </rPr>
      <t xml:space="preserve"> DAS-ELISA: APLV, APMoV, AVB-O, PBRSV, PLRV, PotLV, PVA, PVM, PVS, PVT, PVV, PVX, PVY, PYV, TSWV</t>
    </r>
  </si>
  <si>
    <t>zie P-327 uitvoeren toetsen pag 7, tabel 2</t>
  </si>
  <si>
    <r>
      <rPr>
        <b/>
        <sz val="10"/>
        <rFont val="Arial"/>
        <family val="2"/>
      </rPr>
      <t>toets B</t>
    </r>
    <r>
      <rPr>
        <sz val="10"/>
        <rFont val="Arial"/>
        <family val="2"/>
      </rPr>
      <t>:</t>
    </r>
  </si>
  <si>
    <t>RNA: F-MOL-071-013 / F-MOL-074-003 (/ F-MOL-068-006) DNA: F-MOL-022-005 / F-MOL-065-001 /F-MOL-065-002</t>
  </si>
  <si>
    <t>CGN</t>
  </si>
  <si>
    <t>VM2021a</t>
  </si>
  <si>
    <t>CGN 2020.2.1</t>
  </si>
  <si>
    <t>microdondum</t>
  </si>
  <si>
    <t>ARG</t>
  </si>
  <si>
    <t>zaden</t>
  </si>
  <si>
    <t>P1 --
hesp +-
qui --</t>
  </si>
  <si>
    <t>APLV/APMMV -
AVB-O -
PBRSV -
PVT -
PYV -</t>
  </si>
  <si>
    <t>F-MOL-071-013 genpospi -</t>
  </si>
  <si>
    <r>
      <t xml:space="preserve">[HTS] 20210310_HTS, BCF 104326-006 va hesp lokaal, gladde hoekige lesies
resultaat: geen relevant virus gedetecteerd
opmerking molbio: UnID Soymovirus gedetecteerd, seq depth is laag, seq lengte 4741. </t>
    </r>
    <r>
      <rPr>
        <sz val="10"/>
        <color indexed="10"/>
        <rFont val="Arial"/>
        <family val="2"/>
      </rPr>
      <t>Seq opgenomen in geneious.</t>
    </r>
  </si>
  <si>
    <t>Soymovirus: niet in uitslagbrief opgenomen, Roel wordt niet geïnformeerd. Bij volgende inoculatie gezond hesp meenemen als negatieve controle.</t>
  </si>
  <si>
    <t>Deze accessie (accessie nummer) is op de volgende wijze getoetst op de aanwezigheid van virussen en viroïden: 1. Mechanische inoculatie op Chenopodium quinoa¸ N. hesperis-67A en N. occidentalis-P1: mechanisch overdraagbare virussen; 2. DAS-ELISA: arracacha virus B (oca-stam)¸ andean potato latent virus¸ potato black ringspot virus¸ potato virus T en potato yellowing virus; 3. Real-time (RT-) PCR: pospiviroids (generiek¸ waaronder potato spindle tuber viroid (PSTVd)); 4. Return-PAGE: viroids (generiek¸ waaronder PSTVd). 5. Daarnaast zijn de gekiemde planten wekelijks visueel beoordeeld waarbij in geval van symptomen nader onderzoek naar de oorzaak is gedaan. In het getoetste monster zijn geen (quarantaine-) virussen en viroïden aangetroffen.</t>
  </si>
  <si>
    <t>18-1-2021, Je, 4 planten (aardappel, niet TPO), wat kleine vlekjes op het blad. Virus?
21-1-2021, Mbo en Ca, niet virusachtig, oedeem</t>
  </si>
  <si>
    <t>CGN 2020.2.2</t>
  </si>
  <si>
    <t>sucrense</t>
  </si>
  <si>
    <t>BOL</t>
  </si>
  <si>
    <t>CGN 2020.2.3</t>
  </si>
  <si>
    <t>tuberosum subsp. Andigena</t>
  </si>
  <si>
    <t>CGN 2020.2.4</t>
  </si>
  <si>
    <t>P1 ++
hesp --
qui --
Inoculatie vanaf P1 sys:
P1 -+
bent --
qui --
dat --
glut --</t>
  </si>
  <si>
    <t>[HTS] A va S. tuberosum; B va P1 nav symptomen op P1.
20210310_HTS, BCF 104326-006, resultaat A&amp;B:
Based on analyses of 6632 nt of the complete genome in NVWA and NCBI databases can be concluded that sample 6012336 very likely contains potato virus T (PVT).
Opmerking molbio: PepMV en ToBRFV zeer waarschijnlijk contaminatie uit 39986153
[HTS] 2022 wk9/10 - hele batch - verslag opgeslagen in onderzoeksmap 2022VIR001 
Based on analyses of 6456 nt (incl. 269 N) of the near complete genome in NCBI and NVWA databases can be concluded that sample 6012336 very likely contains potato virus T (PVT).</t>
  </si>
  <si>
    <t>Deze accessie (accessie nummer) is op de volgende wijze getoetst op de aanwezigheid van virussen en viroïden:
1. Mechanische inoculatie op Chenopodium quinoa, N. hesperis-67A en N. occidentalis-P1: mechanisch overdraagbare virussen;
2. DAS-ELISA: arracacha virus B (oca-stam), andean potato latent virus, potato black ringspot virus, potato virus T en potato yellowing virus;
3. Real-time (RT-) PCR: pospiviroids (generiek, waaronder potato spindle tuber viroid (PSTVd));
4. Return-PAGE: viroids (generiek, waaronder PSTVd).
5. Daarnaast zijn de gekiemde planten wekelijks visueel beoordeeld waarbij in geval van symptomen nader onderzoek naar de oorzaak is gedaan.
In het getoetste monster is potato virus T aangetroffen met behulp van ELISA en mechanische inoculatie.
Dit betreft een PEQ (Post Entry Quarantine) monster. De accessie is niet vrijgegeven en vernietigd. Er hoeven geen verdere maatregelen getroffen te worden.</t>
  </si>
  <si>
    <t>omgelegd 4-2-2021</t>
  </si>
  <si>
    <t>x</t>
  </si>
  <si>
    <t>NVT</t>
  </si>
  <si>
    <t>CGN 2020.2.5</t>
  </si>
  <si>
    <t>CGN 2020.2.6</t>
  </si>
  <si>
    <t xml:space="preserve">P1 --
hesp --
qui --
Inoculatie van plant 6.14 apart:
P1 -+
bent --
qui -- </t>
  </si>
  <si>
    <t>APLV/APMMV -
AVB-O -
PBRSV -
PVT +
PYV -</t>
  </si>
  <si>
    <t>[HTS] 6.1 va S. tuberosum
20210310_HTS BCF 104326-006,
Based on analyses of 6613 nt of the complete genome in NVWA and BLAST databases can be concluded that sample 6012352 very likely contains potato virus T (PVT).
[HTS] 2022 wk9/10 - hele batch -  verslag opgeslagen in onderzoeksmap 2022VIR001 
Based on analyses of 6223 nt (incl. 3543 N) nt of the partial genome in NVWA and BLAST databases can be concluded that sample 6012352 very likely contains potato virus T (PVT). - evt refseq nog toevoegen.</t>
  </si>
  <si>
    <t>CGN 2020.2.7</t>
  </si>
  <si>
    <t>CGN 2020.2.8</t>
  </si>
  <si>
    <t>hybrid</t>
  </si>
  <si>
    <t>18-1-2021, Je, 1 plant (aardappel, niet TPO) jongste blad en stengel rood. Stress? Niet virus achtig.</t>
  </si>
  <si>
    <t>2020-877362.01-62</t>
  </si>
  <si>
    <t>09-141-1065</t>
  </si>
  <si>
    <t>2021-001</t>
  </si>
  <si>
    <t>Calibrachoa</t>
  </si>
  <si>
    <t>invitro</t>
  </si>
  <si>
    <t>NVT: plant afgestorven</t>
  </si>
  <si>
    <t>09-141-1066</t>
  </si>
  <si>
    <t>2021-002</t>
  </si>
  <si>
    <t>09-141-1067</t>
  </si>
  <si>
    <t>2021-003</t>
  </si>
  <si>
    <t>De eenheid is getoetst op de aanwezigheid van mechanisch overdraagbare virussen door mechanische inoculatie op Chenopodium quinoa, Nicotiana bethamiana en N. occidentalis-P1. Daarnaast zijn de ingezonden planten wekelijks visueel beoordeeld, waarbij in geval van symptomen nader onderzoek naar de oorzaak is gedaan. In het getoetste monsters zijn geen (quarantaine-) virussen aangetroffen.</t>
  </si>
  <si>
    <t>09-141-1069</t>
  </si>
  <si>
    <t>2021-004</t>
  </si>
  <si>
    <t>09-141-1070</t>
  </si>
  <si>
    <t>2021-005</t>
  </si>
  <si>
    <t>09-141-1074</t>
  </si>
  <si>
    <t>2021-006</t>
  </si>
  <si>
    <t>09-141-1075</t>
  </si>
  <si>
    <t>2021-007</t>
  </si>
  <si>
    <t>09-141-1076</t>
  </si>
  <si>
    <t>2021-008</t>
  </si>
  <si>
    <t>09-141-1078</t>
  </si>
  <si>
    <t>2021-009</t>
  </si>
  <si>
    <t>2020-884524.01-70</t>
  </si>
  <si>
    <t>09-141-1083</t>
  </si>
  <si>
    <t>2021-010</t>
  </si>
  <si>
    <t>09-141-1084</t>
  </si>
  <si>
    <t>2021-011</t>
  </si>
  <si>
    <t>09-141-1085</t>
  </si>
  <si>
    <t>2021-012</t>
  </si>
  <si>
    <t>09-141-1086</t>
  </si>
  <si>
    <t>2021-013</t>
  </si>
  <si>
    <t>09-141-1087</t>
  </si>
  <si>
    <t>2021-014</t>
  </si>
  <si>
    <t>09-141-1088</t>
  </si>
  <si>
    <t>2021-015</t>
  </si>
  <si>
    <t>09-141-1090</t>
  </si>
  <si>
    <t>2021-016</t>
  </si>
  <si>
    <t>09-141-1091</t>
  </si>
  <si>
    <t>2021-017</t>
  </si>
  <si>
    <t>09-141-1092</t>
  </si>
  <si>
    <t>2021-018</t>
  </si>
  <si>
    <t>09-141-1093</t>
  </si>
  <si>
    <t>2021-019</t>
  </si>
  <si>
    <t>09-141-1099</t>
  </si>
  <si>
    <t>2021-020</t>
  </si>
  <si>
    <t>09-141-1101</t>
  </si>
  <si>
    <t>2021-021</t>
  </si>
  <si>
    <t>2020-857974.01-53</t>
  </si>
  <si>
    <t>09-141-919 -00</t>
  </si>
  <si>
    <t>2021-022</t>
  </si>
  <si>
    <t>09-141-984 -01</t>
  </si>
  <si>
    <t>2021-023</t>
  </si>
  <si>
    <t>15-4-21 Iribov</t>
  </si>
  <si>
    <t>2020-885609.01-72</t>
  </si>
  <si>
    <t>187-141-1034</t>
  </si>
  <si>
    <t>2021-024</t>
  </si>
  <si>
    <t>187-141-1035</t>
  </si>
  <si>
    <t>2021-025</t>
  </si>
  <si>
    <t>187-141-1036</t>
  </si>
  <si>
    <t>2021-026</t>
  </si>
  <si>
    <t>187-141-1037</t>
  </si>
  <si>
    <t>2021-027</t>
  </si>
  <si>
    <t>187-141-1038</t>
  </si>
  <si>
    <t>2021-028</t>
  </si>
  <si>
    <t>09-28-927</t>
  </si>
  <si>
    <t>2021-029</t>
  </si>
  <si>
    <t>Petunia</t>
  </si>
  <si>
    <t>09-28-928</t>
  </si>
  <si>
    <t>2021-030</t>
  </si>
  <si>
    <t>09-28-933</t>
  </si>
  <si>
    <t>2021-031</t>
  </si>
  <si>
    <t>187-28-886</t>
  </si>
  <si>
    <t>2021-032</t>
  </si>
  <si>
    <t>187-28-896</t>
  </si>
  <si>
    <t>2021-033</t>
  </si>
  <si>
    <t>187-28-899</t>
  </si>
  <si>
    <t>2021-034</t>
  </si>
  <si>
    <t>13-4-21 moerheim</t>
  </si>
  <si>
    <t>2020-883201.01-69</t>
  </si>
  <si>
    <t>482-28-914</t>
  </si>
  <si>
    <t>2021-035</t>
  </si>
  <si>
    <t>RKO 2021</t>
  </si>
  <si>
    <t>RKO-1</t>
  </si>
  <si>
    <t>NL</t>
  </si>
  <si>
    <t>knol</t>
  </si>
  <si>
    <t>APLV/APMMV -
APMoV -
PBRSV -</t>
  </si>
  <si>
    <t>F-MOL-071-013 Detectie pospiviroïden (GenPospi assay) -</t>
  </si>
  <si>
    <t>Dit ras is door middel van real-time RT-PCR onderzocht op de aanwezigheid van Potato spindle tuber viroid (PSTVd) en verwante viroïden. Daarnaast is het materiaal met ELISA onderzocht op de aanwezigheid van drie Zuid-Amerikaanse virussen:  Andean potato latent virus (APLV), Andean potato mottle virus (APMoV) en Potato black ringspot virus (PBRSV). Bij dit onderzoek werden geen besmettingen aangetroffen.</t>
  </si>
  <si>
    <t>RKO-2</t>
  </si>
  <si>
    <t>RKO-3</t>
  </si>
  <si>
    <t>RKO-4</t>
  </si>
  <si>
    <t>RKO-5</t>
  </si>
  <si>
    <t>RKO-6</t>
  </si>
  <si>
    <t>RKO-7</t>
  </si>
  <si>
    <t>RKO-8</t>
  </si>
  <si>
    <t>RKO-9</t>
  </si>
  <si>
    <t>RKO-10</t>
  </si>
  <si>
    <t>RKO-11</t>
  </si>
  <si>
    <t>RKO-12</t>
  </si>
  <si>
    <t>RKO-13</t>
  </si>
  <si>
    <t>RKO-14</t>
  </si>
  <si>
    <t>RKO-15</t>
  </si>
  <si>
    <t>RKO-16</t>
  </si>
  <si>
    <t>RKO-17</t>
  </si>
  <si>
    <t>RKO-18</t>
  </si>
  <si>
    <t>Herlevering ivm verwisseling, zie mailcontact</t>
  </si>
  <si>
    <t>RKO-19</t>
  </si>
  <si>
    <t>RKO-20</t>
  </si>
  <si>
    <t>RKO-21</t>
  </si>
  <si>
    <t>RKO-22</t>
  </si>
  <si>
    <t>RKO-23</t>
  </si>
  <si>
    <t xml:space="preserve">NL </t>
  </si>
  <si>
    <t>RKO-24</t>
  </si>
  <si>
    <t>Avici</t>
  </si>
  <si>
    <t>RKO-25</t>
  </si>
  <si>
    <t>RKO-26</t>
  </si>
  <si>
    <t>Virgil</t>
  </si>
  <si>
    <t>RKO-27</t>
  </si>
  <si>
    <t>Cayman</t>
  </si>
  <si>
    <t>RKO-28</t>
  </si>
  <si>
    <t>Crunchy</t>
  </si>
  <si>
    <t>RKO-29</t>
  </si>
  <si>
    <t>RKO-30</t>
  </si>
  <si>
    <t>RKO-31</t>
  </si>
  <si>
    <t>Maggie</t>
  </si>
  <si>
    <t>RKO-32</t>
  </si>
  <si>
    <t>RKO-33</t>
  </si>
  <si>
    <t>Sally</t>
  </si>
  <si>
    <t>RKO-34</t>
  </si>
  <si>
    <t>RKO-35</t>
  </si>
  <si>
    <t>Dior</t>
  </si>
  <si>
    <t>RKO-36</t>
  </si>
  <si>
    <t>Nola</t>
  </si>
  <si>
    <t>RKO-37</t>
  </si>
  <si>
    <t>San Francisco</t>
  </si>
  <si>
    <t>RKO-38</t>
  </si>
  <si>
    <t>Titan</t>
  </si>
  <si>
    <t>RKO-39</t>
  </si>
  <si>
    <t>RKO-40</t>
  </si>
  <si>
    <t>Senata</t>
  </si>
  <si>
    <t>RKO-41</t>
  </si>
  <si>
    <t>RKO-42</t>
  </si>
  <si>
    <t>RKO-43</t>
  </si>
  <si>
    <t>RKO-44</t>
  </si>
  <si>
    <t>Napoleon</t>
  </si>
  <si>
    <t>RKO-45</t>
  </si>
  <si>
    <t>Nirvana</t>
  </si>
  <si>
    <t>RKO-46</t>
  </si>
  <si>
    <t>Armedi</t>
  </si>
  <si>
    <t>RKO-47</t>
  </si>
  <si>
    <t>Aztec Gold</t>
  </si>
  <si>
    <t>RKO-48</t>
  </si>
  <si>
    <t>Fyone</t>
  </si>
  <si>
    <t>RKO-49</t>
  </si>
  <si>
    <t>Estelle</t>
  </si>
  <si>
    <t>RKO-50</t>
  </si>
  <si>
    <t>Agostino</t>
  </si>
  <si>
    <t>RKO-51</t>
  </si>
  <si>
    <t>Stacey</t>
  </si>
  <si>
    <t>RKO-52</t>
  </si>
  <si>
    <t>Salvera</t>
  </si>
  <si>
    <t>RKO-53</t>
  </si>
  <si>
    <t>Ace</t>
  </si>
  <si>
    <t>RKO-54</t>
  </si>
  <si>
    <t>Fiorella</t>
  </si>
  <si>
    <t>RKO-55</t>
  </si>
  <si>
    <t>Camillo</t>
  </si>
  <si>
    <t>RKO-56</t>
  </si>
  <si>
    <t>RKO-57</t>
  </si>
  <si>
    <t>RKO-58</t>
  </si>
  <si>
    <t>GB</t>
  </si>
  <si>
    <t>RKO-59</t>
  </si>
  <si>
    <t>RKO-60</t>
  </si>
  <si>
    <t>F</t>
  </si>
  <si>
    <t>RKO-61</t>
  </si>
  <si>
    <t>RKO-62</t>
  </si>
  <si>
    <t>D</t>
  </si>
  <si>
    <t>RKO-63</t>
  </si>
  <si>
    <t>RKO-64</t>
  </si>
  <si>
    <t>RKO-65</t>
  </si>
  <si>
    <t>RKO-66</t>
  </si>
  <si>
    <t>RKO-67</t>
  </si>
  <si>
    <t>RKO-68</t>
  </si>
  <si>
    <t>RKO-69</t>
  </si>
  <si>
    <t>RKO-70</t>
  </si>
  <si>
    <t>RKO-71</t>
  </si>
  <si>
    <t>RKO-72</t>
  </si>
  <si>
    <t>RKO-73</t>
  </si>
  <si>
    <t>RKO-74</t>
  </si>
  <si>
    <t>DK</t>
  </si>
  <si>
    <t>RKO-75</t>
  </si>
  <si>
    <t>RKO-76</t>
  </si>
  <si>
    <t>RKO-77</t>
  </si>
  <si>
    <t>B</t>
  </si>
  <si>
    <t>RKO-78</t>
  </si>
  <si>
    <t>Fineline</t>
  </si>
  <si>
    <t>RKO-79</t>
  </si>
  <si>
    <t>RKO-80</t>
  </si>
  <si>
    <t>RKO-81</t>
  </si>
  <si>
    <t>RKO-82</t>
  </si>
  <si>
    <t>RKO-83</t>
  </si>
  <si>
    <t>RKO-84</t>
  </si>
  <si>
    <t>RKO-85</t>
  </si>
  <si>
    <t>Gallia</t>
  </si>
  <si>
    <t>RKO-86</t>
  </si>
  <si>
    <t>Bellatrix</t>
  </si>
  <si>
    <t>RKO-87</t>
  </si>
  <si>
    <t>RKO-88</t>
  </si>
  <si>
    <t>RKO-89</t>
  </si>
  <si>
    <t>RKO-90</t>
  </si>
  <si>
    <t>RKO-91</t>
  </si>
  <si>
    <t>RKO-92</t>
  </si>
  <si>
    <t>Dolores</t>
  </si>
  <si>
    <t>RKO-93</t>
  </si>
  <si>
    <t>RKO-94</t>
  </si>
  <si>
    <t>RKO-95</t>
  </si>
  <si>
    <t>RKO-96</t>
  </si>
  <si>
    <t>Roseval</t>
  </si>
  <si>
    <t>RKO-97</t>
  </si>
  <si>
    <t>Vitelotte Noir</t>
  </si>
  <si>
    <t>RKO-98</t>
  </si>
  <si>
    <t>Blue Belle</t>
  </si>
  <si>
    <t>RKO-99</t>
  </si>
  <si>
    <t>Royal</t>
  </si>
  <si>
    <t>RKO-100</t>
  </si>
  <si>
    <t>Sarpo Mira</t>
  </si>
  <si>
    <t>RKO-101</t>
  </si>
  <si>
    <t>Charlotte</t>
  </si>
  <si>
    <t>RKO-102</t>
  </si>
  <si>
    <t>Elbeida</t>
  </si>
  <si>
    <t>09-141-1054</t>
  </si>
  <si>
    <t>2021-036</t>
  </si>
  <si>
    <t>P1-
bent-
qui -</t>
  </si>
  <si>
    <t>afgestorven</t>
  </si>
  <si>
    <t>09-141-1055</t>
  </si>
  <si>
    <t>2021-037</t>
  </si>
  <si>
    <t>09-141-1056</t>
  </si>
  <si>
    <t>2021-038</t>
  </si>
  <si>
    <t>09-141-1057</t>
  </si>
  <si>
    <t>2021-039</t>
  </si>
  <si>
    <t>09-141-1060</t>
  </si>
  <si>
    <t>2021-040</t>
  </si>
  <si>
    <t>09-141-1061</t>
  </si>
  <si>
    <t>2021-041</t>
  </si>
  <si>
    <t>09-141-1062</t>
  </si>
  <si>
    <t>2021-042</t>
  </si>
  <si>
    <t>09-141-1064</t>
  </si>
  <si>
    <t>2021-043</t>
  </si>
  <si>
    <t>2021-044</t>
  </si>
  <si>
    <t>2021-045</t>
  </si>
  <si>
    <t>2021-046</t>
  </si>
  <si>
    <t>2021-047</t>
  </si>
  <si>
    <t>2021-048</t>
  </si>
  <si>
    <t>2020-884524.04-70</t>
  </si>
  <si>
    <t>2021-049</t>
  </si>
  <si>
    <t>2021-050</t>
  </si>
  <si>
    <t>2021-051</t>
  </si>
  <si>
    <t>2021-052</t>
  </si>
  <si>
    <t>2021-053</t>
  </si>
  <si>
    <t>09-141-919</t>
  </si>
  <si>
    <t>2021-054</t>
  </si>
  <si>
    <t>8-7-2021; iribov</t>
  </si>
  <si>
    <t>2021-055</t>
  </si>
  <si>
    <t>2021-056</t>
  </si>
  <si>
    <t>CGN 2021.1</t>
  </si>
  <si>
    <t>chacoense</t>
  </si>
  <si>
    <t>4x P1 -
qui -</t>
  </si>
  <si>
    <t xml:space="preserve">APLV -
AVB-O -
PBRSV -
PVT -
PYV - </t>
  </si>
  <si>
    <t>Deze accessie (accessie nummer) is op de volgende wijze getoetst op de aanwezigheid van virussen en viroïden: 1. Mechanische inoculatie op Chenopodium quinoa en 4x N. occidentalis-P1: mechanisch overdraagbare virussen; 2. DAS-ELISA: arracacha virus B (oca-stam)¸ andean potato latent virus¸ potato black ringspot virus¸ potato virus T en potato yellowing virus; 3. Real-time (RT-) PCR: pospiviroids (generiek¸ waaronder potato spindle tuber viroid (PSTVd)); 4. Daarnaast zijn de gekiemde planten wekelijks visueel beoordeeld waarbij in geval van symptomen nader onderzoek naar de oorzaak is gedaan. In het getoetste monster zijn geen (quarantaine-) virussen en viroïden aangetroffen.</t>
  </si>
  <si>
    <t>CGN 2021.2</t>
  </si>
  <si>
    <t>chomatophilum</t>
  </si>
  <si>
    <t>PER</t>
  </si>
  <si>
    <t>CGN 2021.3</t>
  </si>
  <si>
    <t>raphanifolium</t>
  </si>
  <si>
    <t>CGN 2021.4</t>
  </si>
  <si>
    <t>tarijense</t>
  </si>
  <si>
    <t>CGN 2021.5</t>
  </si>
  <si>
    <t xml:space="preserve">APLV -
AVB-O +
PBRSV +
PVT +
PYV - </t>
  </si>
  <si>
    <t>[HTS] 5 e4+d3+b4: Geen relevante virussen gedetecteerd
De novo virus v3 + referentie assembly tegen PVT (6012336 en 6012352) en AVB (MW582785.1)
Geen relevante virussen gevonden.
Contigs met description 'Viral movement protein' in Pfam results geblast in de NCBI database gaven hits met Solanum spp.</t>
  </si>
  <si>
    <t>CGN 2021.6</t>
  </si>
  <si>
    <t>vernei</t>
  </si>
  <si>
    <t>CGN 2021.7</t>
  </si>
  <si>
    <t>okadae</t>
  </si>
  <si>
    <t>CGN 2021.8</t>
  </si>
  <si>
    <t>berthaultii x chacoense</t>
  </si>
  <si>
    <t xml:space="preserve">APLV -
AVB-O -
PBRSV -
PVT +
PYV - </t>
  </si>
  <si>
    <t>[HTS] 8a5: Geen relevante virussen gedetecteerd
De novo virus v3 + referentie assembly tegen PVT (6012336 en 6012352) en AVB (MW582785.1)
Geen relevante virussen gevonden.
Contigs met description 'Viral movement protein' in Pfam results geblast in de NCBI database gaven hits met Solanum spp.</t>
  </si>
  <si>
    <t>CGN 2021.9</t>
  </si>
  <si>
    <t>CGN 2021.10</t>
  </si>
  <si>
    <t>longiconicum</t>
  </si>
  <si>
    <t>CRI</t>
  </si>
  <si>
    <t>CGN 2021.11</t>
  </si>
  <si>
    <t>CGN 2021.12</t>
  </si>
  <si>
    <t>tuberosum subsp andigena</t>
  </si>
  <si>
    <t>CGN 2021.13</t>
  </si>
  <si>
    <t>CGN 2021.14</t>
  </si>
  <si>
    <t>vernietigd 28-9-2021</t>
  </si>
  <si>
    <t>IP: 2020-877362.01-62</t>
  </si>
  <si>
    <t>2021-057</t>
  </si>
  <si>
    <t>P1 - 
bent -
qui -</t>
  </si>
  <si>
    <t xml:space="preserve">20210824_HTS
202109xx_HTS PEQ - mengmonster alle calibrachoa en petunia leveringsbrief 2112718. Nummer gegeven voor mengmonster: 6010920 (niet in prisma)
</t>
  </si>
  <si>
    <t>prelim RNAseq 6010947: geen relevante virussen gevonden.
BCF104326-049 resultaat: Geen relevante virussen gedetecteerd</t>
  </si>
  <si>
    <t>IP: 2021-941547.01-63</t>
  </si>
  <si>
    <t>09-141-1106</t>
  </si>
  <si>
    <t>2021-058</t>
  </si>
  <si>
    <t>202109xx_HTS PEQ - mengmonster alle calibrachoa en petunia leveringsbrief 2112718. Nummer gegeven voor mengmonster: 6010920 (niet in prisma)</t>
  </si>
  <si>
    <t>09-141-1107</t>
  </si>
  <si>
    <t>2021-059</t>
  </si>
  <si>
    <t>IP: 2020-857974.01-53</t>
  </si>
  <si>
    <t>09-141-984</t>
  </si>
  <si>
    <t>2021-060</t>
  </si>
  <si>
    <t>IP: 2021-923622.02-26</t>
  </si>
  <si>
    <t>1753-566-003</t>
  </si>
  <si>
    <t>2021-061</t>
  </si>
  <si>
    <t>Petchoa</t>
  </si>
  <si>
    <t>1753-566-004</t>
  </si>
  <si>
    <t>2021-062</t>
  </si>
  <si>
    <t>1753-566-005</t>
  </si>
  <si>
    <t>2021-063</t>
  </si>
  <si>
    <t>BAC toetsing/vernietigd</t>
  </si>
  <si>
    <t>IP: 2021-932832.01-53</t>
  </si>
  <si>
    <t>21-61-5961</t>
  </si>
  <si>
    <t>2021-064</t>
  </si>
  <si>
    <t>P1 -
P1 -
qui -</t>
  </si>
  <si>
    <t>APLV -
APMoV -
AVB-O -
PAMV - 
PBRSV -
PLRV -
PotLV -
PVA - 
PVM -
PVS - 
PVT - 
PVV - 
PVX - 
PVY - 
PYV - 
TSWV - </t>
  </si>
  <si>
    <t>Begomo: F-MOL-065-001 -
Begomo: F-MOL-065-002 -
Fytoplasma: F-MOL-022-005 -
GenPospi: F-MOL-071-013 -
PYVV: F-MOL-068-006 -
TRV/PMTV: F-MOL-074-003 -
ToCV: F-MOL-068-009 -</t>
  </si>
  <si>
    <t>202109xx_HTS PEQ - mengmonster alle aardappels leveringsbrief 2112718. Nummer gegeven voor mengmonster: 6010939 (niet in prisma)</t>
  </si>
  <si>
    <t>De eenheid is op de volgende wijze getoetst op de aanwezigheid van virussen, viroïden en bacteriën: 1. Mechanische inoculatie op Chenopodium quinoa, N. hesperis-67A en N. occidentalis-P1: mechanisch overdraagbare virussen; 2. DAS-ELISA: arracacha virus B (oca-stam), andean potato latent virus, andean potato mottle virus, potato aucuba mosaic virus, potato black ringspot virus, potato latent virus, potato leafroll virus (2x), potato virus A, potato virus M, potato virus S, potato virus T, potato virus V, potato virus X, potato virus Y, potato yellowing virus en tomato spotted wilt virus; 3. Real-time (RT-) PCR: phytoplasma’s (generiek, waaronder potato stolbur phytoplasma), pospiviroids (generiek, waaronder potato spindle tuber viroid (PSTVd)), potato mop-top virus, potato yellow vein virus, tobacco rattle virus en tomato chlorosis virus; 4. PCR: begomovirus (generiek); 5. Return-PAGE: viroids (generiek, waaronder PSTVd); 6. Immunofluorescentie: Clavibacter michiganensis subsp. sepedonicus; 7. Kweek: Ralstonia solanacearum; 8. Real-time PCR: Candidatus Liberibacter solanacearum; 9. Daarnaast zijn de ingezonden planten wekelijks visueel beoordeeld waarbij in geval van symptomen nader onderzoek naar de oorzaak is gedaan. In het getoetste monster zijn geen (quarantaine-) virussen, viroïden en/of bacteriën aangetroffen.</t>
  </si>
  <si>
    <t>21-61-5962</t>
  </si>
  <si>
    <t>2021-065</t>
  </si>
  <si>
    <t xml:space="preserve">APLV -
APMoV -
AVB-O -
PAMV - 
PBRSV -
PLRV -
PotLV -
PVA - 
PVM -
PVS - 
PVT - 
PVV - 
PVX - 
PVY - 
PYV - 
TSWV - </t>
  </si>
  <si>
    <t>21-61-5963</t>
  </si>
  <si>
    <t>2021-066</t>
  </si>
  <si>
    <t>IP: 2021-93848.01-60</t>
  </si>
  <si>
    <t>21-61-5964</t>
  </si>
  <si>
    <t>2021-067</t>
  </si>
  <si>
    <t>09-141-1105</t>
  </si>
  <si>
    <t>2021-068</t>
  </si>
  <si>
    <t>P1 -
bent  -
qui -</t>
  </si>
  <si>
    <t>plant afgestorven; niet getoetst</t>
  </si>
  <si>
    <t>2021-069</t>
  </si>
  <si>
    <t>IP: 2021-941550.01-64</t>
  </si>
  <si>
    <t>482-28-936</t>
  </si>
  <si>
    <t>2021-070</t>
  </si>
  <si>
    <t>482-28-937</t>
  </si>
  <si>
    <t>2021-071</t>
  </si>
  <si>
    <t>482-28-938</t>
  </si>
  <si>
    <t>2021-072</t>
  </si>
  <si>
    <t>482-28-939</t>
  </si>
  <si>
    <t>2021-073</t>
  </si>
  <si>
    <t>482-28-940</t>
  </si>
  <si>
    <t>2021-074</t>
  </si>
  <si>
    <t>482-28-941</t>
  </si>
  <si>
    <t>2021-075</t>
  </si>
  <si>
    <t>482-28-942</t>
  </si>
  <si>
    <t>2021-076</t>
  </si>
  <si>
    <t>482-28-943</t>
  </si>
  <si>
    <t>2021-077</t>
  </si>
  <si>
    <t>2021-078</t>
  </si>
  <si>
    <t>HTS wk 7
4968609 - mengmonster
geen vir hits</t>
  </si>
  <si>
    <t>mengmonster BU in doos 28</t>
  </si>
  <si>
    <t>Batchverzamelnummer: 4968211</t>
  </si>
  <si>
    <t>IP: 2021-966365.01-89</t>
  </si>
  <si>
    <t>1753-566-006</t>
  </si>
  <si>
    <t>2021-079</t>
  </si>
  <si>
    <t>1753-566-007</t>
  </si>
  <si>
    <t>2021-080</t>
  </si>
  <si>
    <t>1753-566-009</t>
  </si>
  <si>
    <t>2021-081</t>
  </si>
  <si>
    <t>1753-566-010</t>
  </si>
  <si>
    <t>2021-082</t>
  </si>
  <si>
    <t>1753-566-011</t>
  </si>
  <si>
    <t>2021-083</t>
  </si>
  <si>
    <t>1753-566-012</t>
  </si>
  <si>
    <t>2021-084</t>
  </si>
  <si>
    <t>1753-566-013</t>
  </si>
  <si>
    <t>2021-085</t>
  </si>
  <si>
    <t>1753-566-014</t>
  </si>
  <si>
    <t>2021-086</t>
  </si>
  <si>
    <t>1753-566-015</t>
  </si>
  <si>
    <t>2021-087</t>
  </si>
  <si>
    <t>1753-566-016</t>
  </si>
  <si>
    <t>2021-088</t>
  </si>
  <si>
    <t>1753-566-018</t>
  </si>
  <si>
    <t>2021-089</t>
  </si>
  <si>
    <t>IP 2021-966372.01-90</t>
  </si>
  <si>
    <t>09-28-2094</t>
  </si>
  <si>
    <t>2021-090</t>
  </si>
  <si>
    <t>09-28-2095</t>
  </si>
  <si>
    <t>2021-091</t>
  </si>
  <si>
    <t>09-28-2096</t>
  </si>
  <si>
    <t>2021-092</t>
  </si>
  <si>
    <t>09-28-2098</t>
  </si>
  <si>
    <t>2021-093</t>
  </si>
  <si>
    <t>09-28-2099</t>
  </si>
  <si>
    <t>2021-094</t>
  </si>
  <si>
    <t>09-28-2100</t>
  </si>
  <si>
    <t>2021-095</t>
  </si>
  <si>
    <t>09-28-2101</t>
  </si>
  <si>
    <t>2021-096</t>
  </si>
  <si>
    <t>09-28-2102</t>
  </si>
  <si>
    <t>2021-097</t>
  </si>
  <si>
    <t>09-28-2103</t>
  </si>
  <si>
    <t>2021-098</t>
  </si>
  <si>
    <t>09-28-2104</t>
  </si>
  <si>
    <t>2021-099</t>
  </si>
  <si>
    <t>09-28-2105</t>
  </si>
  <si>
    <t>2021-100</t>
  </si>
  <si>
    <t>09-28-2106</t>
  </si>
  <si>
    <t>2021-101</t>
  </si>
  <si>
    <t>09-28-2107</t>
  </si>
  <si>
    <t>2021-102</t>
  </si>
  <si>
    <t>09-28-2108</t>
  </si>
  <si>
    <t>2021-103</t>
  </si>
  <si>
    <t>09-28-2109</t>
  </si>
  <si>
    <t>2021-104</t>
  </si>
  <si>
    <t>09-28-2110</t>
  </si>
  <si>
    <t>2021-105</t>
  </si>
  <si>
    <t>09-28-2112</t>
  </si>
  <si>
    <t>2021-106</t>
  </si>
  <si>
    <t>09-28-834</t>
  </si>
  <si>
    <t>2021-107</t>
  </si>
  <si>
    <t>IP : 2021-936854.01-59</t>
  </si>
  <si>
    <t>10-61-5960</t>
  </si>
  <si>
    <t>2021-108</t>
  </si>
  <si>
    <t>HTS wk 7
4968571 - mengmonster
HTS DNAseq
geen vir hits</t>
  </si>
  <si>
    <t>mengmonster BU in doos 28
BU in doos 28</t>
  </si>
  <si>
    <t>IP: 2021-958911.01-84</t>
  </si>
  <si>
    <t>3473-61-5965</t>
  </si>
  <si>
    <t>2021-109</t>
  </si>
  <si>
    <t>3473-61-5966</t>
  </si>
  <si>
    <t>2021-110</t>
  </si>
  <si>
    <t>3473-61-5967</t>
  </si>
  <si>
    <t>2021-111</t>
  </si>
  <si>
    <t>Niet verder mee gegaan ivm te weinig bladmateriaal.</t>
  </si>
  <si>
    <t>3473-61-5969</t>
  </si>
  <si>
    <t>2021-112</t>
  </si>
  <si>
    <t xml:space="preserve">Voor administratie officiele en ambtelijke monsters genomen ivm ToBRFV incident zie: </t>
  </si>
  <si>
    <t>T:\nvwa\ICB\Domein Plantgezondheid\2019\ToBRFV\18 - Database</t>
  </si>
  <si>
    <t>Ww verkrijgbaar via Leontine Colon</t>
  </si>
  <si>
    <t>Access file:</t>
  </si>
  <si>
    <t>TOBRFV 2019</t>
  </si>
  <si>
    <t>Voor afwijkende situaties zie: T:\PD\NRC\Team Ziekten\Virologie\Q's NL\2019_ToBRFV_tomaat\Toetsing NRC NGS\Hertoetsing discrepanties cq en NGS-kopie</t>
  </si>
  <si>
    <t>Mbo 4-9-2020 (moet nog in database ingevuld)</t>
  </si>
  <si>
    <t>Betreft INS-20-15766: Door Naktuinbouw is met een moleculaire toets (real-time RT-PCR) ToBRFV gedetecteerd. Verificatie is uitgevoerd door het NRC met een tweede moleculaire toets (real-time RT-PCR).</t>
  </si>
  <si>
    <t>INS-20-05109</t>
  </si>
  <si>
    <t xml:space="preserve">wel in PRISMA. RNA naktuinbouw van zaden. [herkomst GSN SEMENCES frankrijk (Riscle  ] Monsternummer K13, K14 en K15. Variety 2350025, Lot no. S20002088. Sub 1 (FAM 10,02) (VIC 10,09), Sub 2 (FAM 10,12) (VIC 10,09), Sub 3 (FAM 10,33) (VIC 10,24)  email 20200527 email van M van Lent aan oa Botermans: productielokatie zaad zou China zijn:	134320 uit Frankrijk is van 22 april 2020: deze partij kennen we: dat is nl. een van de twee partijen tomatenzaad van het Franse GSN Semences SAS (lotnummer S20002088); Q-melding door Naktuinbouw op 7 april jl. van monsters uit Frankrijk; door Bram de Hoop aan de Fransen doorgegeven. Blijkens deze notificatie is de origine van een van de twee dus China en is de zending in Rotterdam de EU binnen gekomen, en heeft daar bovendien een NL Plantenpaspoort gekregen (incl. NPPO dienststempel van ene Houweling (KCB?) op de laatste pagina van de bijlage). </t>
  </si>
  <si>
    <t>inofficiëel overzicht.</t>
  </si>
  <si>
    <t>Laatste aanpassingen eerste 2 kolommen: 8-8-2017</t>
  </si>
  <si>
    <t>Auteurs</t>
  </si>
  <si>
    <t>Sequencen nodig</t>
  </si>
  <si>
    <t>Positie genoom</t>
  </si>
  <si>
    <t>Welke soorten/isolaten wel/niet worden gedetecteerd</t>
  </si>
  <si>
    <t>additionele info</t>
  </si>
  <si>
    <t>instructie</t>
  </si>
  <si>
    <t>bijlage/formulier</t>
  </si>
  <si>
    <t>titel</t>
  </si>
  <si>
    <t>I-MOL-021</t>
  </si>
  <si>
    <t>Moleculaire detectie van Potyvirussen</t>
  </si>
  <si>
    <t>F-MOL-021-003</t>
  </si>
  <si>
    <t>RT-PCR voor detectie van potyvirussen (CPUP/P9502)</t>
  </si>
  <si>
    <t>??</t>
  </si>
  <si>
    <t>coat protein - 3'UTR</t>
  </si>
  <si>
    <t xml:space="preserve">Enkele isolaten LYSV niet, en volgens Ellis enkele nadere uit bloemisterijgewassen niet zo goed, waaronder een in Euphorbia. Sept 2018 lukt het niet om amplicon voor PPV te verkrijgen. 8 of meer mismathes aan met name 5'end. Sept/okt 2018 PRSV gemist door generieke PCR  bij Rijkzwaan (zie HTS) </t>
  </si>
  <si>
    <t>F-MOL-021-007</t>
  </si>
  <si>
    <t>Real-time RT-PCR voor detectie van LYSV</t>
  </si>
  <si>
    <t>Lunello et al (2004)</t>
  </si>
  <si>
    <t>I-MOL-022</t>
  </si>
  <si>
    <t>Moleculaire detectie en identificatie van fytoplasma's</t>
  </si>
  <si>
    <t>F-MOL-022-002</t>
  </si>
  <si>
    <t>PCR 16S rDNA Fytoplasma (NPA2F-NPA2R)</t>
  </si>
  <si>
    <t>Heinrich M et al (2001)</t>
  </si>
  <si>
    <t>+</t>
  </si>
  <si>
    <t>, 16S - t-RNA Ile  ;  485 nt van 1784 nt 16S</t>
  </si>
  <si>
    <t>detecteert Ca Ph vitis (FD) en Ca Ph solani (BN), zie toetsformulier molbio: 03/02/2016</t>
  </si>
  <si>
    <t>____bij vermoeden fytoplasma</t>
  </si>
  <si>
    <t>F-MOL-022-003</t>
  </si>
  <si>
    <t>PCR fytoplasma's Stolbur groep (NPA2F/NPA2R - STOL 11F/STOL 11R)</t>
  </si>
  <si>
    <t>Daire et al. (1997)</t>
  </si>
  <si>
    <t>+, indien STOL - is</t>
  </si>
  <si>
    <t>16S - t-RNA Ile</t>
  </si>
  <si>
    <t>___bij survey en vermoeden fytoplasma (bijv survey Peen)</t>
  </si>
  <si>
    <t>F-MOL-022-005</t>
  </si>
  <si>
    <t>23s rRNA real-time PCR fytoplasma's (JH-F1/JH-F all /JH-R/JH-Puni)</t>
  </si>
  <si>
    <t>Hodgetts J et al (2009)</t>
  </si>
  <si>
    <t>____bij screening en vrij grote kans van neg monsters</t>
  </si>
  <si>
    <t>F-MOL-022-006</t>
  </si>
  <si>
    <t>16s rRNA (nested-)PCR generiek (P1/P7 - R16F2n/R16R2)</t>
  </si>
  <si>
    <t>16S</t>
  </si>
  <si>
    <t>sept 2018b afgesproken met Marcel en Esther om geen hervalidatie uit te voeren.</t>
  </si>
  <si>
    <t xml:space="preserve">___optie als NPA2F/NPA2R niet werkt of onvoldoende is voor identificatie </t>
  </si>
  <si>
    <t>I-MOL-104</t>
  </si>
  <si>
    <t>DNA Barcoding Phytoplasmas</t>
  </si>
  <si>
    <t>F-MOL-022-007</t>
  </si>
  <si>
    <t>Nested-PCR EF-Tu Fytoplasma</t>
  </si>
  <si>
    <t xml:space="preserve">tuf gen Makarova O et al 2012. Gaf bij rosaceae (Proficiency test NIB 2017) Gaf ook valspositieve reactie met negatief materiaal. </t>
  </si>
  <si>
    <t>EF-Tu</t>
  </si>
  <si>
    <t>F-MOL-022-008</t>
  </si>
  <si>
    <t>PCR 16S rDNA Fytoplasma (P1-ATT - P256)</t>
  </si>
  <si>
    <t xml:space="preserve">16S gen Makarova O et al 2012. Gaf bij rosaceae (Proficiency test NIB 2017) slechte kwaliteit data. Gaf ook valspositieve reactie met negatief materiaal  </t>
  </si>
  <si>
    <t>I-MOL-064</t>
  </si>
  <si>
    <t>Moleculaire detectie van Aureusvirussen</t>
  </si>
  <si>
    <t>F-MOL-064-001</t>
  </si>
  <si>
    <t>RT-PCR Aureusvirussen (CLSVU/CLSVA)</t>
  </si>
  <si>
    <t>I-MOL-065</t>
  </si>
  <si>
    <t>Moleculaire detectie van Begomovirussen</t>
  </si>
  <si>
    <t xml:space="preserve">F-MOL-065-001 </t>
  </si>
  <si>
    <t>Generieke PCR Begomovirus DengA-DengB v2</t>
  </si>
  <si>
    <t>Deng et al (1994)</t>
  </si>
  <si>
    <t>F-MOL-065-002</t>
  </si>
  <si>
    <t>Generieke PCR Begomovirus AV494-AC1048 v1</t>
  </si>
  <si>
    <t>Wyatt &amp; Brown (1996)</t>
  </si>
  <si>
    <t>F-MOL-065-003</t>
  </si>
  <si>
    <t>Specifieke PCR TYLCV</t>
  </si>
  <si>
    <t>I-MOL-067</t>
  </si>
  <si>
    <t>Moleculaire detectie van Carla virussen</t>
  </si>
  <si>
    <t>F-MOL-067-002</t>
  </si>
  <si>
    <t>RT-PCR voor Carla virus BBScV (BISV3-BISV5)</t>
  </si>
  <si>
    <t>F-MOL-067-003</t>
  </si>
  <si>
    <t>RT-PCR voor Carla virus CPMMV (CPMMV FW- CPMMV RE)</t>
  </si>
  <si>
    <t>Naidu et al (1998)</t>
  </si>
  <si>
    <t>F-MOL-067-004</t>
  </si>
  <si>
    <t>Generieke RT-PCR voor Carla virussen (RepF3/R1)</t>
  </si>
  <si>
    <t>hydrangea chlorotic mottle virus niet kunnen aantonen in monster (33448733)</t>
  </si>
  <si>
    <t xml:space="preserve">uit verslag: Boon geeft een aspecifieke signaal met de verwachte grootte van het amplicon </t>
  </si>
  <si>
    <t>F-MOL-067-005</t>
  </si>
  <si>
    <t>Generieke RT-PCR voor Carla virussen (CpFex/CpCarlaReverse)</t>
  </si>
  <si>
    <t>I-MOL-068</t>
  </si>
  <si>
    <t>Moleculaire detectie van Crinivirussen</t>
  </si>
  <si>
    <t>F-MOL-068-002</t>
  </si>
  <si>
    <t>RT-PCR voor Crinivirus CYSDV (HSP_M2_DW/CYSDV-up/CYSDV-dw)</t>
  </si>
  <si>
    <t>F-MOL-068-003</t>
  </si>
  <si>
    <t>RT-PCR voor Crinivirus ToCV (HSP_M2_DW/ToCV-up/ToCV-dw)</t>
  </si>
  <si>
    <t>F-MOL-068-004</t>
  </si>
  <si>
    <t>RT-PCR voor Crinivirus TiCV (TiCV-32(+) / TiCV-532(-)</t>
  </si>
  <si>
    <t>Primers afkomstig van Anna Maria Vaira , Turijn</t>
  </si>
  <si>
    <t>F-MOL-068-005</t>
  </si>
  <si>
    <t>RT-PCR voor Crinivirus BnYDV (BYDV-FW/BYDV-RE)</t>
  </si>
  <si>
    <t>F-MOL-068-006</t>
  </si>
  <si>
    <t>Real-time RT-PCR voor Crinivirus PYVV (PYVV-591F/PYVV-670R/PYVV-615T)</t>
  </si>
  <si>
    <t>F-MOL-068-007</t>
  </si>
  <si>
    <t>Multiplex RT-PCR crinivirussen (BPYV, CYSDV, LIYV)</t>
  </si>
  <si>
    <t>Polymerase gen</t>
  </si>
  <si>
    <t>F-MOL-068-008</t>
  </si>
  <si>
    <t>RT-PCR CCYV</t>
  </si>
  <si>
    <t>Hsp70h gen (30%)</t>
  </si>
  <si>
    <t>F-MOL-068-009</t>
  </si>
  <si>
    <t>Real-time ToCV</t>
  </si>
  <si>
    <t xml:space="preserve">I-MOL-069 </t>
  </si>
  <si>
    <t>Moleculaire detectie van Ipomovirus CVYV</t>
  </si>
  <si>
    <t>F-MOL-069-001</t>
  </si>
  <si>
    <t>RT-PCR voor Ipomovirus CVYV</t>
  </si>
  <si>
    <t>D. Janssen</t>
  </si>
  <si>
    <t>I-MOL-071</t>
  </si>
  <si>
    <t>Moleculaire detectie en identificatie van viroïden</t>
  </si>
  <si>
    <t>F-MOL-071-001</t>
  </si>
  <si>
    <t>Detectie van enkele pospiviroïden (Vid-FW Vid-RE)</t>
  </si>
  <si>
    <t>F-MOL-071-002</t>
  </si>
  <si>
    <t>Detectie van pospiviroïden (AP-FW2 AP-RE1)</t>
  </si>
  <si>
    <t>F-MOL-071-003</t>
  </si>
  <si>
    <t>Detectie en identificatie van pospiviroïde PCFVd (AP-FW1 AP-RE2)</t>
  </si>
  <si>
    <t>F-MOL-071-004</t>
  </si>
  <si>
    <t>Detectie van pospiviroïden  (Pospi1-FW Pospi1-RE)</t>
  </si>
  <si>
    <t>F-MOL-071-005</t>
  </si>
  <si>
    <t>Detectie van pospiviroïden  (Pospi2-FW Pospi2-RE)</t>
  </si>
  <si>
    <t>F-MOL-071-006</t>
  </si>
  <si>
    <t>Detectie van pospiviroïden CEVd en TASVd (CEVd-FW CEVd-RE)</t>
  </si>
  <si>
    <t>Önelge N (1997) Direct nucleotide Sequencing of Citrus exocortis viroid (CEV). Turkish Journal of Agriculture and Forestry 21: 419-422</t>
  </si>
  <si>
    <t>F-MOL-071-007</t>
  </si>
  <si>
    <t>Detectie en identificatie van pospiviroïde CLVd (pCLVR4 pCLV4)</t>
  </si>
  <si>
    <t>soms +</t>
  </si>
  <si>
    <t>F-MOL-071-008</t>
  </si>
  <si>
    <t>Detectie en identificatie van pospiviroïde CSVd (CSV-h  CSV-c)</t>
  </si>
  <si>
    <t>Hooftman et al., (1996) Detection of chrysanthemum stunt viroid by reverse transcription- polymerase chain reaction and by tissue blot hybridization. Acta horticulturae 432 : 88-94</t>
  </si>
  <si>
    <t>F-MOL-071-009</t>
  </si>
  <si>
    <t>Detectie en identificatie van hostuviroïde HSVd (HS4 HS3)</t>
  </si>
  <si>
    <t>F-MOL-071-010</t>
  </si>
  <si>
    <t>Detectie en identificatie van pospiviroïde IrVd-1 (IrVd-FW1 IrVd-RE1)</t>
  </si>
  <si>
    <t>F-MOL-071-011</t>
  </si>
  <si>
    <t>Detectie van enkele pospiviroïden (3H1 2H1)</t>
  </si>
  <si>
    <t>Shamloul, Hadidi, Zhu, Singh and Sagredo, 1997
Sensitive detection of potato spindle tuber viroid using RT-PCR and identification of a viroid variant naturally infecting pepino plants.
Canadian journal of plant pathology 19 : 89 - 96</t>
  </si>
  <si>
    <t>F-MOL-071-012</t>
  </si>
  <si>
    <t>Detectie van 4 pospiviroïden (Boonham)</t>
  </si>
  <si>
    <t>F-MOL-071-013</t>
  </si>
  <si>
    <t>Detectie pospiviroïden (GenPospi assay)</t>
  </si>
  <si>
    <t xml:space="preserve">DLVd </t>
  </si>
  <si>
    <t>F-MOL-071-014</t>
  </si>
  <si>
    <t>Detectie en identificatie van viroïde DLVd (DLVd-P1 DLVd-P2)</t>
  </si>
  <si>
    <t>I-MOL-074</t>
  </si>
  <si>
    <t>Moleculaire detectie van Tobacco rattle virus (TRV) en potato mop top virus (PMTV)</t>
  </si>
  <si>
    <t>F-MOL-074-001</t>
  </si>
  <si>
    <t>RT-PCR voor Tobravirussen (H43 - H42)</t>
  </si>
  <si>
    <t>Cornelissen, Linthorst, Brederode and Bol,  1986
Analysis of the genome structure of tobacco rattle virus strain PSG
Nucleic Acids Research , vol 14, no 5:  2157 - 2169</t>
  </si>
  <si>
    <t>F-MOL-074-003</t>
  </si>
  <si>
    <t>Real-time RT-PCR voor Tobravirus (TRV) en Pomovirus PMTV (duplex)</t>
  </si>
  <si>
    <r>
      <rPr>
        <sz val="9"/>
        <rFont val="Verdana"/>
        <family val="2"/>
      </rPr>
      <t xml:space="preserve">Mumford </t>
    </r>
    <r>
      <rPr>
        <i/>
        <sz val="9"/>
        <rFont val="Verdana"/>
        <family val="2"/>
      </rPr>
      <t>et al.,</t>
    </r>
    <r>
      <rPr>
        <sz val="9"/>
        <rFont val="Verdana"/>
        <family val="2"/>
      </rPr>
      <t xml:space="preserve"> 2000)</t>
    </r>
  </si>
  <si>
    <t>I-MOL-075</t>
  </si>
  <si>
    <t>Moleculaire detectie van Tombusvirussen</t>
  </si>
  <si>
    <t>F-MOL-075-002</t>
  </si>
  <si>
    <t>RT-PCR voor tombusvirussen (Cir1-Cir2)</t>
  </si>
  <si>
    <t>König</t>
  </si>
  <si>
    <t>voldoende voor identificatie</t>
  </si>
  <si>
    <t>I-MOL-086</t>
  </si>
  <si>
    <t xml:space="preserve">Moleculaire detectie van bladluis-overdraagbare aardbeivirussen </t>
  </si>
  <si>
    <t>niet geautoriseerd</t>
  </si>
  <si>
    <t>F-MOL-086-001</t>
  </si>
  <si>
    <t>I-MOL-107</t>
  </si>
  <si>
    <t>Moleculaire detectie en identificatie van SLRSV</t>
  </si>
  <si>
    <t>F-MOL-107-001</t>
  </si>
  <si>
    <t>Conventionele PCR SLRSV</t>
  </si>
  <si>
    <t>I-MOL-110</t>
  </si>
  <si>
    <t>Moleculaire detectie en identificatie van tospovirussen</t>
  </si>
  <si>
    <r>
      <rPr>
        <sz val="9"/>
        <rFont val="Verdana"/>
        <family val="2"/>
      </rPr>
      <t xml:space="preserve">let op: al enkele isolaten vals negatief in F-MOL-110-001 tm 003: 
TSWV Ligularia 21007721 (PCR lijst wk 25 , RNA seq 103165-001 (iets mis met analyse, </t>
    </r>
    <r>
      <rPr>
        <sz val="9"/>
        <color indexed="10"/>
        <rFont val="Verdana"/>
        <family val="2"/>
      </rPr>
      <t>opnieuw aangevraagd okt/nov 2018)</t>
    </r>
    <r>
      <rPr>
        <sz val="9"/>
        <rFont val="Verdana"/>
        <family val="2"/>
      </rPr>
      <t xml:space="preserve"> wel gedetecteerd met specifeke TSWV PCR (primerset TSWV-Nstart/TSWV-Nstop, zie ook wk 25)  
TSWV Capsicum anuum 6045859 (PCR lijst wk 25 2017, RNA seq 103165-008,</t>
    </r>
    <r>
      <rPr>
        <sz val="9"/>
        <color indexed="10"/>
        <rFont val="Verdana"/>
        <family val="2"/>
      </rPr>
      <t xml:space="preserve"> resultaat nog bekijken</t>
    </r>
    <r>
      <rPr>
        <sz val="9"/>
        <rFont val="Verdana"/>
        <family val="2"/>
      </rPr>
      <t>)  
TSWV Capsicum annuum 38622737 (Project 103165-038)
CaCV Hoya va P1 (lokaal) 34147449 (PCR lijst wk32C, 34b 2017, wel in RNA-seq 103165_003-014) 
TSWV Aeschynanthes 33432504 (project_103165-029-004)
INSV  Aeschynanthus 32869798  (project_103943-036)</t>
    </r>
  </si>
  <si>
    <t>F-MOL-110-001</t>
  </si>
  <si>
    <t>RT-PCR Asian clade 1 en Eurasian clade tospovirussen AS-EA-FW AS1-RV EA-RV)  
~400 bp (Aziatisch), ~800 bp (Euraziatisch)</t>
  </si>
  <si>
    <t>Hassani-Mehraban et al 2016</t>
  </si>
  <si>
    <t>Eurasian (AS-EA-FW EA-RV, 800 bp) soms reactie met paprikamatrix. (Waarschijnlijk alleen reactie met matrix indien geen tospovirus aanwezig is) 
Asian (AS-EA-FW AS1-RV ~400 bp kruisreactie met HRSV (potexvirus), Mogelijk als gevolg van sterke binding aan 3' kant van FW primer (.... ATC GAG G-3’)   (De vijf nt’s aan 3’ kant van elke primer niet meer dan 3 C’s  of G’s, daar hecht Polymerase aan. Non-specifieke binding kan het gevolg zijn...)</t>
  </si>
  <si>
    <t>F-MOL-110-002</t>
  </si>
  <si>
    <t>RT-PCR American clade 1 tospovirussen (AM1-FW  AM1-RV)  ~600 bp</t>
  </si>
  <si>
    <t>F-MOL-110-003</t>
  </si>
  <si>
    <t>RT-PCR Asian clade 2 tospovirussen  AS-EA-FW AS2-RV (oa PCFV)</t>
  </si>
  <si>
    <t>F-MOL-110-004</t>
  </si>
  <si>
    <t>RT-PCR LNRV tospovirus</t>
  </si>
  <si>
    <t>I-MOL-115</t>
  </si>
  <si>
    <t>Moleculaire detectie van Torradovirussen</t>
  </si>
  <si>
    <t>F-MOL-115-001</t>
  </si>
  <si>
    <t>RT-PCR voor detectie Torradovirussen (Torrado-1F en Torrado-1R).</t>
  </si>
  <si>
    <t>F-MOL-115-002</t>
  </si>
  <si>
    <t>RT-PCR voor detectie LNLCV (LNLCV-2F en LNLCV-2R)</t>
  </si>
  <si>
    <t>F-MOL-115-003</t>
  </si>
  <si>
    <t>RT-PCR voor detectie Torradovirussen (Torrado-2F en Torrado-2R)</t>
  </si>
  <si>
    <t>I-MOL-116</t>
  </si>
  <si>
    <t>Moleculaire detectie van Tymovirussen</t>
  </si>
  <si>
    <t>F-MOL-116-001</t>
  </si>
  <si>
    <t>RT-PCR voor detectie van Tymovirussen (EM13/EM14)</t>
  </si>
  <si>
    <t>I-MOL-118</t>
  </si>
  <si>
    <t>Moleculaire detectie van Potexvirussen</t>
  </si>
  <si>
    <t>F-MOL-118-001</t>
  </si>
  <si>
    <t>RT-PCR voor detectie potexvirussen</t>
  </si>
  <si>
    <r>
      <rPr>
        <sz val="8"/>
        <rFont val="Agrofont"/>
        <family val="2"/>
      </rPr>
      <t xml:space="preserve">Van der Vlugt </t>
    </r>
    <r>
      <rPr>
        <i/>
        <sz val="8"/>
        <rFont val="Verdana"/>
        <family val="2"/>
      </rPr>
      <t>et al.,</t>
    </r>
    <r>
      <rPr>
        <sz val="8"/>
        <rFont val="Verdana"/>
        <family val="2"/>
      </rPr>
      <t xml:space="preserve"> 2002 (Potex5/Potex2RC)</t>
    </r>
  </si>
  <si>
    <t xml:space="preserve">600 bp van ca 4000 nt polymerase </t>
  </si>
  <si>
    <t>I-MOL-121</t>
  </si>
  <si>
    <t>Moleculaire detectie van Ilarvirussen</t>
  </si>
  <si>
    <t>F-MOL-121-001</t>
  </si>
  <si>
    <t>RT-PCR Ilarvirussen subgroep 1 &amp; 2 (IlarAgdia For-IlarAgdia Rev)</t>
  </si>
  <si>
    <t>RdRP</t>
  </si>
  <si>
    <t>concept</t>
  </si>
  <si>
    <t>F-MOL-121-002</t>
  </si>
  <si>
    <t>RT-PCR Ilarvirus PNRSV (VP77-VP78)</t>
  </si>
  <si>
    <t>F-MOL-121-003</t>
  </si>
  <si>
    <t>RT-PCR Ilarvirussen ApMV (VP77-VP79)</t>
  </si>
  <si>
    <t>F-MOL-121-004</t>
  </si>
  <si>
    <t>RT-PCR Ilarvirussen PDV (VP77-VP80)</t>
  </si>
  <si>
    <t>niet-geautoriseerd</t>
  </si>
  <si>
    <t xml:space="preserve"> (Zie Diagn.opmaat MOVA nr: 2016.molbio.001-4)</t>
  </si>
  <si>
    <t>SB1/SB2</t>
  </si>
  <si>
    <t>Verhoeven et al. 2003</t>
  </si>
  <si>
    <t xml:space="preserve">I-MOL-126 RNA isolatie met DNAse behandeling op de kolom.  </t>
  </si>
  <si>
    <t xml:space="preserve">Overzicht van matrices die mogelijk een negatieve invloed hebben op symptoomontwikkeling van virussen op toetsplanten (obv ervaring) </t>
  </si>
  <si>
    <t>Planten soort</t>
  </si>
  <si>
    <t>Virussoort</t>
  </si>
  <si>
    <t>Aanvullende info (evt)</t>
  </si>
  <si>
    <t xml:space="preserve">Helleboris niger </t>
  </si>
  <si>
    <t>CMV</t>
  </si>
  <si>
    <t>nov 2016 Symptomen Helleboris en ELISA duidelijk +. TPO -</t>
  </si>
  <si>
    <t xml:space="preserve">Knollen van Solanum tuberosum </t>
  </si>
  <si>
    <t>TRV</t>
  </si>
  <si>
    <t>Peonia</t>
  </si>
  <si>
    <t xml:space="preserve">Enkele malen wel en enkele malen niet gelukt om virus op planten over te brengen </t>
  </si>
  <si>
    <t xml:space="preserve">Dianthus </t>
  </si>
  <si>
    <t>Zie DPV ??</t>
  </si>
  <si>
    <t xml:space="preserve">Hosta,   </t>
  </si>
  <si>
    <t>Herkomst informatie onbekend. Ellis?</t>
  </si>
  <si>
    <t>Sedum</t>
  </si>
  <si>
    <t>Echinacea</t>
  </si>
  <si>
    <t>Rudbeckia</t>
  </si>
  <si>
    <t>LOPEND 2021</t>
  </si>
  <si>
    <t>SURVEYS 2021</t>
  </si>
  <si>
    <t>Toetsen</t>
  </si>
  <si>
    <t>Aantal</t>
  </si>
  <si>
    <t>Afhandelingstijd</t>
  </si>
  <si>
    <r>
      <rPr>
        <sz val="10"/>
        <rFont val="Verdana"/>
        <family val="2"/>
      </rPr>
      <t xml:space="preserve">In het tabblad "lopend 2020" en "surveys 2020" wordt het vakje update gekleurd met behulp van voorwaardelijke opmaak, afhankelijk van de verstreken tijd. Een ingevoerd monster waarvan de updatetijd nog niet verstreken is kleurt licht </t>
    </r>
    <r>
      <rPr>
        <sz val="10"/>
        <color indexed="43"/>
        <rFont val="Verdana"/>
        <family val="2"/>
      </rPr>
      <t>oranje</t>
    </r>
    <r>
      <rPr>
        <sz val="10"/>
        <rFont val="Verdana"/>
        <family val="2"/>
      </rPr>
      <t xml:space="preserve">. Een ingevoerd monster waarvan de updatetijd verstreken is kleurt donker </t>
    </r>
    <r>
      <rPr>
        <sz val="10"/>
        <color indexed="51"/>
        <rFont val="Verdana"/>
        <family val="2"/>
      </rPr>
      <t>oranje</t>
    </r>
    <r>
      <rPr>
        <sz val="10"/>
        <rFont val="Verdana"/>
        <family val="2"/>
      </rPr>
      <t>. De termijn waarna de updatetijd verstreken is kan hieronder aangepast worden, voor de KCB en de overige monsters apart.</t>
    </r>
  </si>
  <si>
    <t>Totaal</t>
  </si>
  <si>
    <t>KCB monsters</t>
  </si>
  <si>
    <t>dagen</t>
  </si>
  <si>
    <t>Diagnose</t>
  </si>
  <si>
    <t>Overige monsters</t>
  </si>
  <si>
    <t>Onbekend</t>
  </si>
  <si>
    <t>Geen virussymptomen</t>
  </si>
  <si>
    <t>Voorwaardelijke opmaak voor afhandelingstijd (in deze volgorde, stoppen indien waar)</t>
  </si>
  <si>
    <t>Geen orthotospovirus</t>
  </si>
  <si>
    <t>Regel:</t>
  </si>
  <si>
    <t>Uitleg:</t>
  </si>
  <si>
    <t>Opmaak:</t>
  </si>
  <si>
    <t>Geen tospovirus</t>
  </si>
  <si>
    <t>Formule: =D1&gt;0</t>
  </si>
  <si>
    <t>Verwijdert opmaak als afgehandeld</t>
  </si>
  <si>
    <t>Geen opmaak</t>
  </si>
  <si>
    <t xml:space="preserve">geen PlAMV, SLRSV, TVX, TBRV, TRSV en ToRSV </t>
  </si>
  <si>
    <t>Formule: =A1=0</t>
  </si>
  <si>
    <t>Geen opmaak als er (nog) geen ontvangst is</t>
  </si>
  <si>
    <t>Virus</t>
  </si>
  <si>
    <t>geen PlAMV, SLRSV, TVX, TBRV, TRSV en ToRSV; wel TRV</t>
  </si>
  <si>
    <t>Celwaarde &gt; 0</t>
  </si>
  <si>
    <t>Kleurt cel licht oranje als er een update is ingevuld</t>
  </si>
  <si>
    <t>255:236:155</t>
  </si>
  <si>
    <t>Virus positief</t>
  </si>
  <si>
    <t>Formule: =A1&lt;VANDAAG()-B1</t>
  </si>
  <si>
    <t>Kleurt cel donker oranje als de afhandelingstijd is verstreken</t>
  </si>
  <si>
    <t>255:192:0</t>
  </si>
  <si>
    <t>Virussymptomen</t>
  </si>
  <si>
    <t>Cucumber green mottle mosaic virus</t>
  </si>
  <si>
    <t>Formule: =A1&gt;0</t>
  </si>
  <si>
    <t>Kleurt cel licht oranje als de ontvangstdatum is ingevuld</t>
  </si>
  <si>
    <t>Pospiviroid</t>
  </si>
  <si>
    <t>Pepino mosaic virus</t>
  </si>
  <si>
    <t>Tomato spotted wilt virus</t>
  </si>
  <si>
    <t>Tomato chlorotic spot virus</t>
  </si>
  <si>
    <t>Impatiens necrotic spot tospovirus</t>
  </si>
  <si>
    <t>Formule voor Termijn</t>
  </si>
  <si>
    <t>Tomato ringspot virus</t>
  </si>
  <si>
    <t>=ALS(A2="";"";ALS(ISGETAL(VIND.SPEC("KCB";G2))=WAAR;Info!$J$10;Info!$J$11))</t>
  </si>
  <si>
    <t>Tomato chlorotic dwarf viroid</t>
  </si>
  <si>
    <t>Controleert eerst of er een datum voor ontvangst is ingevuld. Indien ja, zoekt of KCB voorkomt in de inzender. Staat KCB in de inzender, dan wordt de KCB afhandelingstijd gebruikt, anders de tijd voor de overige monsters.</t>
  </si>
  <si>
    <t>Potato spindle tuber viroid</t>
  </si>
  <si>
    <t>Alfalfa mosaic virus</t>
  </si>
  <si>
    <t>Totaal aantal diagnoses</t>
  </si>
  <si>
    <t>Tobacco ringspot virus</t>
  </si>
  <si>
    <t>UITSLAGZIN EXTERNE RESULTATEN GENOMESCAN</t>
  </si>
  <si>
    <t>[foto, HTS BU]
20231024 Mbo: check ook virussen in H. sphondyllium 6166538</t>
  </si>
  <si>
    <t>wild tomato mosaic virus +
tomato chlorosis virus +
Polerovirus +</t>
  </si>
  <si>
    <t>[v.a bent]
20210527_HTS_BCF 104326-028</t>
  </si>
  <si>
    <t>104326-049</t>
  </si>
  <si>
    <t>HTS WK 37_lelie_wortel, blad, BCF 104326-056</t>
  </si>
  <si>
    <t>1. Based on analyses of 6574 (A), 6571 (B) and 6563 (D) nt of the complete genomes in the NCBI and NVWA databases can be concluded that sample 39831602-a very likely contains three strains of cactus virus X (CVX). (Remark: genotypes C and D are likely quasi-species.)
2. Based on analyses of 6646 nt of the complete genome in the NCBI and NVWA databases can be concluded that sample 39831602-a likely contains pitaya virus X (PiVX).
3. Based on analyses of 5257 (A) and 6778 (B) nt of the near complete genomes in the NCBI and NVWA databases can be concluded that sample 39831602-a possibly contains two UnID Tepoviruses.
4. Based on analyses of 6430 (A) and 6461 (B) nt of the near complete genomes in the NCBI and NVWA databases can be concluded that sample 39831602-a likely contains two UnID Tobamovirus.
5. Based on analyses of 6475 nt of the complete genome in the NCBI and NVWA databases can be concluded that sample 39831602-a very likely contains rattail cactus necrosis associated virus (RCNaV).
6. Based on analyses of 6014 nt of the near complete genome in the NCBI and NVWA databases can be concluded that sample 39831602-a likely contains zygocactus virus X (ZyVX).
7. Based on analyses of 6628 (A) and 6548 (B) nt of the complete genome in the NCBI and NVWA databases can be concluded that sample 39831602-a likely contains two strains of schlumbergera virus X (SVX).</t>
  </si>
  <si>
    <t>1. Based on analyses of 6532 (A), 5980 (C) and 6393 (D) nt of the near complete genomes in the NCBI and NVWA databases can be concluded that sample 39831602-b very likely contains three strains of cactus virus X (CVX). (Remark: genotypes C and D are likely quasi-species.)
2. Based on analyses of 6502 nt of the complete genome in the NCBI and NVWA databases can be concluded that sample 39831602-b likely contains pitaya virus X (PiVX).
3. Based on analyses of 6714 (B) and 6766 (C) nt of the near complete genomes in the NCBI and NVWA databases can be concluded that sample 39831602-b possibly contains two UnID Tepoviruses. (Remark: from UnID Tepovirus C the coverage was really low and the contig was manually extracted (5x coverage)).
4. Based on analyses of 6411 (A), 6450 (B) and 6324 (C) nt of the complete genomes in the NCBI and NVWA databases can be concluded that sample 39831602-b likely contains three UnID Tobamoviruses.
5. Based on analyses of 6479 nt of the complete genome in the NCBI and NVWA databases can be concluded that sample 39831602-b very likely contains rattail cactus necrosis associated virus (RCNaV).
6. Based on analyses of 6601 nt of the complete genome in the NCBI and NVWA databases can be concluded that sample 39831602-b very likely contains zygocactus virus X (ZyVX).
7. Based on analyses of 6647 (A) and 6546 (B) nt of the complete genome in the NCBI and NVWA databases can be concluded that sample 39831602-b likely contains two strains of schlumbergera virus X (SVX)
8. Based on analyses of 6554 nt of the complete genome in the NCBI and NVWA databases can be concluded that sample 39831602-b likely contains an UnID Potexvirus.</t>
  </si>
  <si>
    <t>HTS wk 42 vrucht (doel Baseline study), 104236-060</t>
  </si>
  <si>
    <t>CMV +</t>
  </si>
  <si>
    <t>Na visuele beoordeling van het door u ingezonden monster hebben wij besloten om het monster te onderzoeken met toetsplantonderzoek en Illumina-sequencing. Met toetsplantonderzoek is een virus overgebracht en met Illumina-sequencing is de genoomsequentie bepaald van een virus. Analyse van de sequentie laat zien het dat het cucumber mosaic virus (CMV) betreft. Volgens ons kunnen de symptomen op het ingezonden blad veroorzaakt worden door CMV. 
Illumina-sequencing data zijn gegenereerd door Genomescan B.V. (accreditatie L518), analyse en interpretatie is uitgevoerd door NIVIP.</t>
  </si>
  <si>
    <t>SLRSV +</t>
  </si>
  <si>
    <t>Wij hebben het monster visueel beoordeeld en onderzocht met Illumina-sequencing. Met Illumina-sequencing is de genoomsequentie verkregen van een virus. Analyse van de sequentie laat zien het dat het strawberry latent ringspot virus (SLRSV) betreft. Volgens ons kunnen de symptomen op het ingezonden blad mogelijk veroorzaakt worden door SLRSV. 
Illumina-sequencing data zijn gegenereerd door Genomescan B.V. (accreditatie L518), analyse en interpretatie is uitgevoerd door NIVIP.</t>
  </si>
  <si>
    <t>CLRV +</t>
  </si>
  <si>
    <t>Wij hebben het monster visueel beoordeeld en onderzocht met Illumina-sequencing. Met Illumina-sequencing is de genoomsequentie verkregen van een virus. Analyse van de sequentie laat zien het dat het Cherry leaf roll virus (CLRV) betreft. Volgens ons kunnen de symptomen op het ingezonden blad veroorzaakt worden door CLRV. 
Illumina-sequencing data zijn gegenereerd door Genomescan B.V. (accreditatie L518), analyse en interpretatie is uitgevoerd door NIVIP.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</si>
</sst>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60" x14ac:knownFonts="1">
    <font>
      <sz val="10"/>
      <name val="AgroFont"/>
    </font>
    <font>
      <sz val="10"/>
      <name val="Agrofont"/>
      <family val="2"/>
    </font>
    <font>
      <sz val="11"/>
      <name val="Verdana"/>
      <family val="2"/>
    </font>
    <font>
      <sz val="10"/>
      <name val="Verdana"/>
      <family val="2"/>
    </font>
    <font>
      <sz val="9"/>
      <name val="AgroFont"/>
      <family val="2"/>
    </font>
    <font>
      <b/>
      <sz val="9"/>
      <name val="Verdana"/>
      <family val="2"/>
    </font>
    <font>
      <sz val="9"/>
      <name val="Verdana"/>
      <family val="2"/>
    </font>
    <font>
      <i/>
      <sz val="9"/>
      <name val="Verdana"/>
      <family val="2"/>
    </font>
    <font>
      <sz val="9"/>
      <color indexed="10"/>
      <name val="Verdana"/>
      <family val="2"/>
    </font>
    <font>
      <sz val="9"/>
      <color indexed="8"/>
      <name val="Verdana"/>
      <family val="2"/>
    </font>
    <font>
      <strike/>
      <sz val="9"/>
      <name val="Verdana"/>
      <family val="2"/>
    </font>
    <font>
      <sz val="9"/>
      <color indexed="17"/>
      <name val="Verdana"/>
      <family val="2"/>
    </font>
    <font>
      <sz val="10"/>
      <name val="Arial"/>
      <family val="2"/>
    </font>
    <font>
      <sz val="10"/>
      <name val="Cambria"/>
      <family val="1"/>
    </font>
    <font>
      <sz val="10"/>
      <color indexed="8"/>
      <name val="Arial"/>
      <family val="2"/>
    </font>
    <font>
      <sz val="8"/>
      <name val="Arial"/>
      <family val="2"/>
    </font>
    <font>
      <b/>
      <sz val="10"/>
      <name val="Arial"/>
      <family val="2"/>
    </font>
    <font>
      <b/>
      <sz val="10"/>
      <color indexed="8"/>
      <name val="Arial"/>
      <family val="2"/>
    </font>
    <font>
      <strike/>
      <sz val="10"/>
      <name val="Agrofont"/>
      <family val="2"/>
    </font>
    <font>
      <strike/>
      <sz val="10"/>
      <name val="Cambria"/>
      <family val="1"/>
    </font>
    <font>
      <strike/>
      <sz val="10"/>
      <name val="Verdana"/>
      <family val="2"/>
    </font>
    <font>
      <strike/>
      <sz val="10"/>
      <color indexed="10"/>
      <name val="Verdana"/>
      <family val="2"/>
    </font>
    <font>
      <sz val="10"/>
      <color indexed="10"/>
      <name val="Verdana"/>
      <family val="2"/>
    </font>
    <font>
      <b/>
      <sz val="10"/>
      <name val="Agrofont"/>
      <family val="2"/>
    </font>
    <font>
      <b/>
      <sz val="10"/>
      <name val="Verdana"/>
      <family val="2"/>
    </font>
    <font>
      <sz val="9"/>
      <name val="Arial"/>
      <family val="2"/>
    </font>
    <font>
      <sz val="8"/>
      <name val="Agrofont"/>
      <family val="2"/>
    </font>
    <font>
      <sz val="9"/>
      <color indexed="9"/>
      <name val="Verdana"/>
      <family val="2"/>
    </font>
    <font>
      <strike/>
      <sz val="9"/>
      <color indexed="9"/>
      <name val="Cambria"/>
      <family val="1"/>
    </font>
    <font>
      <strike/>
      <sz val="9"/>
      <name val="Cambria"/>
      <family val="1"/>
    </font>
    <font>
      <u/>
      <sz val="9"/>
      <name val="Verdana"/>
      <family val="2"/>
    </font>
    <font>
      <sz val="10"/>
      <color indexed="9"/>
      <name val="Arial"/>
      <family val="2"/>
    </font>
    <font>
      <i/>
      <sz val="8"/>
      <name val="Verdana"/>
      <family val="2"/>
    </font>
    <font>
      <sz val="8"/>
      <name val="Verdana"/>
      <family val="2"/>
    </font>
    <font>
      <u/>
      <sz val="10"/>
      <name val="Arial"/>
      <family val="2"/>
    </font>
    <font>
      <sz val="10"/>
      <color indexed="43"/>
      <name val="Verdana"/>
      <family val="2"/>
    </font>
    <font>
      <sz val="10"/>
      <color indexed="51"/>
      <name val="Verdana"/>
      <family val="2"/>
    </font>
    <font>
      <sz val="8"/>
      <name val="Agrofont"/>
      <family val="2"/>
    </font>
    <font>
      <sz val="8"/>
      <name val="Agrofont"/>
      <family val="2"/>
    </font>
    <font>
      <b/>
      <sz val="9"/>
      <color indexed="8"/>
      <name val="Arial"/>
      <family val="2"/>
    </font>
    <font>
      <sz val="9"/>
      <color indexed="8"/>
      <name val="Agrofont"/>
      <family val="2"/>
    </font>
    <font>
      <sz val="9"/>
      <color indexed="8"/>
      <name val="Arial"/>
      <family val="2"/>
    </font>
    <font>
      <sz val="10"/>
      <color indexed="10"/>
      <name val="Agrofont"/>
      <family val="2"/>
    </font>
    <font>
      <sz val="10"/>
      <color indexed="17"/>
      <name val="Agrofont"/>
      <family val="2"/>
    </font>
    <font>
      <sz val="10"/>
      <color indexed="10"/>
      <name val="Arial"/>
      <family val="2"/>
    </font>
    <font>
      <b/>
      <sz val="9"/>
      <color indexed="10"/>
      <name val="Verdana"/>
      <family val="2"/>
    </font>
    <font>
      <strike/>
      <sz val="9"/>
      <color indexed="10"/>
      <name val="Verdana"/>
      <family val="2"/>
    </font>
    <font>
      <sz val="11"/>
      <name val="Calibri"/>
      <family val="2"/>
    </font>
    <font>
      <b/>
      <sz val="9"/>
      <name val="Arial"/>
      <family val="2"/>
    </font>
    <font>
      <sz val="9"/>
      <color indexed="81"/>
      <name val="Tahoma"/>
      <family val="2"/>
    </font>
    <font>
      <b/>
      <sz val="9"/>
      <color indexed="81"/>
      <name val="Tahoma"/>
      <family val="2"/>
    </font>
    <font>
      <i/>
      <sz val="10"/>
      <name val="Verdana"/>
      <family val="2"/>
    </font>
    <font>
      <sz val="10"/>
      <color rgb="FFFF0000"/>
      <name val="Verdana"/>
      <family val="2"/>
    </font>
    <font>
      <sz val="9"/>
      <color rgb="FFFF0000"/>
      <name val="Verdana"/>
      <family val="2"/>
    </font>
    <font>
      <sz val="10"/>
      <color theme="1" tint="4.9989318521683403E-2"/>
      <name val="Verdana"/>
      <family val="2"/>
    </font>
    <font>
      <sz val="9"/>
      <color rgb="FF000000"/>
      <name val="Verdana"/>
      <family val="2"/>
    </font>
    <font>
      <sz val="10"/>
      <name val="Verdana"/>
      <family val="2"/>
    </font>
    <font>
      <sz val="9"/>
      <name val="Verdana"/>
      <family val="2"/>
    </font>
    <font>
      <sz val="10"/>
      <color rgb="FF000000"/>
      <name val="Verdana"/>
      <family val="2"/>
    </font>
    <font>
      <u/>
      <sz val="10"/>
      <color theme="10"/>
      <name val="Agrofont"/>
      <family val="2"/>
    </font>
  </fonts>
  <fills count="17">
    <fill>
      <patternFill patternType="none"/>
    </fill>
    <fill>
      <patternFill patternType="gray125"/>
    </fill>
    <fill>
      <patternFill patternType="solid">
        <fgColor indexed="50"/>
        <bgColor indexed="51"/>
      </patternFill>
    </fill>
    <fill>
      <patternFill patternType="solid">
        <fgColor indexed="44"/>
        <bgColor indexed="31"/>
      </patternFill>
    </fill>
    <fill>
      <patternFill patternType="solid">
        <fgColor indexed="46"/>
        <bgColor indexed="24"/>
      </patternFill>
    </fill>
    <fill>
      <patternFill patternType="solid">
        <fgColor indexed="52"/>
        <bgColor indexed="51"/>
      </patternFill>
    </fill>
    <fill>
      <patternFill patternType="solid">
        <fgColor indexed="47"/>
        <bgColor indexed="22"/>
      </patternFill>
    </fill>
    <fill>
      <patternFill patternType="solid">
        <fgColor indexed="42"/>
        <bgColor indexed="27"/>
      </patternFill>
    </fill>
    <fill>
      <patternFill patternType="solid">
        <fgColor indexed="40"/>
        <bgColor indexed="49"/>
      </patternFill>
    </fill>
    <fill>
      <patternFill patternType="solid">
        <fgColor indexed="57"/>
        <bgColor indexed="21"/>
      </patternFill>
    </fill>
    <fill>
      <patternFill patternType="solid">
        <fgColor indexed="13"/>
        <bgColor indexed="34"/>
      </patternFill>
    </fill>
    <fill>
      <patternFill patternType="solid">
        <fgColor indexed="43"/>
        <bgColor indexed="26"/>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FFFF"/>
        <bgColor indexed="64"/>
      </patternFill>
    </fill>
    <fill>
      <patternFill patternType="solid">
        <fgColor rgb="FF00B050"/>
        <bgColor indexed="64"/>
      </patternFill>
    </fill>
  </fills>
  <borders count="1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64"/>
      </left>
      <right/>
      <top/>
      <bottom/>
      <diagonal/>
    </border>
  </borders>
  <cellStyleXfs count="8">
    <xf numFmtId="0" fontId="0" fillId="0" borderId="0"/>
    <xf numFmtId="0" fontId="1" fillId="0" borderId="0"/>
    <xf numFmtId="0" fontId="1" fillId="0" borderId="0"/>
    <xf numFmtId="0" fontId="2" fillId="0" borderId="0"/>
    <xf numFmtId="0" fontId="1" fillId="0" borderId="0"/>
    <xf numFmtId="0" fontId="1" fillId="0" borderId="0"/>
    <xf numFmtId="0" fontId="1" fillId="0" borderId="0"/>
    <xf numFmtId="0" fontId="59" fillId="0" borderId="0" applyNumberFormat="0" applyFill="0" applyBorder="0" applyAlignment="0" applyProtection="0"/>
  </cellStyleXfs>
  <cellXfs count="296">
    <xf numFmtId="0" fontId="0" fillId="0" borderId="0" xfId="0"/>
    <xf numFmtId="0" fontId="1" fillId="0" borderId="0" xfId="0" applyFont="1" applyAlignment="1">
      <alignment wrapText="1"/>
    </xf>
    <xf numFmtId="0" fontId="6" fillId="0" borderId="0" xfId="2" applyFont="1" applyAlignment="1">
      <alignment horizontal="left" vertical="top" wrapText="1"/>
    </xf>
    <xf numFmtId="0" fontId="12" fillId="0" borderId="0" xfId="0" applyFont="1" applyAlignment="1">
      <alignment wrapText="1"/>
    </xf>
    <xf numFmtId="0" fontId="3" fillId="0" borderId="0" xfId="0" applyFont="1" applyAlignment="1">
      <alignment wrapText="1"/>
    </xf>
    <xf numFmtId="0" fontId="12" fillId="0" borderId="1" xfId="0" applyFont="1" applyBorder="1" applyAlignment="1">
      <alignment wrapText="1"/>
    </xf>
    <xf numFmtId="0" fontId="18" fillId="0" borderId="0" xfId="0" applyFont="1" applyAlignment="1">
      <alignment wrapText="1"/>
    </xf>
    <xf numFmtId="0" fontId="19" fillId="0" borderId="0" xfId="0" applyFont="1" applyAlignment="1">
      <alignment wrapText="1"/>
    </xf>
    <xf numFmtId="0" fontId="0" fillId="0" borderId="1" xfId="0" applyBorder="1" applyAlignment="1">
      <alignment horizontal="left" wrapText="1"/>
    </xf>
    <xf numFmtId="0" fontId="23" fillId="0" borderId="1" xfId="0" applyFont="1" applyBorder="1" applyAlignment="1">
      <alignment horizontal="left" wrapText="1"/>
    </xf>
    <xf numFmtId="0" fontId="0" fillId="0" borderId="0" xfId="0" applyAlignment="1">
      <alignment wrapText="1"/>
    </xf>
    <xf numFmtId="0" fontId="3" fillId="0" borderId="1" xfId="0" applyFont="1" applyBorder="1" applyAlignment="1">
      <alignment horizontal="left" wrapText="1"/>
    </xf>
    <xf numFmtId="49" fontId="3" fillId="0" borderId="1" xfId="0" applyNumberFormat="1" applyFont="1" applyBorder="1" applyAlignment="1">
      <alignment horizontal="left" wrapText="1"/>
    </xf>
    <xf numFmtId="0" fontId="1" fillId="0" borderId="1" xfId="0" applyFont="1" applyBorder="1" applyAlignment="1">
      <alignment horizontal="left" wrapText="1"/>
    </xf>
    <xf numFmtId="0" fontId="1" fillId="0" borderId="0" xfId="0" applyFont="1"/>
    <xf numFmtId="0" fontId="6" fillId="2" borderId="1" xfId="0" applyFont="1" applyFill="1" applyBorder="1" applyAlignment="1">
      <alignment horizontal="left" vertical="top" wrapText="1"/>
    </xf>
    <xf numFmtId="0" fontId="6" fillId="0" borderId="0" xfId="0" applyFont="1" applyAlignment="1">
      <alignment vertical="center"/>
    </xf>
    <xf numFmtId="0" fontId="12" fillId="0" borderId="0" xfId="0" applyFont="1" applyAlignment="1">
      <alignment horizontal="left" vertical="top" wrapText="1"/>
    </xf>
    <xf numFmtId="0" fontId="14" fillId="0" borderId="0" xfId="0" applyFont="1" applyAlignment="1">
      <alignment horizontal="left" vertical="top" wrapText="1"/>
    </xf>
    <xf numFmtId="0" fontId="1" fillId="0" borderId="0" xfId="2"/>
    <xf numFmtId="0" fontId="26" fillId="0" borderId="0" xfId="2" applyFont="1"/>
    <xf numFmtId="0" fontId="5" fillId="0" borderId="0" xfId="2" applyFont="1"/>
    <xf numFmtId="0" fontId="5" fillId="3" borderId="0" xfId="2" applyFont="1" applyFill="1"/>
    <xf numFmtId="164" fontId="5" fillId="3" borderId="0" xfId="2" applyNumberFormat="1" applyFont="1" applyFill="1" applyAlignment="1">
      <alignment horizontal="left"/>
    </xf>
    <xf numFmtId="0" fontId="5" fillId="4" borderId="0" xfId="2" applyFont="1" applyFill="1"/>
    <xf numFmtId="0" fontId="5" fillId="2" borderId="0" xfId="2" applyFont="1" applyFill="1"/>
    <xf numFmtId="0" fontId="5" fillId="5" borderId="0" xfId="2" applyFont="1" applyFill="1"/>
    <xf numFmtId="0" fontId="5" fillId="6" borderId="0" xfId="2" applyFont="1" applyFill="1"/>
    <xf numFmtId="0" fontId="5" fillId="7" borderId="0" xfId="2" applyFont="1" applyFill="1"/>
    <xf numFmtId="0" fontId="5" fillId="0" borderId="0" xfId="2" applyFont="1" applyAlignment="1">
      <alignment horizontal="left" vertical="top"/>
    </xf>
    <xf numFmtId="0" fontId="6" fillId="0" borderId="0" xfId="2" applyFont="1" applyAlignment="1">
      <alignment horizontal="left" vertical="top"/>
    </xf>
    <xf numFmtId="0" fontId="27" fillId="0" borderId="0" xfId="2" applyFont="1" applyAlignment="1">
      <alignment horizontal="left" vertical="top"/>
    </xf>
    <xf numFmtId="0" fontId="28" fillId="0" borderId="0" xfId="2" applyFont="1" applyAlignment="1">
      <alignment horizontal="left" vertical="top"/>
    </xf>
    <xf numFmtId="0" fontId="29" fillId="0" borderId="0" xfId="2" applyFont="1" applyAlignment="1">
      <alignment horizontal="left" vertical="top"/>
    </xf>
    <xf numFmtId="0" fontId="19" fillId="0" borderId="0" xfId="2" applyFont="1"/>
    <xf numFmtId="0" fontId="23" fillId="0" borderId="0" xfId="2" applyFont="1"/>
    <xf numFmtId="0" fontId="30" fillId="0" borderId="0" xfId="2" applyFont="1" applyAlignment="1">
      <alignment horizontal="left" vertical="top"/>
    </xf>
    <xf numFmtId="0" fontId="7" fillId="0" borderId="0" xfId="2" applyFont="1" applyAlignment="1">
      <alignment horizontal="left" vertical="top"/>
    </xf>
    <xf numFmtId="0" fontId="9" fillId="0" borderId="0" xfId="2" applyFont="1" applyAlignment="1">
      <alignment horizontal="left" vertical="top"/>
    </xf>
    <xf numFmtId="0" fontId="12" fillId="0" borderId="0" xfId="2" applyFont="1"/>
    <xf numFmtId="0" fontId="16" fillId="0" borderId="0" xfId="2" applyFont="1"/>
    <xf numFmtId="0" fontId="31" fillId="0" borderId="0" xfId="2" applyFont="1"/>
    <xf numFmtId="0" fontId="6" fillId="0" borderId="0" xfId="2" applyFont="1"/>
    <xf numFmtId="0" fontId="12" fillId="0" borderId="0" xfId="2" applyFont="1" applyAlignment="1">
      <alignment horizontal="center"/>
    </xf>
    <xf numFmtId="0" fontId="34" fillId="0" borderId="0" xfId="2" applyFont="1"/>
    <xf numFmtId="0" fontId="23" fillId="0" borderId="0" xfId="0" applyFont="1"/>
    <xf numFmtId="0" fontId="24" fillId="0" borderId="0" xfId="0" applyFont="1" applyAlignment="1">
      <alignment wrapText="1"/>
    </xf>
    <xf numFmtId="0" fontId="24" fillId="0" borderId="0" xfId="0" applyFont="1"/>
    <xf numFmtId="0" fontId="3" fillId="0" borderId="0" xfId="0" applyFont="1"/>
    <xf numFmtId="0" fontId="3" fillId="0" borderId="0" xfId="0" applyFont="1" applyAlignment="1">
      <alignment vertical="top"/>
    </xf>
    <xf numFmtId="0" fontId="3" fillId="0" borderId="0" xfId="0" applyFont="1" applyAlignment="1">
      <alignment horizontal="left" vertical="top"/>
    </xf>
    <xf numFmtId="14" fontId="0" fillId="0" borderId="0" xfId="0" applyNumberFormat="1"/>
    <xf numFmtId="14" fontId="6" fillId="0" borderId="0" xfId="2" applyNumberFormat="1" applyFont="1" applyAlignment="1">
      <alignment horizontal="left" vertical="top"/>
    </xf>
    <xf numFmtId="0" fontId="3" fillId="12" borderId="0" xfId="0" applyFont="1" applyFill="1"/>
    <xf numFmtId="0" fontId="24" fillId="12" borderId="0" xfId="0" applyFont="1" applyFill="1"/>
    <xf numFmtId="0" fontId="6" fillId="0" borderId="1" xfId="0" applyFont="1" applyBorder="1" applyAlignment="1">
      <alignment horizontal="left" vertical="top" wrapText="1"/>
    </xf>
    <xf numFmtId="0" fontId="0" fillId="12" borderId="1" xfId="0" applyFill="1" applyBorder="1" applyAlignment="1">
      <alignment horizontal="left" wrapText="1"/>
    </xf>
    <xf numFmtId="16" fontId="3" fillId="0" borderId="2" xfId="0" applyNumberFormat="1" applyFont="1" applyBorder="1" applyAlignment="1">
      <alignment horizontal="left" wrapText="1"/>
    </xf>
    <xf numFmtId="0" fontId="3" fillId="0" borderId="2" xfId="0" applyFont="1" applyBorder="1" applyAlignment="1">
      <alignment wrapText="1"/>
    </xf>
    <xf numFmtId="0" fontId="3" fillId="0" borderId="2" xfId="0" applyFont="1" applyBorder="1" applyAlignment="1">
      <alignment horizontal="left" wrapText="1"/>
    </xf>
    <xf numFmtId="1" fontId="3" fillId="0" borderId="2" xfId="0" applyNumberFormat="1" applyFont="1" applyBorder="1" applyAlignment="1">
      <alignment wrapText="1"/>
    </xf>
    <xf numFmtId="0" fontId="3" fillId="0" borderId="2" xfId="0" applyFont="1" applyBorder="1" applyAlignment="1">
      <alignment vertical="top" wrapText="1"/>
    </xf>
    <xf numFmtId="0" fontId="1" fillId="0" borderId="2" xfId="0" applyFont="1" applyBorder="1" applyAlignment="1">
      <alignment wrapText="1"/>
    </xf>
    <xf numFmtId="1" fontId="6" fillId="0" borderId="2" xfId="0" applyNumberFormat="1" applyFont="1" applyBorder="1" applyAlignment="1">
      <alignment horizontal="left" vertical="top" wrapText="1"/>
    </xf>
    <xf numFmtId="0" fontId="3" fillId="0" borderId="2" xfId="0" applyFont="1" applyBorder="1" applyAlignment="1">
      <alignment horizontal="left" vertical="top" wrapText="1"/>
    </xf>
    <xf numFmtId="0" fontId="16" fillId="8" borderId="2" xfId="0" applyFont="1" applyFill="1" applyBorder="1" applyAlignment="1">
      <alignment horizontal="left" vertical="top" wrapText="1"/>
    </xf>
    <xf numFmtId="0" fontId="16" fillId="9" borderId="2" xfId="0" applyFont="1" applyFill="1" applyBorder="1" applyAlignment="1">
      <alignment horizontal="left" vertical="top" wrapText="1"/>
    </xf>
    <xf numFmtId="1" fontId="16" fillId="10" borderId="2" xfId="0" applyNumberFormat="1" applyFont="1" applyFill="1" applyBorder="1" applyAlignment="1">
      <alignment horizontal="left" vertical="top" wrapText="1"/>
    </xf>
    <xf numFmtId="0" fontId="12" fillId="6" borderId="2" xfId="0" applyFont="1" applyFill="1" applyBorder="1" applyAlignment="1">
      <alignment horizontal="left" vertical="top"/>
    </xf>
    <xf numFmtId="0" fontId="12" fillId="6" borderId="2" xfId="0" applyFont="1" applyFill="1" applyBorder="1" applyAlignment="1">
      <alignment horizontal="left" vertical="top" wrapText="1"/>
    </xf>
    <xf numFmtId="16" fontId="12" fillId="0" borderId="2" xfId="0" applyNumberFormat="1" applyFont="1" applyBorder="1" applyAlignment="1">
      <alignment horizontal="left" vertical="top"/>
    </xf>
    <xf numFmtId="0" fontId="12" fillId="0" borderId="2" xfId="0" applyFont="1" applyBorder="1" applyAlignment="1">
      <alignment horizontal="left" vertical="top" wrapText="1"/>
    </xf>
    <xf numFmtId="3" fontId="12" fillId="0" borderId="2" xfId="0" applyNumberFormat="1" applyFont="1" applyBorder="1" applyAlignment="1">
      <alignment horizontal="left" vertical="top" wrapText="1"/>
    </xf>
    <xf numFmtId="0" fontId="12" fillId="0" borderId="2" xfId="0" applyFont="1" applyBorder="1" applyAlignment="1">
      <alignment horizontal="left" vertical="top"/>
    </xf>
    <xf numFmtId="16" fontId="16" fillId="0" borderId="2" xfId="0" applyNumberFormat="1" applyFont="1" applyBorder="1" applyAlignment="1">
      <alignment horizontal="left" vertical="top"/>
    </xf>
    <xf numFmtId="14" fontId="12" fillId="0" borderId="2" xfId="0" applyNumberFormat="1" applyFont="1" applyBorder="1" applyAlignment="1">
      <alignment horizontal="left" vertical="top" wrapText="1"/>
    </xf>
    <xf numFmtId="1" fontId="12" fillId="0" borderId="2" xfId="0" applyNumberFormat="1" applyFont="1" applyBorder="1" applyAlignment="1">
      <alignment horizontal="left" vertical="top" wrapText="1"/>
    </xf>
    <xf numFmtId="16" fontId="12" fillId="0" borderId="2" xfId="6" applyNumberFormat="1" applyFont="1" applyBorder="1" applyAlignment="1">
      <alignment horizontal="left" vertical="top" wrapText="1"/>
    </xf>
    <xf numFmtId="16" fontId="12" fillId="0" borderId="2" xfId="0" applyNumberFormat="1" applyFont="1" applyBorder="1" applyAlignment="1">
      <alignment horizontal="left" vertical="top" wrapText="1"/>
    </xf>
    <xf numFmtId="1" fontId="25" fillId="0" borderId="2" xfId="0" applyNumberFormat="1" applyFont="1" applyBorder="1" applyAlignment="1">
      <alignment horizontal="left" vertical="top" wrapText="1"/>
    </xf>
    <xf numFmtId="1" fontId="14" fillId="0" borderId="2" xfId="0" applyNumberFormat="1" applyFont="1" applyBorder="1" applyAlignment="1">
      <alignment horizontal="left" vertical="top" wrapText="1"/>
    </xf>
    <xf numFmtId="0" fontId="14" fillId="0" borderId="2" xfId="0" applyFont="1" applyBorder="1" applyAlignment="1">
      <alignment horizontal="left" vertical="top" wrapText="1"/>
    </xf>
    <xf numFmtId="0" fontId="14" fillId="0" borderId="2" xfId="0" applyFont="1" applyBorder="1" applyAlignment="1">
      <alignment horizontal="left" vertical="top"/>
    </xf>
    <xf numFmtId="0" fontId="12" fillId="0" borderId="3" xfId="0" applyFont="1" applyBorder="1" applyAlignment="1">
      <alignment wrapText="1"/>
    </xf>
    <xf numFmtId="0" fontId="16" fillId="8" borderId="2" xfId="0" applyFont="1" applyFill="1" applyBorder="1" applyAlignment="1">
      <alignment horizontal="left" wrapText="1"/>
    </xf>
    <xf numFmtId="1" fontId="16" fillId="8" borderId="2" xfId="0" applyNumberFormat="1" applyFont="1" applyFill="1" applyBorder="1" applyAlignment="1" applyProtection="1">
      <alignment horizontal="left" wrapText="1"/>
      <protection locked="0"/>
    </xf>
    <xf numFmtId="0" fontId="16" fillId="8" borderId="2" xfId="0" applyFont="1" applyFill="1" applyBorder="1" applyAlignment="1" applyProtection="1">
      <alignment horizontal="left" wrapText="1"/>
      <protection locked="0"/>
    </xf>
    <xf numFmtId="0" fontId="16" fillId="8" borderId="2" xfId="0" applyFont="1" applyFill="1" applyBorder="1" applyAlignment="1">
      <alignment wrapText="1"/>
    </xf>
    <xf numFmtId="1" fontId="16" fillId="10" borderId="2" xfId="0" applyNumberFormat="1" applyFont="1" applyFill="1" applyBorder="1" applyAlignment="1">
      <alignment wrapText="1"/>
    </xf>
    <xf numFmtId="1" fontId="39" fillId="10" borderId="2" xfId="0" applyNumberFormat="1" applyFont="1" applyFill="1" applyBorder="1" applyAlignment="1">
      <alignment wrapText="1"/>
    </xf>
    <xf numFmtId="1" fontId="17" fillId="10" borderId="2" xfId="0" applyNumberFormat="1" applyFont="1" applyFill="1" applyBorder="1" applyAlignment="1">
      <alignment wrapText="1"/>
    </xf>
    <xf numFmtId="0" fontId="16" fillId="9" borderId="2" xfId="0" applyFont="1" applyFill="1" applyBorder="1" applyAlignment="1">
      <alignment wrapText="1"/>
    </xf>
    <xf numFmtId="0" fontId="16" fillId="11" borderId="2" xfId="0" applyFont="1" applyFill="1" applyBorder="1" applyAlignment="1">
      <alignment wrapText="1"/>
    </xf>
    <xf numFmtId="1" fontId="3" fillId="0" borderId="2" xfId="0" applyNumberFormat="1" applyFont="1" applyBorder="1" applyAlignment="1">
      <alignment horizontal="left" wrapText="1"/>
    </xf>
    <xf numFmtId="0" fontId="52" fillId="0" borderId="2" xfId="0" applyFont="1" applyBorder="1" applyAlignment="1">
      <alignment vertical="top" wrapText="1"/>
    </xf>
    <xf numFmtId="1" fontId="52" fillId="0" borderId="2" xfId="0" applyNumberFormat="1" applyFont="1" applyBorder="1" applyAlignment="1">
      <alignment vertical="top" wrapText="1"/>
    </xf>
    <xf numFmtId="0" fontId="6" fillId="0" borderId="2" xfId="2" applyFont="1" applyBorder="1" applyAlignment="1">
      <alignment horizontal="left" vertical="top" wrapText="1"/>
    </xf>
    <xf numFmtId="0" fontId="3" fillId="0" borderId="2" xfId="2" applyFont="1" applyBorder="1" applyAlignment="1">
      <alignment horizontal="left" vertical="top" wrapText="1"/>
    </xf>
    <xf numFmtId="0" fontId="3" fillId="13" borderId="2" xfId="0" applyFont="1" applyFill="1" applyBorder="1" applyAlignment="1">
      <alignment horizontal="left" vertical="top" wrapText="1"/>
    </xf>
    <xf numFmtId="0" fontId="52" fillId="0" borderId="2" xfId="0" applyFont="1" applyBorder="1" applyAlignment="1">
      <alignment horizontal="left" vertical="top" wrapText="1"/>
    </xf>
    <xf numFmtId="1" fontId="53" fillId="0" borderId="2" xfId="0" applyNumberFormat="1" applyFont="1" applyBorder="1" applyAlignment="1">
      <alignment horizontal="left" vertical="top" wrapText="1"/>
    </xf>
    <xf numFmtId="1" fontId="6" fillId="0" borderId="2" xfId="0" applyNumberFormat="1" applyFont="1" applyBorder="1" applyAlignment="1">
      <alignment wrapText="1"/>
    </xf>
    <xf numFmtId="1" fontId="6" fillId="0" borderId="2" xfId="0" quotePrefix="1" applyNumberFormat="1" applyFont="1" applyBorder="1" applyAlignment="1">
      <alignment wrapText="1"/>
    </xf>
    <xf numFmtId="0" fontId="18" fillId="0" borderId="2" xfId="0" applyFont="1" applyBorder="1" applyAlignment="1">
      <alignment wrapText="1"/>
    </xf>
    <xf numFmtId="0" fontId="6" fillId="0" borderId="2" xfId="0" applyFont="1" applyBorder="1" applyAlignment="1">
      <alignment wrapText="1"/>
    </xf>
    <xf numFmtId="0" fontId="19" fillId="0" borderId="2" xfId="0" applyFont="1" applyBorder="1" applyAlignment="1">
      <alignment wrapText="1"/>
    </xf>
    <xf numFmtId="0" fontId="10" fillId="0" borderId="2" xfId="0" applyFont="1" applyBorder="1" applyAlignment="1">
      <alignment vertical="top" wrapText="1"/>
    </xf>
    <xf numFmtId="0" fontId="20" fillId="0" borderId="2" xfId="0" applyFont="1" applyBorder="1" applyAlignment="1">
      <alignment wrapText="1"/>
    </xf>
    <xf numFmtId="0" fontId="6" fillId="0" borderId="2" xfId="0" applyFont="1" applyBorder="1" applyAlignment="1">
      <alignment vertical="top" wrapText="1"/>
    </xf>
    <xf numFmtId="0" fontId="13" fillId="0" borderId="2" xfId="0" applyFont="1" applyBorder="1" applyAlignment="1">
      <alignment wrapText="1"/>
    </xf>
    <xf numFmtId="0" fontId="21" fillId="0" borderId="2" xfId="0" applyFont="1" applyBorder="1" applyAlignment="1">
      <alignment wrapText="1"/>
    </xf>
    <xf numFmtId="0" fontId="54" fillId="0" borderId="2" xfId="2" applyFont="1" applyBorder="1" applyAlignment="1">
      <alignment horizontal="left" vertical="top" wrapText="1"/>
    </xf>
    <xf numFmtId="1" fontId="40" fillId="0" borderId="2" xfId="0" applyNumberFormat="1" applyFont="1" applyBorder="1" applyAlignment="1">
      <alignment wrapText="1"/>
    </xf>
    <xf numFmtId="16" fontId="22" fillId="0" borderId="2" xfId="0" applyNumberFormat="1" applyFont="1" applyBorder="1" applyAlignment="1">
      <alignment horizontal="left" wrapText="1"/>
    </xf>
    <xf numFmtId="164" fontId="1" fillId="0" borderId="2" xfId="0" applyNumberFormat="1" applyFont="1" applyBorder="1" applyAlignment="1">
      <alignment horizontal="left" wrapText="1"/>
    </xf>
    <xf numFmtId="16" fontId="1" fillId="0" borderId="2" xfId="0" applyNumberFormat="1" applyFont="1" applyBorder="1" applyAlignment="1">
      <alignment horizontal="left" wrapText="1"/>
    </xf>
    <xf numFmtId="1" fontId="3" fillId="0" borderId="2" xfId="0" applyNumberFormat="1" applyFont="1" applyBorder="1" applyAlignment="1">
      <alignment vertical="top" wrapText="1"/>
    </xf>
    <xf numFmtId="0" fontId="4" fillId="0" borderId="2" xfId="0" applyFont="1" applyBorder="1" applyAlignment="1">
      <alignment wrapText="1"/>
    </xf>
    <xf numFmtId="16" fontId="12" fillId="0" borderId="2" xfId="0" applyNumberFormat="1" applyFont="1" applyBorder="1" applyAlignment="1">
      <alignment horizontal="left" wrapText="1"/>
    </xf>
    <xf numFmtId="0" fontId="1" fillId="0" borderId="2" xfId="0" applyFont="1" applyBorder="1" applyAlignment="1">
      <alignment horizontal="left" wrapText="1"/>
    </xf>
    <xf numFmtId="0" fontId="6" fillId="0" borderId="2" xfId="0" applyFont="1" applyBorder="1" applyAlignment="1">
      <alignment horizontal="left" vertical="top"/>
    </xf>
    <xf numFmtId="0" fontId="12" fillId="0" borderId="2" xfId="0" applyFont="1" applyBorder="1" applyAlignment="1">
      <alignment horizontal="left" wrapText="1"/>
    </xf>
    <xf numFmtId="1" fontId="1" fillId="0" borderId="2" xfId="0" applyNumberFormat="1" applyFont="1" applyBorder="1" applyAlignment="1">
      <alignment horizontal="left" wrapText="1"/>
    </xf>
    <xf numFmtId="0" fontId="12" fillId="0" borderId="2" xfId="0" applyFont="1" applyBorder="1" applyAlignment="1">
      <alignment wrapText="1"/>
    </xf>
    <xf numFmtId="1" fontId="12" fillId="0" borderId="2" xfId="0" applyNumberFormat="1" applyFont="1" applyBorder="1" applyAlignment="1">
      <alignment wrapText="1"/>
    </xf>
    <xf numFmtId="1" fontId="41" fillId="0" borderId="2" xfId="0" applyNumberFormat="1" applyFont="1" applyBorder="1" applyAlignment="1">
      <alignment wrapText="1"/>
    </xf>
    <xf numFmtId="1" fontId="14" fillId="0" borderId="2" xfId="0" applyNumberFormat="1" applyFont="1" applyBorder="1" applyAlignment="1">
      <alignment wrapText="1"/>
    </xf>
    <xf numFmtId="1" fontId="15" fillId="0" borderId="2" xfId="0" applyNumberFormat="1" applyFont="1" applyBorder="1" applyAlignment="1">
      <alignment wrapText="1"/>
    </xf>
    <xf numFmtId="0" fontId="16" fillId="6" borderId="2" xfId="0" applyFont="1" applyFill="1" applyBorder="1" applyAlignment="1">
      <alignment wrapText="1"/>
    </xf>
    <xf numFmtId="0" fontId="48" fillId="8" borderId="2" xfId="0" applyFont="1" applyFill="1" applyBorder="1" applyAlignment="1">
      <alignment wrapText="1"/>
    </xf>
    <xf numFmtId="0" fontId="5" fillId="8" borderId="2" xfId="0" applyFont="1" applyFill="1" applyBorder="1" applyAlignment="1" applyProtection="1">
      <alignment horizontal="left" wrapText="1"/>
      <protection locked="0"/>
    </xf>
    <xf numFmtId="1" fontId="5" fillId="8" borderId="2" xfId="0" applyNumberFormat="1" applyFont="1" applyFill="1" applyBorder="1" applyAlignment="1" applyProtection="1">
      <alignment horizontal="left" wrapText="1"/>
      <protection locked="0"/>
    </xf>
    <xf numFmtId="0" fontId="5" fillId="9" borderId="2" xfId="0" applyFont="1" applyFill="1" applyBorder="1" applyAlignment="1" applyProtection="1">
      <alignment horizontal="left" wrapText="1"/>
      <protection locked="0"/>
    </xf>
    <xf numFmtId="16" fontId="6" fillId="0" borderId="2" xfId="0" applyNumberFormat="1" applyFont="1" applyBorder="1" applyAlignment="1">
      <alignment horizontal="left" wrapText="1"/>
    </xf>
    <xf numFmtId="1" fontId="6" fillId="0" borderId="2" xfId="0" applyNumberFormat="1" applyFont="1" applyBorder="1" applyAlignment="1">
      <alignment horizontal="left" wrapText="1"/>
    </xf>
    <xf numFmtId="0" fontId="6" fillId="0" borderId="2" xfId="0" applyFont="1" applyBorder="1" applyAlignment="1">
      <alignment horizontal="left" wrapText="1"/>
    </xf>
    <xf numFmtId="0" fontId="6" fillId="0" borderId="2" xfId="0" applyFont="1" applyBorder="1" applyAlignment="1">
      <alignment horizontal="left" vertical="top" wrapText="1"/>
    </xf>
    <xf numFmtId="3" fontId="6" fillId="0" borderId="2" xfId="0" applyNumberFormat="1" applyFont="1" applyBorder="1" applyAlignment="1">
      <alignment horizontal="left" wrapText="1"/>
    </xf>
    <xf numFmtId="1" fontId="6" fillId="0" borderId="2" xfId="0" quotePrefix="1" applyNumberFormat="1" applyFont="1" applyBorder="1" applyAlignment="1">
      <alignment horizontal="left" vertical="top" wrapText="1"/>
    </xf>
    <xf numFmtId="1" fontId="6" fillId="13" borderId="2" xfId="0" applyNumberFormat="1" applyFont="1" applyFill="1" applyBorder="1" applyAlignment="1">
      <alignment horizontal="left" vertical="top" wrapText="1"/>
    </xf>
    <xf numFmtId="0" fontId="6" fillId="0" borderId="2" xfId="0" applyFont="1" applyBorder="1" applyAlignment="1">
      <alignment horizontal="left"/>
    </xf>
    <xf numFmtId="164" fontId="6" fillId="0" borderId="2" xfId="0" applyNumberFormat="1" applyFont="1" applyBorder="1" applyAlignment="1">
      <alignment horizontal="left" wrapText="1"/>
    </xf>
    <xf numFmtId="1" fontId="6" fillId="0" borderId="2" xfId="0" applyNumberFormat="1" applyFont="1" applyBorder="1" applyAlignment="1">
      <alignment vertical="top" wrapText="1"/>
    </xf>
    <xf numFmtId="1" fontId="9" fillId="0" borderId="2" xfId="0" applyNumberFormat="1" applyFont="1" applyBorder="1" applyAlignment="1">
      <alignment wrapText="1"/>
    </xf>
    <xf numFmtId="0" fontId="8" fillId="0" borderId="2" xfId="0" applyFont="1" applyBorder="1" applyAlignment="1">
      <alignment wrapText="1"/>
    </xf>
    <xf numFmtId="1" fontId="1" fillId="0" borderId="2" xfId="0" applyNumberFormat="1" applyFont="1" applyBorder="1" applyAlignment="1">
      <alignment wrapText="1"/>
    </xf>
    <xf numFmtId="0" fontId="6" fillId="0" borderId="2" xfId="0" applyFont="1" applyBorder="1" applyAlignment="1">
      <alignment horizontal="left" vertical="center" wrapText="1"/>
    </xf>
    <xf numFmtId="0" fontId="6" fillId="0" borderId="2" xfId="0" applyFont="1" applyBorder="1"/>
    <xf numFmtId="0" fontId="10" fillId="0" borderId="2" xfId="0" applyFont="1" applyBorder="1" applyAlignment="1">
      <alignment wrapText="1"/>
    </xf>
    <xf numFmtId="1" fontId="1" fillId="0" borderId="2" xfId="0" applyNumberFormat="1" applyFont="1" applyBorder="1" applyAlignment="1">
      <alignment horizontal="left" vertical="top" wrapText="1"/>
    </xf>
    <xf numFmtId="1" fontId="4" fillId="0" borderId="2" xfId="0" applyNumberFormat="1" applyFont="1" applyBorder="1" applyAlignment="1">
      <alignment horizontal="left" vertical="top" wrapText="1"/>
    </xf>
    <xf numFmtId="1" fontId="5" fillId="10" borderId="2" xfId="0" applyNumberFormat="1" applyFont="1" applyFill="1" applyBorder="1" applyAlignment="1" applyProtection="1">
      <alignment horizontal="left" wrapText="1"/>
      <protection locked="0"/>
    </xf>
    <xf numFmtId="0" fontId="6" fillId="6" borderId="2" xfId="0" applyFont="1" applyFill="1" applyBorder="1" applyAlignment="1" applyProtection="1">
      <alignment horizontal="left" wrapText="1"/>
      <protection locked="0"/>
    </xf>
    <xf numFmtId="0" fontId="5" fillId="11" borderId="2" xfId="0" applyFont="1" applyFill="1" applyBorder="1" applyAlignment="1">
      <alignment horizontal="left" wrapText="1"/>
    </xf>
    <xf numFmtId="0" fontId="0" fillId="0" borderId="2" xfId="0" applyBorder="1" applyAlignment="1" applyProtection="1">
      <alignment horizontal="left" wrapText="1"/>
      <protection locked="0"/>
    </xf>
    <xf numFmtId="0" fontId="0" fillId="0" borderId="3" xfId="0" applyBorder="1" applyAlignment="1" applyProtection="1">
      <alignment horizontal="left" wrapText="1"/>
      <protection locked="0"/>
    </xf>
    <xf numFmtId="0" fontId="0" fillId="0" borderId="1" xfId="0" applyBorder="1" applyAlignment="1" applyProtection="1">
      <alignment horizontal="left" wrapText="1"/>
      <protection locked="0"/>
    </xf>
    <xf numFmtId="0" fontId="12" fillId="0" borderId="0" xfId="0" applyFont="1" applyAlignment="1">
      <alignment vertical="justify"/>
    </xf>
    <xf numFmtId="0" fontId="12" fillId="0" borderId="2" xfId="0" applyFont="1" applyBorder="1" applyAlignment="1">
      <alignment vertical="justify" wrapText="1"/>
    </xf>
    <xf numFmtId="14" fontId="1" fillId="0" borderId="2" xfId="0" applyNumberFormat="1" applyFont="1" applyBorder="1" applyAlignment="1">
      <alignment horizontal="left" wrapText="1"/>
    </xf>
    <xf numFmtId="0" fontId="6" fillId="13" borderId="2" xfId="0" applyFont="1" applyFill="1" applyBorder="1" applyAlignment="1">
      <alignment wrapText="1"/>
    </xf>
    <xf numFmtId="1" fontId="6" fillId="0" borderId="2" xfId="0" applyNumberFormat="1" applyFont="1" applyBorder="1" applyAlignment="1">
      <alignment horizontal="left" vertical="center" wrapText="1"/>
    </xf>
    <xf numFmtId="0" fontId="6" fillId="0" borderId="2" xfId="0" applyFont="1" applyBorder="1" applyAlignment="1">
      <alignment vertical="center" wrapText="1"/>
    </xf>
    <xf numFmtId="16" fontId="3" fillId="0" borderId="2" xfId="0" applyNumberFormat="1" applyFont="1" applyBorder="1" applyAlignment="1">
      <alignment horizontal="left" vertical="top" wrapText="1"/>
    </xf>
    <xf numFmtId="1" fontId="3" fillId="0" borderId="2" xfId="0" applyNumberFormat="1" applyFont="1" applyBorder="1" applyAlignment="1">
      <alignment horizontal="left" vertical="top" wrapText="1"/>
    </xf>
    <xf numFmtId="0" fontId="10" fillId="0" borderId="2" xfId="0" applyFont="1" applyBorder="1" applyAlignment="1">
      <alignment horizontal="left" vertical="top" wrapText="1"/>
    </xf>
    <xf numFmtId="0" fontId="20" fillId="0" borderId="2" xfId="0" applyFont="1" applyBorder="1" applyAlignment="1">
      <alignment horizontal="left" vertical="top" wrapText="1"/>
    </xf>
    <xf numFmtId="16" fontId="3" fillId="0" borderId="4" xfId="0" applyNumberFormat="1" applyFont="1" applyBorder="1" applyAlignment="1">
      <alignment horizontal="left" wrapText="1"/>
    </xf>
    <xf numFmtId="1" fontId="3" fillId="0" borderId="4" xfId="0" applyNumberFormat="1" applyFont="1" applyBorder="1" applyAlignment="1">
      <alignment horizontal="left" wrapText="1"/>
    </xf>
    <xf numFmtId="16" fontId="1" fillId="0" borderId="4" xfId="0" applyNumberFormat="1" applyFont="1" applyBorder="1" applyAlignment="1">
      <alignment horizontal="left" wrapText="1"/>
    </xf>
    <xf numFmtId="0" fontId="3" fillId="0" borderId="4" xfId="0" applyFont="1" applyBorder="1" applyAlignment="1">
      <alignment horizontal="left" wrapText="1"/>
    </xf>
    <xf numFmtId="0" fontId="3" fillId="0" borderId="4" xfId="0" applyFont="1" applyBorder="1" applyAlignment="1">
      <alignment wrapText="1"/>
    </xf>
    <xf numFmtId="1" fontId="3" fillId="0" borderId="4" xfId="0" applyNumberFormat="1" applyFont="1" applyBorder="1" applyAlignment="1">
      <alignment wrapText="1"/>
    </xf>
    <xf numFmtId="0" fontId="10" fillId="0" borderId="4" xfId="0" applyFont="1" applyBorder="1" applyAlignment="1">
      <alignment vertical="top" wrapText="1"/>
    </xf>
    <xf numFmtId="0" fontId="3" fillId="0" borderId="4" xfId="2" applyFont="1" applyBorder="1" applyAlignment="1">
      <alignment horizontal="left" vertical="top" wrapText="1"/>
    </xf>
    <xf numFmtId="1" fontId="6" fillId="0" borderId="4" xfId="0" applyNumberFormat="1" applyFont="1" applyBorder="1" applyAlignment="1">
      <alignment horizontal="left" vertical="top" wrapText="1"/>
    </xf>
    <xf numFmtId="0" fontId="20" fillId="0" borderId="4" xfId="0" applyFont="1" applyBorder="1" applyAlignment="1">
      <alignment wrapText="1"/>
    </xf>
    <xf numFmtId="0" fontId="1" fillId="0" borderId="4" xfId="0" applyFont="1" applyBorder="1" applyAlignment="1">
      <alignment wrapText="1"/>
    </xf>
    <xf numFmtId="16" fontId="3" fillId="0" borderId="5" xfId="0" applyNumberFormat="1" applyFont="1" applyBorder="1" applyAlignment="1">
      <alignment horizontal="left" wrapText="1"/>
    </xf>
    <xf numFmtId="1" fontId="3" fillId="0" borderId="5" xfId="0" applyNumberFormat="1" applyFont="1" applyBorder="1" applyAlignment="1">
      <alignment horizontal="left" wrapText="1"/>
    </xf>
    <xf numFmtId="0" fontId="3" fillId="0" borderId="5" xfId="0" applyFont="1" applyBorder="1" applyAlignment="1">
      <alignment horizontal="left" wrapText="1"/>
    </xf>
    <xf numFmtId="0" fontId="3" fillId="0" borderId="5" xfId="0" applyFont="1" applyBorder="1" applyAlignment="1">
      <alignment wrapText="1"/>
    </xf>
    <xf numFmtId="1" fontId="3" fillId="0" borderId="5" xfId="0" applyNumberFormat="1" applyFont="1" applyBorder="1" applyAlignment="1">
      <alignment wrapText="1"/>
    </xf>
    <xf numFmtId="0" fontId="3" fillId="0" borderId="5" xfId="2" applyFont="1" applyBorder="1" applyAlignment="1">
      <alignment horizontal="left" vertical="top" wrapText="1"/>
    </xf>
    <xf numFmtId="0" fontId="20" fillId="0" borderId="5" xfId="0" applyFont="1" applyBorder="1" applyAlignment="1">
      <alignment wrapText="1"/>
    </xf>
    <xf numFmtId="0" fontId="1" fillId="0" borderId="5" xfId="0" applyFont="1" applyBorder="1" applyAlignment="1">
      <alignment wrapText="1"/>
    </xf>
    <xf numFmtId="0" fontId="6" fillId="0" borderId="5" xfId="0" applyFont="1" applyBorder="1" applyAlignment="1">
      <alignment vertical="top" wrapText="1"/>
    </xf>
    <xf numFmtId="14" fontId="3" fillId="0" borderId="2" xfId="0" applyNumberFormat="1" applyFont="1" applyBorder="1" applyAlignment="1">
      <alignment horizontal="left" wrapText="1"/>
    </xf>
    <xf numFmtId="0" fontId="13" fillId="0" borderId="2" xfId="0" applyFont="1" applyBorder="1" applyAlignment="1">
      <alignment horizontal="left" vertical="top" wrapText="1"/>
    </xf>
    <xf numFmtId="2" fontId="12" fillId="0" borderId="2" xfId="0" applyNumberFormat="1" applyFont="1" applyBorder="1" applyAlignment="1">
      <alignment horizontal="left" vertical="top" wrapText="1"/>
    </xf>
    <xf numFmtId="0" fontId="13" fillId="0" borderId="2" xfId="0" applyFont="1" applyBorder="1" applyAlignment="1">
      <alignment vertical="top" wrapText="1"/>
    </xf>
    <xf numFmtId="0" fontId="24" fillId="9" borderId="2" xfId="0" applyFont="1" applyFill="1" applyBorder="1" applyAlignment="1">
      <alignment horizontal="left" wrapText="1"/>
    </xf>
    <xf numFmtId="0" fontId="3" fillId="0" borderId="0" xfId="0" applyFont="1" applyAlignment="1">
      <alignment horizontal="left" wrapText="1"/>
    </xf>
    <xf numFmtId="16" fontId="3" fillId="0" borderId="0" xfId="0" applyNumberFormat="1" applyFont="1" applyAlignment="1">
      <alignment horizontal="left" wrapText="1"/>
    </xf>
    <xf numFmtId="0" fontId="47" fillId="0" borderId="2" xfId="0" applyFont="1" applyBorder="1" applyAlignment="1">
      <alignment vertical="center" wrapText="1"/>
    </xf>
    <xf numFmtId="0" fontId="53" fillId="0" borderId="2" xfId="0" applyFont="1" applyBorder="1" applyAlignment="1">
      <alignment wrapText="1"/>
    </xf>
    <xf numFmtId="0" fontId="1" fillId="0" borderId="6" xfId="0" applyFont="1" applyBorder="1" applyAlignment="1">
      <alignment wrapText="1"/>
    </xf>
    <xf numFmtId="0" fontId="3" fillId="0" borderId="2" xfId="0" applyFont="1" applyBorder="1" applyAlignment="1">
      <alignment horizontal="left" vertical="center" wrapText="1"/>
    </xf>
    <xf numFmtId="0" fontId="56" fillId="0" borderId="0" xfId="0" applyFont="1" applyAlignment="1">
      <alignment horizontal="left" wrapText="1"/>
    </xf>
    <xf numFmtId="1" fontId="57" fillId="0" borderId="2" xfId="0" applyNumberFormat="1" applyFont="1" applyBorder="1" applyAlignment="1">
      <alignment wrapText="1"/>
    </xf>
    <xf numFmtId="0" fontId="6" fillId="0" borderId="7" xfId="0" applyFont="1" applyBorder="1" applyAlignment="1">
      <alignment horizontal="left" vertical="top"/>
    </xf>
    <xf numFmtId="0" fontId="6" fillId="0" borderId="7" xfId="0" applyFont="1" applyBorder="1" applyAlignment="1">
      <alignment wrapText="1"/>
    </xf>
    <xf numFmtId="1" fontId="6" fillId="0" borderId="7" xfId="0" applyNumberFormat="1" applyFont="1" applyBorder="1" applyAlignment="1">
      <alignment wrapText="1"/>
    </xf>
    <xf numFmtId="0" fontId="6" fillId="0" borderId="8" xfId="0" applyFont="1" applyBorder="1" applyAlignment="1">
      <alignment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53" fillId="0" borderId="2" xfId="0" applyFont="1" applyBorder="1" applyAlignment="1">
      <alignment horizontal="left" vertical="top" wrapText="1"/>
    </xf>
    <xf numFmtId="0" fontId="6" fillId="0" borderId="2" xfId="0" applyFont="1" applyBorder="1" applyAlignment="1">
      <alignment horizontal="left" vertical="center"/>
    </xf>
    <xf numFmtId="0" fontId="11" fillId="0" borderId="2" xfId="0" applyFont="1" applyBorder="1" applyAlignment="1">
      <alignment horizontal="left"/>
    </xf>
    <xf numFmtId="0" fontId="6" fillId="0" borderId="4" xfId="0" applyFont="1" applyBorder="1" applyAlignment="1">
      <alignment horizontal="left" wrapText="1"/>
    </xf>
    <xf numFmtId="0" fontId="6" fillId="0" borderId="5" xfId="0" applyFont="1" applyBorder="1" applyAlignment="1">
      <alignment horizontal="left" wrapText="1"/>
    </xf>
    <xf numFmtId="0" fontId="55" fillId="0" borderId="2" xfId="0" applyFont="1" applyBorder="1" applyAlignment="1">
      <alignment wrapText="1"/>
    </xf>
    <xf numFmtId="0" fontId="56" fillId="0" borderId="2" xfId="0" applyFont="1" applyBorder="1" applyAlignment="1">
      <alignment wrapText="1"/>
    </xf>
    <xf numFmtId="0" fontId="3" fillId="12" borderId="2" xfId="0" applyFont="1" applyFill="1" applyBorder="1" applyAlignment="1">
      <alignment wrapText="1"/>
    </xf>
    <xf numFmtId="16" fontId="6" fillId="0" borderId="5" xfId="0" applyNumberFormat="1" applyFont="1" applyBorder="1" applyAlignment="1">
      <alignment horizontal="left" wrapText="1"/>
    </xf>
    <xf numFmtId="1" fontId="6" fillId="0" borderId="5" xfId="0" applyNumberFormat="1" applyFont="1" applyBorder="1" applyAlignment="1">
      <alignment horizontal="left" wrapText="1"/>
    </xf>
    <xf numFmtId="0" fontId="6" fillId="0" borderId="5" xfId="0" applyFont="1" applyBorder="1" applyAlignment="1">
      <alignment wrapText="1"/>
    </xf>
    <xf numFmtId="1" fontId="6" fillId="0" borderId="5" xfId="0" applyNumberFormat="1" applyFont="1" applyBorder="1" applyAlignment="1">
      <alignment wrapText="1"/>
    </xf>
    <xf numFmtId="0" fontId="6" fillId="0" borderId="5" xfId="0" applyFont="1" applyBorder="1" applyAlignment="1">
      <alignment horizontal="left" vertical="top"/>
    </xf>
    <xf numFmtId="1" fontId="24" fillId="0" borderId="2" xfId="0" applyNumberFormat="1" applyFont="1" applyBorder="1" applyAlignment="1">
      <alignment wrapText="1"/>
    </xf>
    <xf numFmtId="164" fontId="3" fillId="0" borderId="2" xfId="0" applyNumberFormat="1" applyFont="1" applyBorder="1" applyAlignment="1">
      <alignment horizontal="left" wrapText="1"/>
    </xf>
    <xf numFmtId="0" fontId="6" fillId="0" borderId="2" xfId="0" quotePrefix="1" applyFont="1" applyBorder="1" applyAlignment="1">
      <alignment vertical="top" wrapText="1"/>
    </xf>
    <xf numFmtId="0" fontId="6" fillId="0" borderId="0" xfId="0" applyFont="1" applyAlignment="1">
      <alignment wrapText="1"/>
    </xf>
    <xf numFmtId="0" fontId="6" fillId="0" borderId="0" xfId="0" applyFont="1" applyAlignment="1">
      <alignment horizontal="left" vertical="top" wrapText="1"/>
    </xf>
    <xf numFmtId="0" fontId="6" fillId="0" borderId="0" xfId="0" applyFont="1" applyAlignment="1">
      <alignment horizontal="left"/>
    </xf>
    <xf numFmtId="0" fontId="6" fillId="0" borderId="0" xfId="0" applyFont="1" applyAlignment="1">
      <alignment horizontal="left" vertical="top"/>
    </xf>
    <xf numFmtId="0" fontId="6" fillId="0" borderId="0" xfId="0" applyFont="1" applyAlignment="1">
      <alignment vertical="center" wrapText="1"/>
    </xf>
    <xf numFmtId="0" fontId="6" fillId="15" borderId="2" xfId="0" applyFont="1" applyFill="1" applyBorder="1" applyAlignment="1">
      <alignment horizontal="left" wrapText="1"/>
    </xf>
    <xf numFmtId="0" fontId="1" fillId="0" borderId="12" xfId="0" applyFont="1" applyBorder="1" applyAlignment="1">
      <alignment wrapText="1"/>
    </xf>
    <xf numFmtId="0" fontId="6" fillId="15" borderId="2" xfId="0" applyFont="1" applyFill="1" applyBorder="1" applyAlignment="1">
      <alignment horizontal="left" vertical="top" wrapText="1"/>
    </xf>
    <xf numFmtId="0" fontId="10" fillId="0" borderId="5" xfId="0" applyFont="1" applyBorder="1" applyAlignment="1">
      <alignment vertical="top" wrapText="1"/>
    </xf>
    <xf numFmtId="1" fontId="6" fillId="0" borderId="5" xfId="0" applyNumberFormat="1" applyFont="1" applyBorder="1" applyAlignment="1">
      <alignment horizontal="left" vertical="top" wrapText="1"/>
    </xf>
    <xf numFmtId="0" fontId="13" fillId="0" borderId="5" xfId="0" applyFont="1" applyBorder="1" applyAlignment="1">
      <alignment wrapText="1"/>
    </xf>
    <xf numFmtId="0" fontId="51" fillId="0" borderId="2" xfId="0" applyFont="1" applyBorder="1" applyAlignment="1">
      <alignment wrapText="1"/>
    </xf>
    <xf numFmtId="16" fontId="1" fillId="0" borderId="5" xfId="0" applyNumberFormat="1" applyFont="1" applyBorder="1" applyAlignment="1">
      <alignment horizontal="left" wrapText="1"/>
    </xf>
    <xf numFmtId="0" fontId="6" fillId="15" borderId="2" xfId="0" applyFont="1" applyFill="1" applyBorder="1" applyAlignment="1">
      <alignment wrapText="1"/>
    </xf>
    <xf numFmtId="0" fontId="55" fillId="0" borderId="2" xfId="0" applyFont="1" applyBorder="1" applyAlignment="1">
      <alignment horizontal="left"/>
    </xf>
    <xf numFmtId="0" fontId="55" fillId="0" borderId="2" xfId="0" applyFont="1" applyBorder="1" applyAlignment="1">
      <alignment horizontal="left" vertical="top" wrapText="1"/>
    </xf>
    <xf numFmtId="0" fontId="6" fillId="0" borderId="7" xfId="0" applyFont="1" applyBorder="1" applyAlignment="1">
      <alignment horizontal="left" vertical="top" wrapText="1"/>
    </xf>
    <xf numFmtId="0" fontId="58" fillId="0" borderId="2" xfId="2" applyFont="1" applyBorder="1" applyAlignment="1">
      <alignment horizontal="left" vertical="top" wrapText="1"/>
    </xf>
    <xf numFmtId="16" fontId="1" fillId="15" borderId="2" xfId="0" applyNumberFormat="1" applyFont="1" applyFill="1" applyBorder="1" applyAlignment="1">
      <alignment horizontal="left" wrapText="1"/>
    </xf>
    <xf numFmtId="16" fontId="3" fillId="15" borderId="2" xfId="0" applyNumberFormat="1" applyFont="1" applyFill="1" applyBorder="1" applyAlignment="1">
      <alignment horizontal="left" wrapText="1"/>
    </xf>
    <xf numFmtId="0" fontId="58" fillId="0" borderId="2" xfId="0" applyFont="1" applyBorder="1" applyAlignment="1">
      <alignment wrapText="1"/>
    </xf>
    <xf numFmtId="0" fontId="3" fillId="0" borderId="2" xfId="0" applyFont="1" applyBorder="1" applyAlignment="1">
      <alignment vertical="center" wrapText="1"/>
    </xf>
    <xf numFmtId="0" fontId="0" fillId="0" borderId="11" xfId="0" applyBorder="1" applyAlignment="1">
      <alignment horizontal="center" wrapText="1"/>
    </xf>
    <xf numFmtId="0" fontId="58" fillId="0" borderId="5" xfId="0" applyFont="1" applyBorder="1" applyAlignment="1">
      <alignment vertical="top" wrapText="1"/>
    </xf>
    <xf numFmtId="1" fontId="5" fillId="0" borderId="2" xfId="0" applyNumberFormat="1" applyFont="1" applyBorder="1" applyAlignment="1">
      <alignment horizontal="left" vertical="top" wrapText="1"/>
    </xf>
    <xf numFmtId="0" fontId="5" fillId="9" borderId="2" xfId="0" applyFont="1" applyFill="1" applyBorder="1" applyAlignment="1" applyProtection="1">
      <alignment horizontal="center" wrapText="1"/>
      <protection locked="0"/>
    </xf>
    <xf numFmtId="16" fontId="6" fillId="0" borderId="2" xfId="0" applyNumberFormat="1" applyFont="1" applyBorder="1" applyAlignment="1">
      <alignment horizontal="center" wrapText="1"/>
    </xf>
    <xf numFmtId="0" fontId="6" fillId="0" borderId="2" xfId="0" applyFont="1" applyBorder="1" applyAlignment="1">
      <alignment horizontal="center" wrapText="1"/>
    </xf>
    <xf numFmtId="16" fontId="6" fillId="15" borderId="2" xfId="0" applyNumberFormat="1" applyFont="1" applyFill="1" applyBorder="1" applyAlignment="1">
      <alignment horizontal="center" wrapText="1"/>
    </xf>
    <xf numFmtId="14" fontId="6" fillId="0" borderId="2" xfId="0" applyNumberFormat="1" applyFont="1" applyBorder="1" applyAlignment="1">
      <alignment horizontal="center" wrapText="1"/>
    </xf>
    <xf numFmtId="16" fontId="1" fillId="0" borderId="2" xfId="0" applyNumberFormat="1" applyFont="1" applyBorder="1" applyAlignment="1">
      <alignment horizontal="center" wrapText="1"/>
    </xf>
    <xf numFmtId="16" fontId="6" fillId="14" borderId="2" xfId="0" applyNumberFormat="1" applyFont="1" applyFill="1" applyBorder="1" applyAlignment="1">
      <alignment horizontal="center" wrapText="1"/>
    </xf>
    <xf numFmtId="1" fontId="6" fillId="14" borderId="2" xfId="0" applyNumberFormat="1" applyFont="1" applyFill="1" applyBorder="1" applyAlignment="1">
      <alignment horizontal="center" wrapText="1"/>
    </xf>
    <xf numFmtId="1" fontId="6" fillId="0" borderId="2" xfId="0" applyNumberFormat="1" applyFont="1" applyBorder="1" applyAlignment="1">
      <alignment horizontal="center" wrapText="1"/>
    </xf>
    <xf numFmtId="16" fontId="13" fillId="0" borderId="2" xfId="0" applyNumberFormat="1" applyFont="1" applyBorder="1" applyAlignment="1">
      <alignment horizontal="center" wrapText="1"/>
    </xf>
    <xf numFmtId="16" fontId="6" fillId="0" borderId="5" xfId="0" applyNumberFormat="1" applyFont="1" applyBorder="1" applyAlignment="1">
      <alignment horizontal="center" wrapText="1"/>
    </xf>
    <xf numFmtId="16" fontId="3" fillId="0" borderId="2" xfId="0" applyNumberFormat="1" applyFont="1" applyBorder="1" applyAlignment="1">
      <alignment horizontal="center" wrapText="1"/>
    </xf>
    <xf numFmtId="16" fontId="55" fillId="0" borderId="2" xfId="0" applyNumberFormat="1" applyFont="1" applyBorder="1" applyAlignment="1">
      <alignment horizontal="center" wrapText="1"/>
    </xf>
    <xf numFmtId="16" fontId="6" fillId="16" borderId="2" xfId="0" applyNumberFormat="1" applyFont="1" applyFill="1" applyBorder="1" applyAlignment="1">
      <alignment horizontal="center" wrapText="1"/>
    </xf>
    <xf numFmtId="16" fontId="6" fillId="0" borderId="2" xfId="0" applyNumberFormat="1" applyFont="1" applyBorder="1" applyAlignment="1">
      <alignment horizontal="center"/>
    </xf>
    <xf numFmtId="0" fontId="0" fillId="0" borderId="11" xfId="0" applyBorder="1" applyAlignment="1">
      <alignment horizontal="left" vertical="top" wrapText="1"/>
    </xf>
    <xf numFmtId="164" fontId="0" fillId="0" borderId="1" xfId="0" applyNumberFormat="1" applyBorder="1" applyAlignment="1">
      <alignment horizontal="left" wrapText="1"/>
    </xf>
    <xf numFmtId="0" fontId="0" fillId="0" borderId="0" xfId="0" applyAlignment="1">
      <alignment horizontal="left" wrapText="1"/>
    </xf>
    <xf numFmtId="0" fontId="3" fillId="0" borderId="1" xfId="0" applyFont="1" applyBorder="1" applyAlignment="1">
      <alignment wrapText="1"/>
    </xf>
    <xf numFmtId="14" fontId="0" fillId="12" borderId="1" xfId="0" applyNumberFormat="1" applyFill="1" applyBorder="1" applyAlignment="1">
      <alignment horizontal="left" wrapText="1"/>
    </xf>
    <xf numFmtId="0" fontId="6" fillId="12" borderId="1" xfId="0" applyFont="1" applyFill="1" applyBorder="1" applyAlignment="1">
      <alignment horizontal="left" vertical="top" wrapText="1"/>
    </xf>
    <xf numFmtId="0" fontId="1" fillId="12" borderId="1" xfId="0" applyFont="1" applyFill="1" applyBorder="1" applyAlignment="1">
      <alignment horizontal="left" wrapText="1"/>
    </xf>
    <xf numFmtId="0" fontId="0" fillId="12" borderId="0" xfId="0" applyFill="1" applyAlignment="1">
      <alignment wrapText="1"/>
    </xf>
    <xf numFmtId="14" fontId="0" fillId="0" borderId="1" xfId="0" applyNumberFormat="1" applyBorder="1" applyAlignment="1">
      <alignment horizontal="left" wrapText="1"/>
    </xf>
    <xf numFmtId="0" fontId="59" fillId="0" borderId="2" xfId="7" applyBorder="1" applyAlignment="1">
      <alignment wrapText="1"/>
    </xf>
    <xf numFmtId="0" fontId="1" fillId="0" borderId="1" xfId="0" applyFont="1" applyFill="1" applyBorder="1" applyAlignment="1">
      <alignment horizontal="left" wrapText="1"/>
    </xf>
    <xf numFmtId="0" fontId="0" fillId="0" borderId="1" xfId="0" applyFill="1" applyBorder="1" applyAlignment="1">
      <alignment horizontal="left"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16" fontId="16" fillId="0" borderId="2" xfId="0" applyNumberFormat="1" applyFont="1" applyBorder="1" applyAlignment="1">
      <alignment horizontal="left" vertical="top"/>
    </xf>
    <xf numFmtId="0" fontId="12" fillId="0" borderId="2" xfId="0" applyFont="1" applyBorder="1" applyAlignment="1">
      <alignment horizontal="left" vertical="top" wrapText="1"/>
    </xf>
    <xf numFmtId="0" fontId="3" fillId="0" borderId="0" xfId="0" applyFont="1" applyAlignment="1">
      <alignment horizontal="left" vertical="top" wrapText="1"/>
    </xf>
    <xf numFmtId="0" fontId="11" fillId="12" borderId="2" xfId="0" applyFont="1" applyFill="1" applyBorder="1" applyAlignment="1">
      <alignment horizontal="left"/>
    </xf>
    <xf numFmtId="0" fontId="6" fillId="12" borderId="2" xfId="0" applyFont="1" applyFill="1" applyBorder="1" applyAlignment="1">
      <alignment wrapText="1"/>
    </xf>
    <xf numFmtId="0" fontId="6" fillId="0" borderId="2" xfId="0" applyFont="1" applyFill="1" applyBorder="1" applyAlignment="1">
      <alignment horizontal="left" wrapText="1"/>
    </xf>
    <xf numFmtId="16" fontId="6" fillId="0" borderId="2" xfId="0" applyNumberFormat="1" applyFont="1" applyFill="1" applyBorder="1" applyAlignment="1">
      <alignment horizontal="center" wrapText="1"/>
    </xf>
    <xf numFmtId="0" fontId="6" fillId="13" borderId="2" xfId="0" applyFont="1" applyFill="1" applyBorder="1" applyAlignment="1">
      <alignment horizontal="left" wrapText="1"/>
    </xf>
    <xf numFmtId="16" fontId="55" fillId="0" borderId="2" xfId="0" applyNumberFormat="1" applyFont="1" applyFill="1" applyBorder="1" applyAlignment="1">
      <alignment horizontal="center" wrapText="1"/>
    </xf>
    <xf numFmtId="0" fontId="6" fillId="0" borderId="2" xfId="0" applyFont="1" applyFill="1" applyBorder="1" applyAlignment="1">
      <alignment horizontal="left" vertical="center"/>
    </xf>
    <xf numFmtId="0" fontId="6" fillId="0" borderId="2" xfId="0" applyFont="1" applyFill="1" applyBorder="1" applyAlignment="1">
      <alignment horizontal="left" vertical="center" wrapText="1"/>
    </xf>
    <xf numFmtId="16" fontId="6" fillId="0" borderId="2" xfId="0" applyNumberFormat="1" applyFont="1" applyFill="1" applyBorder="1" applyAlignment="1">
      <alignment horizontal="left" wrapText="1"/>
    </xf>
    <xf numFmtId="1" fontId="6" fillId="0" borderId="2" xfId="0" applyNumberFormat="1" applyFont="1" applyFill="1" applyBorder="1" applyAlignment="1">
      <alignment horizontal="left" wrapText="1"/>
    </xf>
    <xf numFmtId="1" fontId="6" fillId="0" borderId="2" xfId="0" applyNumberFormat="1" applyFont="1" applyFill="1" applyBorder="1" applyAlignment="1">
      <alignment horizontal="center" wrapText="1"/>
    </xf>
    <xf numFmtId="0" fontId="6" fillId="0" borderId="2" xfId="0" applyFont="1" applyFill="1" applyBorder="1" applyAlignment="1">
      <alignment wrapText="1"/>
    </xf>
    <xf numFmtId="0" fontId="6" fillId="0" borderId="2" xfId="0" applyFont="1" applyFill="1" applyBorder="1"/>
    <xf numFmtId="1" fontId="6" fillId="0" borderId="2" xfId="0" applyNumberFormat="1" applyFont="1" applyFill="1" applyBorder="1" applyAlignment="1">
      <alignment horizontal="left" vertical="top" wrapText="1"/>
    </xf>
    <xf numFmtId="0" fontId="1" fillId="0" borderId="2" xfId="0" applyFont="1" applyFill="1" applyBorder="1" applyAlignment="1">
      <alignment wrapText="1"/>
    </xf>
    <xf numFmtId="0" fontId="1" fillId="0" borderId="0" xfId="0" applyFont="1" applyFill="1" applyAlignment="1">
      <alignment wrapText="1"/>
    </xf>
  </cellXfs>
  <cellStyles count="8">
    <cellStyle name="Hyperlink" xfId="7" builtinId="8"/>
    <cellStyle name="Standaard" xfId="0" builtinId="0"/>
    <cellStyle name="Standaard 2" xfId="1" xr:uid="{00000000-0005-0000-0000-000001000000}"/>
    <cellStyle name="Standaard 3" xfId="2" xr:uid="{00000000-0005-0000-0000-000002000000}"/>
    <cellStyle name="Standaard 4" xfId="3" xr:uid="{00000000-0005-0000-0000-000003000000}"/>
    <cellStyle name="Standaard 5" xfId="4" xr:uid="{00000000-0005-0000-0000-000004000000}"/>
    <cellStyle name="Standaard 6" xfId="5" xr:uid="{00000000-0005-0000-0000-000005000000}"/>
    <cellStyle name="Standaard 7" xfId="6" xr:uid="{00000000-0005-0000-0000-000006000000}"/>
  </cellStyles>
  <dxfs count="25">
    <dxf>
      <fill>
        <patternFill patternType="solid">
          <fgColor indexed="26"/>
          <bgColor indexed="43"/>
        </patternFill>
      </fill>
    </dxf>
    <dxf>
      <fill>
        <patternFill patternType="solid">
          <fgColor indexed="26"/>
          <bgColor indexed="43"/>
        </patternFill>
      </fill>
    </dxf>
    <dxf>
      <fill>
        <patternFill patternType="solid">
          <fgColor indexed="26"/>
          <bgColor indexed="43"/>
        </patternFill>
      </fill>
    </dxf>
    <dxf>
      <fill>
        <patternFill patternType="solid">
          <fgColor indexed="26"/>
          <bgColor indexed="43"/>
        </patternFill>
      </fill>
    </dxf>
    <dxf>
      <fill>
        <patternFill patternType="solid">
          <fgColor indexed="26"/>
          <bgColor indexed="43"/>
        </patternFill>
      </fill>
    </dxf>
    <dxf>
      <fill>
        <patternFill patternType="solid">
          <fgColor indexed="26"/>
          <bgColor indexed="43"/>
        </patternFill>
      </fill>
    </dxf>
    <dxf>
      <fill>
        <patternFill patternType="solid">
          <fgColor indexed="26"/>
          <bgColor indexed="43"/>
        </patternFill>
      </fill>
    </dxf>
    <dxf>
      <fill>
        <patternFill patternType="solid">
          <fgColor indexed="26"/>
          <bgColor indexed="43"/>
        </patternFill>
      </fill>
    </dxf>
    <dxf>
      <fill>
        <patternFill patternType="solid">
          <fgColor indexed="26"/>
          <bgColor indexed="43"/>
        </patternFill>
      </fill>
    </dxf>
    <dxf>
      <fill>
        <patternFill patternType="solid">
          <fgColor indexed="26"/>
          <bgColor indexed="43"/>
        </patternFill>
      </fill>
    </dxf>
    <dxf>
      <fill>
        <patternFill patternType="solid">
          <fgColor indexed="26"/>
          <bgColor indexed="43"/>
        </patternFill>
      </fill>
    </dxf>
    <dxf>
      <fill>
        <patternFill patternType="solid">
          <fgColor indexed="26"/>
          <bgColor indexed="43"/>
        </patternFill>
      </fill>
    </dxf>
    <dxf>
      <fill>
        <patternFill patternType="solid">
          <fgColor indexed="26"/>
          <bgColor indexed="43"/>
        </patternFill>
      </fill>
    </dxf>
    <dxf>
      <fill>
        <patternFill patternType="solid">
          <fgColor indexed="26"/>
          <bgColor indexed="43"/>
        </patternFill>
      </fill>
    </dxf>
    <dxf>
      <fill>
        <patternFill patternType="solid">
          <fgColor indexed="26"/>
          <bgColor indexed="43"/>
        </patternFill>
      </fill>
    </dxf>
    <dxf>
      <fill>
        <patternFill patternType="solid">
          <fgColor indexed="26"/>
          <bgColor indexed="43"/>
        </patternFill>
      </fill>
    </dxf>
    <dxf>
      <fill>
        <patternFill patternType="solid">
          <fgColor indexed="26"/>
          <bgColor indexed="43"/>
        </patternFill>
      </fill>
    </dxf>
    <dxf>
      <fill>
        <patternFill patternType="solid">
          <fgColor indexed="26"/>
          <bgColor indexed="43"/>
        </patternFill>
      </fill>
    </dxf>
    <dxf>
      <fill>
        <patternFill patternType="solid">
          <fgColor indexed="26"/>
          <bgColor indexed="43"/>
        </patternFill>
      </fill>
    </dxf>
    <dxf>
      <fill>
        <patternFill patternType="solid">
          <fgColor indexed="26"/>
          <bgColor indexed="43"/>
        </patternFill>
      </fill>
    </dxf>
    <dxf>
      <fill>
        <patternFill patternType="solid">
          <fgColor indexed="26"/>
          <bgColor indexed="43"/>
        </patternFill>
      </fill>
    </dxf>
    <dxf>
      <fill>
        <patternFill patternType="solid">
          <fgColor indexed="26"/>
          <bgColor indexed="43"/>
        </patternFill>
      </fill>
    </dxf>
    <dxf>
      <fill>
        <patternFill patternType="solid">
          <fgColor indexed="26"/>
          <bgColor indexed="43"/>
        </patternFill>
      </fill>
    </dxf>
    <dxf>
      <fill>
        <patternFill patternType="solid">
          <fgColor indexed="26"/>
          <bgColor indexed="43"/>
        </patternFill>
      </fill>
    </dxf>
    <dxf>
      <fill>
        <patternFill patternType="solid">
          <fgColor indexed="26"/>
          <bgColor indexed="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printerSettings" Target="../printerSettings/printerSettings3.bin"/><Relationship Id="rId7" Type="http://schemas.openxmlformats.org/officeDocument/2006/relationships/hyperlink" Target="mailto:HErkomst%20(waarschijnlijk%20China,%20zie%20officieel%20monster%2041849334%20.%20BEdrijf%20is%20NL.%20monsternummer%20438910%20Irzasa@popvriendseeds.nl.%20Cq%20waardes%20ongeveer%2012"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0.bin"/><Relationship Id="rId7" Type="http://schemas.openxmlformats.org/officeDocument/2006/relationships/printerSettings" Target="../printerSettings/printerSettings14.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7.bin"/><Relationship Id="rId7" Type="http://schemas.openxmlformats.org/officeDocument/2006/relationships/printerSettings" Target="../printerSettings/printerSettings21.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printerSettings" Target="../printerSettings/printerSettings20.bin"/><Relationship Id="rId5" Type="http://schemas.openxmlformats.org/officeDocument/2006/relationships/printerSettings" Target="../printerSettings/printerSettings19.bin"/><Relationship Id="rId4"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4.bin"/><Relationship Id="rId7" Type="http://schemas.openxmlformats.org/officeDocument/2006/relationships/printerSettings" Target="../printerSettings/printerSettings28.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6" Type="http://schemas.openxmlformats.org/officeDocument/2006/relationships/printerSettings" Target="../printerSettings/printerSettings27.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1.bin"/><Relationship Id="rId7" Type="http://schemas.openxmlformats.org/officeDocument/2006/relationships/printerSettings" Target="../printerSettings/printerSettings35.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6" Type="http://schemas.openxmlformats.org/officeDocument/2006/relationships/printerSettings" Target="../printerSettings/printerSettings34.bin"/><Relationship Id="rId5" Type="http://schemas.openxmlformats.org/officeDocument/2006/relationships/printerSettings" Target="../printerSettings/printerSettings33.bin"/><Relationship Id="rId4" Type="http://schemas.openxmlformats.org/officeDocument/2006/relationships/printerSettings" Target="../printerSettings/printerSettings32.bin"/></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printerSettings" Target="../printerSettings/printerSettings38.bin"/><Relationship Id="rId7" Type="http://schemas.openxmlformats.org/officeDocument/2006/relationships/printerSettings" Target="../printerSettings/printerSettings42.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6" Type="http://schemas.openxmlformats.org/officeDocument/2006/relationships/printerSettings" Target="../printerSettings/printerSettings41.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 Id="rId9"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5.bin"/><Relationship Id="rId7" Type="http://schemas.openxmlformats.org/officeDocument/2006/relationships/printerSettings" Target="../printerSettings/printerSettings49.bin"/><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 Id="rId6" Type="http://schemas.openxmlformats.org/officeDocument/2006/relationships/printerSettings" Target="../printerSettings/printerSettings48.bin"/><Relationship Id="rId5" Type="http://schemas.openxmlformats.org/officeDocument/2006/relationships/printerSettings" Target="../printerSettings/printerSettings47.bin"/><Relationship Id="rId4" Type="http://schemas.openxmlformats.org/officeDocument/2006/relationships/printerSettings" Target="../printerSettings/printerSettings4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2.bin"/><Relationship Id="rId7" Type="http://schemas.openxmlformats.org/officeDocument/2006/relationships/printerSettings" Target="../printerSettings/printerSettings56.bin"/><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 Id="rId6" Type="http://schemas.openxmlformats.org/officeDocument/2006/relationships/printerSettings" Target="../printerSettings/printerSettings55.bin"/><Relationship Id="rId5" Type="http://schemas.openxmlformats.org/officeDocument/2006/relationships/printerSettings" Target="../printerSettings/printerSettings54.bin"/><Relationship Id="rId4" Type="http://schemas.openxmlformats.org/officeDocument/2006/relationships/printerSettings" Target="../printerSettings/printerSettings5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2667"/>
  <sheetViews>
    <sheetView tabSelected="1" topLeftCell="C1" zoomScale="85" zoomScaleNormal="85" workbookViewId="0">
      <pane ySplit="1" topLeftCell="A81" activePane="bottomLeft" state="frozen"/>
      <selection pane="bottomLeft" activeCell="C83" sqref="A83:XFD83"/>
    </sheetView>
  </sheetViews>
  <sheetFormatPr defaultColWidth="9.140625" defaultRowHeight="12.75" x14ac:dyDescent="0.2"/>
  <cols>
    <col min="1" max="1" width="14.5703125" style="119" customWidth="1"/>
    <col min="2" max="2" width="10.28515625" style="122" customWidth="1"/>
    <col min="3" max="3" width="9.5703125" style="119" customWidth="1"/>
    <col min="4" max="4" width="15.5703125" style="252" customWidth="1"/>
    <col min="5" max="5" width="15.7109375" style="252" customWidth="1"/>
    <col min="6" max="6" width="15.7109375" style="59" customWidth="1"/>
    <col min="7" max="7" width="19.5703125" style="62" customWidth="1"/>
    <col min="8" max="8" width="15.7109375" style="119" customWidth="1"/>
    <col min="9" max="9" width="19.7109375" style="62" customWidth="1"/>
    <col min="10" max="10" width="22.28515625" style="62" customWidth="1"/>
    <col min="11" max="11" width="44.140625" style="62" customWidth="1"/>
    <col min="12" max="12" width="17.140625" style="62" customWidth="1"/>
    <col min="13" max="13" width="13.85546875" style="62" customWidth="1"/>
    <col min="14" max="14" width="21.28515625" style="145" customWidth="1"/>
    <col min="15" max="15" width="20.85546875" style="145" customWidth="1"/>
    <col min="16" max="16" width="45.5703125" style="145" customWidth="1"/>
    <col min="17" max="17" width="24.5703125" style="145" customWidth="1"/>
    <col min="18" max="18" width="30.85546875" style="149" customWidth="1"/>
    <col min="19" max="19" width="51.85546875" style="149" customWidth="1"/>
    <col min="20" max="20" width="28.140625" style="150" customWidth="1"/>
    <col min="21" max="21" width="30.140625" style="119" customWidth="1"/>
    <col min="22" max="22" width="56.140625" style="62" customWidth="1"/>
    <col min="23" max="23" width="50.85546875" style="62" customWidth="1"/>
    <col min="24" max="24" width="18.5703125" style="62" customWidth="1"/>
    <col min="25" max="25" width="15.7109375" style="62" customWidth="1"/>
    <col min="26" max="26" width="9.140625" style="62"/>
    <col min="27" max="16384" width="9.140625" style="1"/>
  </cols>
  <sheetData>
    <row r="1" spans="1:27" s="156" customFormat="1" ht="25.5" customHeight="1" x14ac:dyDescent="0.2">
      <c r="A1" s="130" t="s">
        <v>0</v>
      </c>
      <c r="B1" s="131" t="s">
        <v>1</v>
      </c>
      <c r="C1" s="130" t="s">
        <v>2</v>
      </c>
      <c r="D1" s="247" t="s">
        <v>3</v>
      </c>
      <c r="E1" s="247" t="s">
        <v>4</v>
      </c>
      <c r="F1" s="130" t="s">
        <v>5</v>
      </c>
      <c r="G1" s="130" t="s">
        <v>6</v>
      </c>
      <c r="H1" s="130" t="s">
        <v>7</v>
      </c>
      <c r="I1" s="130" t="s">
        <v>8</v>
      </c>
      <c r="J1" s="130" t="s">
        <v>9</v>
      </c>
      <c r="K1" s="130" t="s">
        <v>10</v>
      </c>
      <c r="L1" s="130" t="s">
        <v>11</v>
      </c>
      <c r="M1" s="130" t="s">
        <v>12</v>
      </c>
      <c r="N1" s="151" t="s">
        <v>13</v>
      </c>
      <c r="O1" s="151" t="s">
        <v>14</v>
      </c>
      <c r="P1" s="151" t="s">
        <v>15</v>
      </c>
      <c r="Q1" s="151" t="s">
        <v>16</v>
      </c>
      <c r="R1" s="151" t="s">
        <v>17</v>
      </c>
      <c r="S1" s="151" t="s">
        <v>18</v>
      </c>
      <c r="T1" s="151" t="s">
        <v>19</v>
      </c>
      <c r="U1" s="132" t="s">
        <v>20</v>
      </c>
      <c r="V1" s="152" t="s">
        <v>21</v>
      </c>
      <c r="W1" s="152" t="s">
        <v>22</v>
      </c>
      <c r="X1" s="152" t="s">
        <v>23</v>
      </c>
      <c r="Y1" s="153" t="s">
        <v>24</v>
      </c>
      <c r="Z1" s="154"/>
      <c r="AA1" s="155"/>
    </row>
    <row r="2" spans="1:27" ht="123.75" x14ac:dyDescent="0.2">
      <c r="A2" s="133">
        <v>44201</v>
      </c>
      <c r="B2" s="134">
        <f>IF(A2="","",IF(ISNUMBER(SEARCH("KCB",G2))=TRUE,Info!$J$10,Info!$J$11))</f>
        <v>28</v>
      </c>
      <c r="C2" s="133"/>
      <c r="D2" s="248">
        <v>44270</v>
      </c>
      <c r="E2" s="248" t="s">
        <v>25</v>
      </c>
      <c r="F2" s="135">
        <v>40698861</v>
      </c>
      <c r="G2" s="104" t="s">
        <v>26</v>
      </c>
      <c r="H2" s="104"/>
      <c r="I2" s="104" t="s">
        <v>27</v>
      </c>
      <c r="J2" s="104"/>
      <c r="K2" s="135" t="s">
        <v>28</v>
      </c>
      <c r="L2" s="104" t="s">
        <v>29</v>
      </c>
      <c r="M2" s="104" t="s">
        <v>30</v>
      </c>
      <c r="N2" s="101"/>
      <c r="O2" s="63"/>
      <c r="P2" s="63" t="s">
        <v>31</v>
      </c>
      <c r="Q2" s="63"/>
      <c r="R2" s="63"/>
      <c r="S2" s="63"/>
      <c r="T2" s="63" t="s">
        <v>32</v>
      </c>
      <c r="U2" s="63" t="s">
        <v>33</v>
      </c>
      <c r="V2" s="63" t="s">
        <v>34</v>
      </c>
      <c r="W2" s="63"/>
      <c r="X2" s="63"/>
      <c r="Y2" s="104"/>
    </row>
    <row r="3" spans="1:27" ht="101.25" x14ac:dyDescent="0.2">
      <c r="A3" s="133">
        <v>44202</v>
      </c>
      <c r="B3" s="134">
        <f>IF(A3="","",IF(ISNUMBER(SEARCH("KCB",G3))=TRUE,Info!$J$10,Info!$J$11))</f>
        <v>28</v>
      </c>
      <c r="C3" s="133"/>
      <c r="D3" s="248">
        <v>44307</v>
      </c>
      <c r="E3" s="248" t="s">
        <v>35</v>
      </c>
      <c r="F3" s="135">
        <v>41292433</v>
      </c>
      <c r="G3" s="133" t="s">
        <v>36</v>
      </c>
      <c r="H3" s="133"/>
      <c r="I3" s="133" t="s">
        <v>37</v>
      </c>
      <c r="J3" s="104" t="s">
        <v>38</v>
      </c>
      <c r="K3" s="104" t="s">
        <v>39</v>
      </c>
      <c r="L3" s="104" t="s">
        <v>40</v>
      </c>
      <c r="M3" s="104" t="s">
        <v>41</v>
      </c>
      <c r="N3" s="101"/>
      <c r="O3" s="63"/>
      <c r="P3" s="63"/>
      <c r="Q3" s="63"/>
      <c r="R3" s="63" t="s">
        <v>42</v>
      </c>
      <c r="S3" s="63" t="s">
        <v>43</v>
      </c>
      <c r="T3" s="63" t="s">
        <v>44</v>
      </c>
      <c r="U3" s="63" t="s">
        <v>45</v>
      </c>
      <c r="V3" s="63" t="s">
        <v>46</v>
      </c>
      <c r="W3" s="63"/>
      <c r="X3" s="63"/>
      <c r="Y3" s="104"/>
    </row>
    <row r="4" spans="1:27" ht="135" x14ac:dyDescent="0.2">
      <c r="A4" s="133">
        <v>44202</v>
      </c>
      <c r="B4" s="134">
        <f>IF(A4="","",IF(ISNUMBER(SEARCH("KCB",G4))=TRUE,Info!$J$10,Info!$J$11))</f>
        <v>90</v>
      </c>
      <c r="C4" s="133"/>
      <c r="D4" s="248">
        <v>44270</v>
      </c>
      <c r="E4" s="248" t="s">
        <v>47</v>
      </c>
      <c r="F4" s="135">
        <v>40009675</v>
      </c>
      <c r="G4" s="133" t="s">
        <v>48</v>
      </c>
      <c r="H4" s="135"/>
      <c r="I4" s="133" t="s">
        <v>49</v>
      </c>
      <c r="J4" s="104" t="s">
        <v>50</v>
      </c>
      <c r="K4" s="136" t="s">
        <v>51</v>
      </c>
      <c r="L4" s="104" t="s">
        <v>40</v>
      </c>
      <c r="M4" s="104" t="s">
        <v>41</v>
      </c>
      <c r="N4" s="104" t="s">
        <v>52</v>
      </c>
      <c r="O4" s="63"/>
      <c r="P4" s="63" t="s">
        <v>53</v>
      </c>
      <c r="Q4" s="63" t="s">
        <v>54</v>
      </c>
      <c r="R4" s="63"/>
      <c r="S4" s="63"/>
      <c r="T4" s="63" t="s">
        <v>55</v>
      </c>
      <c r="U4" s="63" t="s">
        <v>56</v>
      </c>
      <c r="V4" s="63" t="s">
        <v>57</v>
      </c>
      <c r="W4" s="63"/>
      <c r="X4" s="63"/>
      <c r="Y4" s="104"/>
    </row>
    <row r="5" spans="1:27" ht="168.75" x14ac:dyDescent="0.2">
      <c r="A5" s="133">
        <v>44202</v>
      </c>
      <c r="B5" s="134">
        <f>IF(A5="","",IF(ISNUMBER(SEARCH("KCB",G5))=TRUE,Info!$J$10,Info!$J$11))</f>
        <v>28</v>
      </c>
      <c r="C5" s="133"/>
      <c r="D5" s="248">
        <v>44230</v>
      </c>
      <c r="E5" s="248" t="s">
        <v>58</v>
      </c>
      <c r="F5" s="134" t="s">
        <v>59</v>
      </c>
      <c r="G5" s="133" t="s">
        <v>36</v>
      </c>
      <c r="H5" s="133"/>
      <c r="I5" s="133" t="s">
        <v>37</v>
      </c>
      <c r="J5" s="133" t="s">
        <v>60</v>
      </c>
      <c r="K5" s="104" t="s">
        <v>61</v>
      </c>
      <c r="L5" s="104" t="s">
        <v>40</v>
      </c>
      <c r="M5" s="104" t="s">
        <v>62</v>
      </c>
      <c r="N5" s="101"/>
      <c r="O5" s="63"/>
      <c r="P5" s="63"/>
      <c r="Q5" s="63"/>
      <c r="R5" s="63"/>
      <c r="S5" s="63"/>
      <c r="T5" s="63" t="s">
        <v>63</v>
      </c>
      <c r="U5" s="63" t="s">
        <v>45</v>
      </c>
      <c r="V5" s="63" t="s">
        <v>64</v>
      </c>
      <c r="W5" s="63"/>
      <c r="X5" s="63"/>
      <c r="Y5" s="104"/>
    </row>
    <row r="6" spans="1:27" ht="68.25" x14ac:dyDescent="0.2">
      <c r="A6" s="133">
        <v>44202</v>
      </c>
      <c r="B6" s="134">
        <f>IF(A6="","",IF(ISNUMBER(SEARCH("KCB",G6))=TRUE,Info!$J$10,Info!$J$11))</f>
        <v>90</v>
      </c>
      <c r="C6" s="133"/>
      <c r="D6" s="248">
        <v>44230</v>
      </c>
      <c r="E6" s="248" t="s">
        <v>58</v>
      </c>
      <c r="F6" s="135">
        <v>41105601</v>
      </c>
      <c r="G6" s="133" t="s">
        <v>65</v>
      </c>
      <c r="H6" s="135"/>
      <c r="I6" s="133" t="s">
        <v>66</v>
      </c>
      <c r="J6" s="104" t="s">
        <v>67</v>
      </c>
      <c r="K6" s="136" t="s">
        <v>68</v>
      </c>
      <c r="L6" s="104" t="s">
        <v>40</v>
      </c>
      <c r="M6" s="104" t="s">
        <v>62</v>
      </c>
      <c r="N6" s="104" t="s">
        <v>69</v>
      </c>
      <c r="O6" s="63"/>
      <c r="P6" s="63"/>
      <c r="Q6" s="63"/>
      <c r="R6" s="63"/>
      <c r="S6" s="63"/>
      <c r="T6" s="63" t="s">
        <v>44</v>
      </c>
      <c r="U6" s="63" t="s">
        <v>45</v>
      </c>
      <c r="V6" s="63" t="s">
        <v>70</v>
      </c>
      <c r="W6" s="63"/>
      <c r="X6" s="63"/>
      <c r="Y6" s="104"/>
    </row>
    <row r="7" spans="1:27" ht="135" x14ac:dyDescent="0.2">
      <c r="A7" s="133">
        <v>44208</v>
      </c>
      <c r="B7" s="134">
        <f>IF(A7="","",IF(ISNUMBER(SEARCH("KCB",G7))=TRUE,Info!$J$10,Info!$J$11))</f>
        <v>90</v>
      </c>
      <c r="C7" s="133"/>
      <c r="D7" s="248">
        <v>44307</v>
      </c>
      <c r="E7" s="248" t="s">
        <v>35</v>
      </c>
      <c r="F7" s="135">
        <v>32769703</v>
      </c>
      <c r="G7" s="133" t="s">
        <v>71</v>
      </c>
      <c r="H7" s="135"/>
      <c r="I7" s="133" t="s">
        <v>49</v>
      </c>
      <c r="J7" s="104" t="s">
        <v>72</v>
      </c>
      <c r="K7" s="136" t="s">
        <v>73</v>
      </c>
      <c r="L7" s="104" t="s">
        <v>74</v>
      </c>
      <c r="M7" s="104" t="s">
        <v>41</v>
      </c>
      <c r="N7" s="104" t="s">
        <v>75</v>
      </c>
      <c r="O7" s="63"/>
      <c r="P7" s="63"/>
      <c r="Q7" s="63"/>
      <c r="R7" s="63" t="s">
        <v>76</v>
      </c>
      <c r="S7" s="63" t="s">
        <v>77</v>
      </c>
      <c r="T7" s="63" t="s">
        <v>78</v>
      </c>
      <c r="U7" s="63" t="s">
        <v>79</v>
      </c>
      <c r="V7" s="63" t="s">
        <v>80</v>
      </c>
      <c r="W7" s="63"/>
      <c r="X7" s="63"/>
      <c r="Y7" s="104"/>
    </row>
    <row r="8" spans="1:27" ht="79.5" x14ac:dyDescent="0.2">
      <c r="A8" s="133">
        <v>44211</v>
      </c>
      <c r="B8" s="134">
        <f>IF(A8="","",IF(ISNUMBER(SEARCH("KCB",G8))=TRUE,Info!$J$10,Info!$J$11))</f>
        <v>28</v>
      </c>
      <c r="C8" s="133"/>
      <c r="D8" s="248">
        <v>44439</v>
      </c>
      <c r="E8" s="248" t="s">
        <v>81</v>
      </c>
      <c r="F8" s="135">
        <v>6166386</v>
      </c>
      <c r="G8" s="133" t="s">
        <v>82</v>
      </c>
      <c r="H8" s="135">
        <v>6689</v>
      </c>
      <c r="I8" s="104" t="s">
        <v>66</v>
      </c>
      <c r="J8" s="104" t="s">
        <v>83</v>
      </c>
      <c r="K8" s="104" t="s">
        <v>84</v>
      </c>
      <c r="L8" s="104" t="s">
        <v>81</v>
      </c>
      <c r="M8" s="104" t="s">
        <v>85</v>
      </c>
      <c r="N8" s="101"/>
      <c r="O8" s="101"/>
      <c r="P8" s="104"/>
      <c r="Q8" s="104"/>
      <c r="R8" s="63" t="s">
        <v>76</v>
      </c>
      <c r="S8" s="63" t="s">
        <v>86</v>
      </c>
      <c r="T8" s="63" t="s">
        <v>87</v>
      </c>
      <c r="U8" s="63" t="s">
        <v>88</v>
      </c>
      <c r="V8" s="63" t="s">
        <v>89</v>
      </c>
      <c r="W8" s="63"/>
      <c r="X8" s="63"/>
      <c r="Y8" s="104"/>
    </row>
    <row r="9" spans="1:27" ht="157.5" x14ac:dyDescent="0.2">
      <c r="A9" s="133">
        <v>44211</v>
      </c>
      <c r="B9" s="134">
        <f>IF(A9="","",IF(ISNUMBER(SEARCH("KCB",G9))=TRUE,Info!$J$10,Info!$J$11))</f>
        <v>28</v>
      </c>
      <c r="C9" s="133"/>
      <c r="D9" s="248">
        <v>44439</v>
      </c>
      <c r="E9" s="248" t="s">
        <v>81</v>
      </c>
      <c r="F9" s="135">
        <v>6166394</v>
      </c>
      <c r="G9" s="133" t="s">
        <v>82</v>
      </c>
      <c r="H9" s="135">
        <v>6690</v>
      </c>
      <c r="I9" s="104" t="s">
        <v>66</v>
      </c>
      <c r="J9" s="104" t="s">
        <v>90</v>
      </c>
      <c r="K9" s="104" t="s">
        <v>91</v>
      </c>
      <c r="L9" s="104" t="s">
        <v>81</v>
      </c>
      <c r="M9" s="104" t="s">
        <v>85</v>
      </c>
      <c r="N9" s="101"/>
      <c r="O9" s="101"/>
      <c r="P9" s="104"/>
      <c r="Q9" s="104"/>
      <c r="R9" s="63" t="s">
        <v>76</v>
      </c>
      <c r="S9" s="63" t="s">
        <v>92</v>
      </c>
      <c r="T9" s="63" t="s">
        <v>87</v>
      </c>
      <c r="U9" s="63" t="s">
        <v>93</v>
      </c>
      <c r="V9" s="63" t="s">
        <v>94</v>
      </c>
      <c r="W9" s="63"/>
      <c r="X9" s="63"/>
      <c r="Y9" s="104"/>
    </row>
    <row r="10" spans="1:27" ht="123.75" x14ac:dyDescent="0.2">
      <c r="A10" s="133">
        <v>44215</v>
      </c>
      <c r="B10" s="134">
        <f>IF(A10="","",IF(ISNUMBER(SEARCH("KCB",G10))=TRUE,Info!$J$10,Info!$J$11))</f>
        <v>90</v>
      </c>
      <c r="C10" s="133"/>
      <c r="D10" s="248">
        <v>44245</v>
      </c>
      <c r="E10" s="249" t="s">
        <v>58</v>
      </c>
      <c r="F10" s="135">
        <v>40009501</v>
      </c>
      <c r="G10" s="104" t="s">
        <v>95</v>
      </c>
      <c r="H10" s="135">
        <v>165</v>
      </c>
      <c r="I10" s="104" t="s">
        <v>49</v>
      </c>
      <c r="J10" s="104" t="s">
        <v>96</v>
      </c>
      <c r="K10" s="104" t="s">
        <v>97</v>
      </c>
      <c r="L10" s="104" t="s">
        <v>40</v>
      </c>
      <c r="M10" s="104" t="s">
        <v>62</v>
      </c>
      <c r="N10" s="104" t="s">
        <v>98</v>
      </c>
      <c r="O10" s="63" t="s">
        <v>99</v>
      </c>
      <c r="P10" s="63" t="s">
        <v>100</v>
      </c>
      <c r="Q10" s="63" t="s">
        <v>101</v>
      </c>
      <c r="R10" s="63"/>
      <c r="S10" s="63"/>
      <c r="T10" s="63" t="s">
        <v>102</v>
      </c>
      <c r="U10" s="63" t="s">
        <v>56</v>
      </c>
      <c r="V10" s="63" t="s">
        <v>103</v>
      </c>
      <c r="W10" s="63"/>
      <c r="X10" s="63"/>
      <c r="Y10" s="104"/>
    </row>
    <row r="11" spans="1:27" ht="90" x14ac:dyDescent="0.2">
      <c r="A11" s="133">
        <v>44218</v>
      </c>
      <c r="B11" s="134">
        <f>IF(A11="","",IF(ISNUMBER(SEARCH("KCB",G11))=TRUE,Info!$J$10,Info!$J$11))</f>
        <v>28</v>
      </c>
      <c r="C11" s="133"/>
      <c r="D11" s="248">
        <v>44439</v>
      </c>
      <c r="E11" s="249" t="s">
        <v>81</v>
      </c>
      <c r="F11" s="135">
        <v>6166351</v>
      </c>
      <c r="G11" s="104" t="s">
        <v>104</v>
      </c>
      <c r="H11" s="135">
        <v>21349</v>
      </c>
      <c r="I11" s="104" t="s">
        <v>105</v>
      </c>
      <c r="J11" s="104" t="s">
        <v>106</v>
      </c>
      <c r="K11" s="104" t="s">
        <v>107</v>
      </c>
      <c r="L11" s="104" t="s">
        <v>108</v>
      </c>
      <c r="M11" s="104" t="s">
        <v>85</v>
      </c>
      <c r="N11" s="101"/>
      <c r="O11" s="63"/>
      <c r="P11" s="63"/>
      <c r="Q11" s="63"/>
      <c r="R11" s="63" t="s">
        <v>76</v>
      </c>
      <c r="S11" s="63" t="s">
        <v>109</v>
      </c>
      <c r="T11" s="63"/>
      <c r="U11" s="63" t="s">
        <v>110</v>
      </c>
      <c r="V11" s="63" t="s">
        <v>111</v>
      </c>
      <c r="W11" s="63"/>
      <c r="X11" s="63"/>
      <c r="Y11" s="104"/>
    </row>
    <row r="12" spans="1:27" ht="112.5" x14ac:dyDescent="0.2">
      <c r="A12" s="133">
        <v>44222</v>
      </c>
      <c r="B12" s="134">
        <f>IF(A12="","",IF(ISNUMBER(SEARCH("KCB",G12))=TRUE,Info!$J$10,Info!$J$11))</f>
        <v>90</v>
      </c>
      <c r="C12" s="133"/>
      <c r="D12" s="248">
        <v>44260</v>
      </c>
      <c r="E12" s="249" t="s">
        <v>58</v>
      </c>
      <c r="F12" s="135">
        <v>33447431</v>
      </c>
      <c r="G12" s="104" t="s">
        <v>95</v>
      </c>
      <c r="H12" s="135">
        <v>1650</v>
      </c>
      <c r="I12" s="104" t="s">
        <v>112</v>
      </c>
      <c r="J12" s="104" t="s">
        <v>113</v>
      </c>
      <c r="K12" s="104" t="s">
        <v>114</v>
      </c>
      <c r="L12" s="104" t="s">
        <v>115</v>
      </c>
      <c r="M12" s="104" t="s">
        <v>62</v>
      </c>
      <c r="N12" s="101"/>
      <c r="O12" s="63"/>
      <c r="P12" s="63" t="s">
        <v>116</v>
      </c>
      <c r="Q12" s="63" t="s">
        <v>117</v>
      </c>
      <c r="R12" s="63"/>
      <c r="S12" s="63"/>
      <c r="T12" s="63" t="s">
        <v>118</v>
      </c>
      <c r="U12" s="63" t="s">
        <v>119</v>
      </c>
      <c r="V12" s="63" t="s">
        <v>120</v>
      </c>
      <c r="W12" s="63"/>
      <c r="X12" s="63"/>
      <c r="Y12" s="104"/>
    </row>
    <row r="13" spans="1:27" ht="63.75" x14ac:dyDescent="0.2">
      <c r="A13" s="133">
        <v>44224</v>
      </c>
      <c r="B13" s="134">
        <f>IF(A13="","",IF(ISNUMBER(SEARCH("KCB",G13))=TRUE,Info!$J$10,Info!$J$11))</f>
        <v>28</v>
      </c>
      <c r="C13" s="133"/>
      <c r="D13" s="248">
        <v>44236</v>
      </c>
      <c r="E13" s="249" t="s">
        <v>121</v>
      </c>
      <c r="F13" s="104" t="s">
        <v>122</v>
      </c>
      <c r="G13" s="104" t="s">
        <v>123</v>
      </c>
      <c r="H13" s="135"/>
      <c r="I13" s="104" t="s">
        <v>49</v>
      </c>
      <c r="J13" s="104" t="s">
        <v>50</v>
      </c>
      <c r="K13" s="104" t="s">
        <v>124</v>
      </c>
      <c r="L13" s="104" t="s">
        <v>125</v>
      </c>
      <c r="M13" s="104" t="s">
        <v>85</v>
      </c>
      <c r="N13" s="101"/>
      <c r="O13" s="63"/>
      <c r="P13" s="63" t="s">
        <v>126</v>
      </c>
      <c r="Q13" s="63"/>
      <c r="R13" s="63"/>
      <c r="S13" s="63"/>
      <c r="T13" s="63"/>
      <c r="U13" s="64" t="s">
        <v>127</v>
      </c>
      <c r="V13" s="58" t="s">
        <v>128</v>
      </c>
      <c r="W13" s="63"/>
      <c r="X13" s="63"/>
      <c r="Y13" s="104"/>
    </row>
    <row r="14" spans="1:27" ht="63.75" x14ac:dyDescent="0.2">
      <c r="A14" s="133">
        <v>44224</v>
      </c>
      <c r="B14" s="134">
        <f>IF(A14="","",IF(ISNUMBER(SEARCH("KCB",G14))=TRUE,Info!$J$10,Info!$J$11))</f>
        <v>28</v>
      </c>
      <c r="C14" s="133"/>
      <c r="D14" s="248">
        <v>44236</v>
      </c>
      <c r="E14" s="249" t="s">
        <v>121</v>
      </c>
      <c r="F14" s="104" t="s">
        <v>129</v>
      </c>
      <c r="G14" s="104" t="s">
        <v>123</v>
      </c>
      <c r="H14" s="135"/>
      <c r="I14" s="104" t="s">
        <v>49</v>
      </c>
      <c r="J14" s="104" t="s">
        <v>50</v>
      </c>
      <c r="K14" s="104" t="s">
        <v>130</v>
      </c>
      <c r="L14" s="104" t="s">
        <v>125</v>
      </c>
      <c r="M14" s="104" t="s">
        <v>85</v>
      </c>
      <c r="N14" s="101"/>
      <c r="O14" s="63"/>
      <c r="P14" s="63" t="s">
        <v>126</v>
      </c>
      <c r="Q14" s="63"/>
      <c r="R14" s="63"/>
      <c r="S14" s="63"/>
      <c r="T14" s="63"/>
      <c r="U14" s="64" t="s">
        <v>127</v>
      </c>
      <c r="V14" s="58" t="s">
        <v>131</v>
      </c>
      <c r="W14" s="63"/>
      <c r="X14" s="63"/>
      <c r="Y14" s="104"/>
    </row>
    <row r="15" spans="1:27" ht="168.75" customHeight="1" x14ac:dyDescent="0.2">
      <c r="A15" s="133">
        <v>44231</v>
      </c>
      <c r="B15" s="134">
        <f>IF(A15="","",IF(ISNUMBER(SEARCH("KCB",#REF!))=TRUE,Info!$J$10,Info!$J$11))</f>
        <v>28</v>
      </c>
      <c r="C15" s="133"/>
      <c r="D15" s="248">
        <v>44307</v>
      </c>
      <c r="E15" s="249" t="s">
        <v>47</v>
      </c>
      <c r="F15" s="135">
        <v>32660636</v>
      </c>
      <c r="G15" s="133" t="s">
        <v>132</v>
      </c>
      <c r="H15" s="135">
        <v>25900</v>
      </c>
      <c r="I15" s="133" t="s">
        <v>49</v>
      </c>
      <c r="J15" s="104"/>
      <c r="K15" s="104" t="s">
        <v>133</v>
      </c>
      <c r="L15" s="104" t="s">
        <v>35</v>
      </c>
      <c r="M15" s="104" t="s">
        <v>41</v>
      </c>
      <c r="N15" s="101" t="s">
        <v>134</v>
      </c>
      <c r="O15" s="63" t="s">
        <v>135</v>
      </c>
      <c r="P15" s="100" t="s">
        <v>136</v>
      </c>
      <c r="Q15" s="63"/>
      <c r="R15" s="63"/>
      <c r="S15" s="63"/>
      <c r="T15" s="63" t="s">
        <v>137</v>
      </c>
      <c r="U15" s="63" t="s">
        <v>138</v>
      </c>
      <c r="V15" s="63" t="s">
        <v>139</v>
      </c>
      <c r="W15" s="63"/>
      <c r="X15" s="63"/>
      <c r="Y15" s="104"/>
    </row>
    <row r="16" spans="1:27" ht="90.75" x14ac:dyDescent="0.2">
      <c r="A16" s="133">
        <v>44244</v>
      </c>
      <c r="B16" s="134">
        <f>IF(A16="","",IF(ISNUMBER(SEARCH("KCB",G16))=TRUE,Info!$J$10,Info!$J$11))</f>
        <v>28</v>
      </c>
      <c r="C16" s="133"/>
      <c r="D16" s="248">
        <v>44246</v>
      </c>
      <c r="E16" s="249" t="s">
        <v>81</v>
      </c>
      <c r="F16" s="104" t="s">
        <v>140</v>
      </c>
      <c r="G16" s="104" t="s">
        <v>123</v>
      </c>
      <c r="H16" s="135"/>
      <c r="I16" s="104" t="s">
        <v>49</v>
      </c>
      <c r="J16" s="104" t="s">
        <v>50</v>
      </c>
      <c r="K16" s="104" t="s">
        <v>141</v>
      </c>
      <c r="L16" s="104" t="s">
        <v>125</v>
      </c>
      <c r="M16" s="104" t="s">
        <v>85</v>
      </c>
      <c r="N16" s="101"/>
      <c r="O16" s="63"/>
      <c r="P16" s="63" t="s">
        <v>142</v>
      </c>
      <c r="Q16" s="63"/>
      <c r="R16" s="63"/>
      <c r="S16" s="63"/>
      <c r="T16" s="63"/>
      <c r="U16" s="63" t="s">
        <v>127</v>
      </c>
      <c r="V16" s="63" t="s">
        <v>143</v>
      </c>
      <c r="W16" s="63"/>
      <c r="X16" s="63"/>
      <c r="Y16" s="104"/>
    </row>
    <row r="17" spans="1:25" ht="168.75" x14ac:dyDescent="0.2">
      <c r="A17" s="133">
        <v>44245</v>
      </c>
      <c r="B17" s="134">
        <f>IF(A17="","",IF(ISNUMBER(SEARCH("KCB",G17))=TRUE,Info!$J$10,Info!$J$11))</f>
        <v>90</v>
      </c>
      <c r="C17" s="133"/>
      <c r="D17" s="248">
        <v>44306</v>
      </c>
      <c r="E17" s="249" t="s">
        <v>144</v>
      </c>
      <c r="F17" s="135">
        <v>33530497</v>
      </c>
      <c r="G17" s="104" t="s">
        <v>145</v>
      </c>
      <c r="H17" s="135"/>
      <c r="I17" s="133" t="s">
        <v>49</v>
      </c>
      <c r="J17" s="104" t="s">
        <v>72</v>
      </c>
      <c r="K17" s="104" t="s">
        <v>146</v>
      </c>
      <c r="L17" s="104" t="s">
        <v>58</v>
      </c>
      <c r="M17" s="104" t="s">
        <v>62</v>
      </c>
      <c r="N17" s="101" t="s">
        <v>147</v>
      </c>
      <c r="O17" s="63"/>
      <c r="P17" s="63"/>
      <c r="Q17" s="63"/>
      <c r="R17" s="63" t="s">
        <v>148</v>
      </c>
      <c r="S17" s="63" t="s">
        <v>149</v>
      </c>
      <c r="T17" s="63" t="s">
        <v>150</v>
      </c>
      <c r="U17" s="63" t="s">
        <v>151</v>
      </c>
      <c r="V17" s="63" t="s">
        <v>152</v>
      </c>
      <c r="W17" s="63"/>
      <c r="X17" s="63"/>
      <c r="Y17" s="104"/>
    </row>
    <row r="18" spans="1:25" ht="191.25" x14ac:dyDescent="0.2">
      <c r="A18" s="133">
        <v>44250</v>
      </c>
      <c r="B18" s="104"/>
      <c r="C18" s="104"/>
      <c r="D18" s="248">
        <v>44396</v>
      </c>
      <c r="E18" s="249" t="s">
        <v>153</v>
      </c>
      <c r="F18" s="135">
        <v>40009579</v>
      </c>
      <c r="G18" s="104" t="s">
        <v>95</v>
      </c>
      <c r="H18" s="135"/>
      <c r="I18" s="104" t="s">
        <v>49</v>
      </c>
      <c r="J18" s="104" t="s">
        <v>154</v>
      </c>
      <c r="K18" s="104" t="s">
        <v>155</v>
      </c>
      <c r="L18" s="104" t="s">
        <v>156</v>
      </c>
      <c r="M18" s="104" t="s">
        <v>30</v>
      </c>
      <c r="N18" s="101" t="s">
        <v>157</v>
      </c>
      <c r="O18" s="63"/>
      <c r="P18" s="63"/>
      <c r="Q18" s="63"/>
      <c r="R18" s="63" t="s">
        <v>158</v>
      </c>
      <c r="S18" s="63" t="s">
        <v>159</v>
      </c>
      <c r="T18" s="63" t="s">
        <v>160</v>
      </c>
      <c r="U18" s="63" t="s">
        <v>161</v>
      </c>
      <c r="V18" s="63" t="s">
        <v>162</v>
      </c>
      <c r="W18" s="63"/>
      <c r="X18" s="63"/>
      <c r="Y18" s="104" t="s">
        <v>163</v>
      </c>
    </row>
    <row r="19" spans="1:25" ht="101.25" x14ac:dyDescent="0.2">
      <c r="A19" s="133">
        <v>44251</v>
      </c>
      <c r="B19" s="134">
        <f>IF(A19="","",IF(ISNUMBER(SEARCH("KCB",G19))=TRUE,Info!$J$10,Info!$J$11))</f>
        <v>90</v>
      </c>
      <c r="C19" s="133"/>
      <c r="D19" s="248">
        <v>44278</v>
      </c>
      <c r="E19" s="248" t="s">
        <v>144</v>
      </c>
      <c r="F19" s="135">
        <v>39458502</v>
      </c>
      <c r="G19" s="104" t="s">
        <v>164</v>
      </c>
      <c r="H19" s="135"/>
      <c r="I19" s="104" t="s">
        <v>66</v>
      </c>
      <c r="J19" s="104" t="s">
        <v>67</v>
      </c>
      <c r="K19" s="104" t="s">
        <v>165</v>
      </c>
      <c r="L19" s="104" t="s">
        <v>40</v>
      </c>
      <c r="M19" s="104" t="s">
        <v>62</v>
      </c>
      <c r="N19" s="101" t="s">
        <v>166</v>
      </c>
      <c r="O19" s="63" t="s">
        <v>167</v>
      </c>
      <c r="P19" s="63"/>
      <c r="Q19" s="63"/>
      <c r="R19" s="63"/>
      <c r="S19" s="63"/>
      <c r="T19" s="63" t="s">
        <v>168</v>
      </c>
      <c r="U19" s="63" t="s">
        <v>169</v>
      </c>
      <c r="V19" s="63" t="s">
        <v>170</v>
      </c>
      <c r="W19" s="63"/>
      <c r="X19" s="63"/>
      <c r="Y19" s="104"/>
    </row>
    <row r="20" spans="1:25" ht="68.25" x14ac:dyDescent="0.2">
      <c r="A20" s="133">
        <v>44251</v>
      </c>
      <c r="B20" s="134">
        <f>IF(A20="","",IF(ISNUMBER(SEARCH("KCB",G20))=TRUE,Info!$J$10,Info!$J$11))</f>
        <v>90</v>
      </c>
      <c r="C20" s="133"/>
      <c r="D20" s="248">
        <v>44271</v>
      </c>
      <c r="E20" s="248" t="s">
        <v>47</v>
      </c>
      <c r="F20" s="135">
        <v>40662211</v>
      </c>
      <c r="G20" s="104" t="s">
        <v>171</v>
      </c>
      <c r="H20" s="135"/>
      <c r="I20" s="104" t="s">
        <v>172</v>
      </c>
      <c r="J20" s="104"/>
      <c r="K20" s="104" t="s">
        <v>173</v>
      </c>
      <c r="L20" s="104" t="s">
        <v>40</v>
      </c>
      <c r="M20" s="104" t="s">
        <v>41</v>
      </c>
      <c r="N20" s="101"/>
      <c r="O20" s="63"/>
      <c r="P20" s="63"/>
      <c r="Q20" s="63"/>
      <c r="R20" s="63"/>
      <c r="S20" s="63"/>
      <c r="T20" s="63" t="s">
        <v>174</v>
      </c>
      <c r="U20" s="63" t="s">
        <v>45</v>
      </c>
      <c r="V20" s="63" t="s">
        <v>175</v>
      </c>
      <c r="W20" s="63"/>
      <c r="X20" s="63"/>
      <c r="Y20" s="104"/>
    </row>
    <row r="21" spans="1:25" ht="102" x14ac:dyDescent="0.2">
      <c r="A21" s="133">
        <v>44265</v>
      </c>
      <c r="B21" s="134">
        <f>IF(A21="","",IF(ISNUMBER(SEARCH("KCB",G21))=TRUE,Info!$J$10,Info!$J$11))</f>
        <v>28</v>
      </c>
      <c r="C21" s="133"/>
      <c r="D21" s="248">
        <v>44265</v>
      </c>
      <c r="E21" s="248" t="s">
        <v>58</v>
      </c>
      <c r="F21" s="135">
        <v>33320596</v>
      </c>
      <c r="G21" s="104" t="s">
        <v>176</v>
      </c>
      <c r="H21" s="135"/>
      <c r="I21" s="104" t="s">
        <v>177</v>
      </c>
      <c r="J21" s="104"/>
      <c r="K21" s="104" t="s">
        <v>178</v>
      </c>
      <c r="L21" s="104" t="s">
        <v>125</v>
      </c>
      <c r="M21" s="104" t="s">
        <v>62</v>
      </c>
      <c r="N21" s="101"/>
      <c r="O21" s="63"/>
      <c r="P21" s="63"/>
      <c r="Q21" s="63"/>
      <c r="R21" s="63"/>
      <c r="S21" s="63"/>
      <c r="T21" s="63"/>
      <c r="U21" s="63" t="s">
        <v>179</v>
      </c>
      <c r="V21" s="63" t="s">
        <v>180</v>
      </c>
      <c r="W21" s="63"/>
      <c r="X21" s="63"/>
      <c r="Y21" s="104"/>
    </row>
    <row r="22" spans="1:25" ht="157.5" x14ac:dyDescent="0.2">
      <c r="A22" s="133">
        <v>44271</v>
      </c>
      <c r="B22" s="134">
        <f>IF(A22="","",IF(ISNUMBER(SEARCH("KCB",G22))=TRUE,Info!$J$10,Info!$J$11))</f>
        <v>90</v>
      </c>
      <c r="C22" s="133"/>
      <c r="D22" s="248">
        <v>44417</v>
      </c>
      <c r="E22" s="248" t="s">
        <v>35</v>
      </c>
      <c r="F22" s="135">
        <v>41115525</v>
      </c>
      <c r="G22" s="104" t="s">
        <v>181</v>
      </c>
      <c r="H22" s="135"/>
      <c r="I22" s="104" t="s">
        <v>49</v>
      </c>
      <c r="J22" s="104"/>
      <c r="K22" s="104" t="s">
        <v>182</v>
      </c>
      <c r="L22" s="104" t="s">
        <v>47</v>
      </c>
      <c r="M22" s="104" t="s">
        <v>41</v>
      </c>
      <c r="N22" s="101" t="s">
        <v>183</v>
      </c>
      <c r="O22" s="63"/>
      <c r="P22" s="63"/>
      <c r="Q22" s="63"/>
      <c r="R22" s="63" t="s">
        <v>184</v>
      </c>
      <c r="S22" s="63" t="s">
        <v>185</v>
      </c>
      <c r="T22" s="63" t="s">
        <v>186</v>
      </c>
      <c r="U22" s="63" t="s">
        <v>187</v>
      </c>
      <c r="V22" s="63" t="s">
        <v>188</v>
      </c>
      <c r="W22" s="63"/>
      <c r="X22" s="63"/>
      <c r="Y22" s="104"/>
    </row>
    <row r="23" spans="1:25" ht="146.25" x14ac:dyDescent="0.2">
      <c r="A23" s="133">
        <v>44278</v>
      </c>
      <c r="B23" s="134">
        <f>IF(A23="","",IF(ISNUMBER(SEARCH("KCB",G23))=TRUE,Info!$J$10,Info!$J$11))</f>
        <v>90</v>
      </c>
      <c r="C23" s="133" t="s">
        <v>189</v>
      </c>
      <c r="D23" s="248">
        <v>44385</v>
      </c>
      <c r="E23" s="248" t="s">
        <v>58</v>
      </c>
      <c r="F23" s="135">
        <v>32970693</v>
      </c>
      <c r="G23" s="104" t="s">
        <v>190</v>
      </c>
      <c r="H23" s="135"/>
      <c r="I23" s="104" t="s">
        <v>66</v>
      </c>
      <c r="J23" s="104" t="s">
        <v>67</v>
      </c>
      <c r="K23" s="104" t="s">
        <v>191</v>
      </c>
      <c r="L23" s="104" t="s">
        <v>58</v>
      </c>
      <c r="M23" s="104" t="s">
        <v>62</v>
      </c>
      <c r="N23" s="101" t="s">
        <v>192</v>
      </c>
      <c r="O23" s="63" t="s">
        <v>193</v>
      </c>
      <c r="P23" s="63"/>
      <c r="Q23" s="63"/>
      <c r="R23" s="63" t="s">
        <v>194</v>
      </c>
      <c r="S23" s="63" t="s">
        <v>195</v>
      </c>
      <c r="T23" s="63" t="s">
        <v>196</v>
      </c>
      <c r="U23" s="63" t="s">
        <v>197</v>
      </c>
      <c r="V23" s="63" t="s">
        <v>198</v>
      </c>
      <c r="W23" s="63"/>
      <c r="X23" s="63"/>
      <c r="Y23" s="104"/>
    </row>
    <row r="24" spans="1:25" ht="202.5" x14ac:dyDescent="0.2">
      <c r="A24" s="133">
        <v>44281</v>
      </c>
      <c r="B24" s="134">
        <f>IF(A24="","",IF(ISNUMBER(SEARCH("KCB",G24))=TRUE,Info!$J$10,Info!$J$11))</f>
        <v>28</v>
      </c>
      <c r="C24" s="133"/>
      <c r="D24" s="248">
        <v>44337</v>
      </c>
      <c r="E24" s="248" t="s">
        <v>153</v>
      </c>
      <c r="F24" s="135">
        <v>40378931</v>
      </c>
      <c r="G24" s="104" t="s">
        <v>199</v>
      </c>
      <c r="H24" s="135"/>
      <c r="I24" s="104" t="s">
        <v>200</v>
      </c>
      <c r="J24" s="104"/>
      <c r="K24" s="104" t="s">
        <v>201</v>
      </c>
      <c r="L24" s="104" t="s">
        <v>25</v>
      </c>
      <c r="M24" s="104" t="s">
        <v>30</v>
      </c>
      <c r="N24" s="136"/>
      <c r="O24" s="63"/>
      <c r="P24" s="63"/>
      <c r="Q24" s="63"/>
      <c r="R24" s="63" t="s">
        <v>202</v>
      </c>
      <c r="S24" s="63" t="s">
        <v>203</v>
      </c>
      <c r="T24" s="63" t="s">
        <v>44</v>
      </c>
      <c r="U24" s="63" t="s">
        <v>204</v>
      </c>
      <c r="V24" s="63" t="s">
        <v>205</v>
      </c>
      <c r="W24" s="63"/>
      <c r="X24" s="63"/>
      <c r="Y24" s="104"/>
    </row>
    <row r="25" spans="1:25" ht="191.25" x14ac:dyDescent="0.2">
      <c r="A25" s="133">
        <v>44281</v>
      </c>
      <c r="B25" s="134">
        <f>IF(A25="","",IF(ISNUMBER(SEARCH("KCB",G25))=TRUE,Info!$J$10,Info!$J$11))</f>
        <v>28</v>
      </c>
      <c r="C25" s="133"/>
      <c r="D25" s="248">
        <v>44327</v>
      </c>
      <c r="E25" s="248" t="s">
        <v>153</v>
      </c>
      <c r="F25" s="135">
        <v>6984274</v>
      </c>
      <c r="G25" s="104" t="s">
        <v>199</v>
      </c>
      <c r="H25" s="135"/>
      <c r="I25" s="104" t="s">
        <v>200</v>
      </c>
      <c r="J25" s="104"/>
      <c r="K25" s="104" t="s">
        <v>206</v>
      </c>
      <c r="L25" s="104" t="s">
        <v>25</v>
      </c>
      <c r="M25" s="104" t="s">
        <v>30</v>
      </c>
      <c r="N25" s="101"/>
      <c r="O25" s="63"/>
      <c r="P25" s="63"/>
      <c r="Q25" s="63"/>
      <c r="R25" s="63" t="s">
        <v>207</v>
      </c>
      <c r="S25" s="63" t="s">
        <v>208</v>
      </c>
      <c r="T25" s="63" t="s">
        <v>44</v>
      </c>
      <c r="U25" s="63" t="s">
        <v>209</v>
      </c>
      <c r="V25" s="63" t="s">
        <v>210</v>
      </c>
      <c r="W25" s="63"/>
      <c r="X25" s="63"/>
      <c r="Y25" s="104"/>
    </row>
    <row r="26" spans="1:25" ht="191.25" x14ac:dyDescent="0.2">
      <c r="A26" s="133">
        <v>44281</v>
      </c>
      <c r="B26" s="134">
        <f>IF(A26="","",IF(ISNUMBER(SEARCH("KCB",G26))=TRUE,Info!$J$10,Info!$J$11))</f>
        <v>28</v>
      </c>
      <c r="C26" s="133"/>
      <c r="D26" s="248">
        <v>44327</v>
      </c>
      <c r="E26" s="248" t="s">
        <v>153</v>
      </c>
      <c r="F26" s="135">
        <v>40378956</v>
      </c>
      <c r="G26" s="104" t="s">
        <v>199</v>
      </c>
      <c r="H26" s="137"/>
      <c r="I26" s="104" t="s">
        <v>200</v>
      </c>
      <c r="J26" s="104"/>
      <c r="K26" s="104" t="s">
        <v>211</v>
      </c>
      <c r="L26" s="104" t="s">
        <v>25</v>
      </c>
      <c r="M26" s="104" t="s">
        <v>30</v>
      </c>
      <c r="N26" s="136"/>
      <c r="O26" s="63"/>
      <c r="P26" s="63"/>
      <c r="Q26" s="63"/>
      <c r="R26" s="63" t="s">
        <v>212</v>
      </c>
      <c r="S26" s="63" t="s">
        <v>208</v>
      </c>
      <c r="T26" s="63" t="s">
        <v>44</v>
      </c>
      <c r="U26" s="63" t="s">
        <v>209</v>
      </c>
      <c r="V26" s="63" t="s">
        <v>213</v>
      </c>
      <c r="W26" s="63"/>
      <c r="X26" s="63"/>
      <c r="Y26" s="104"/>
    </row>
    <row r="27" spans="1:25" ht="202.5" x14ac:dyDescent="0.2">
      <c r="A27" s="133">
        <v>44281</v>
      </c>
      <c r="B27" s="134">
        <f>IF(A27="","",IF(ISNUMBER(SEARCH("KCB",G27))=TRUE,Info!$J$10,Info!$J$11))</f>
        <v>28</v>
      </c>
      <c r="C27" s="133"/>
      <c r="D27" s="248">
        <v>44327</v>
      </c>
      <c r="E27" s="248" t="s">
        <v>153</v>
      </c>
      <c r="F27" s="135">
        <v>40378964</v>
      </c>
      <c r="G27" s="104" t="s">
        <v>199</v>
      </c>
      <c r="H27" s="137"/>
      <c r="I27" s="104" t="s">
        <v>200</v>
      </c>
      <c r="J27" s="104"/>
      <c r="K27" s="104" t="s">
        <v>214</v>
      </c>
      <c r="L27" s="104" t="s">
        <v>25</v>
      </c>
      <c r="M27" s="104" t="s">
        <v>30</v>
      </c>
      <c r="N27" s="136"/>
      <c r="O27" s="63"/>
      <c r="P27" s="63"/>
      <c r="Q27" s="63"/>
      <c r="R27" s="63" t="s">
        <v>215</v>
      </c>
      <c r="S27" s="63" t="s">
        <v>208</v>
      </c>
      <c r="T27" s="63" t="s">
        <v>216</v>
      </c>
      <c r="U27" s="63" t="s">
        <v>209</v>
      </c>
      <c r="V27" s="63" t="s">
        <v>217</v>
      </c>
      <c r="W27" s="63"/>
      <c r="X27" s="63"/>
      <c r="Y27" s="104"/>
    </row>
    <row r="28" spans="1:25" ht="113.25" x14ac:dyDescent="0.2">
      <c r="A28" s="133">
        <v>44287</v>
      </c>
      <c r="B28" s="134">
        <f>IF(A28="","",IF(ISNUMBER(SEARCH("KCB",G28))=TRUE,Info!$J$10,Info!$J$11))</f>
        <v>90</v>
      </c>
      <c r="C28" s="133"/>
      <c r="D28" s="248">
        <v>44396</v>
      </c>
      <c r="E28" s="248" t="s">
        <v>58</v>
      </c>
      <c r="F28" s="135">
        <v>40018125</v>
      </c>
      <c r="G28" s="104" t="s">
        <v>218</v>
      </c>
      <c r="H28" s="135"/>
      <c r="I28" s="104" t="s">
        <v>219</v>
      </c>
      <c r="J28" s="104"/>
      <c r="K28" s="104" t="s">
        <v>220</v>
      </c>
      <c r="L28" s="104" t="s">
        <v>58</v>
      </c>
      <c r="M28" s="104" t="s">
        <v>221</v>
      </c>
      <c r="N28" s="101"/>
      <c r="O28" s="63"/>
      <c r="P28" s="63"/>
      <c r="Q28" s="63"/>
      <c r="R28" s="63" t="s">
        <v>222</v>
      </c>
      <c r="S28" s="63" t="s">
        <v>223</v>
      </c>
      <c r="T28" s="63" t="s">
        <v>44</v>
      </c>
      <c r="U28" s="63" t="s">
        <v>224</v>
      </c>
      <c r="V28" s="63" t="s">
        <v>225</v>
      </c>
      <c r="W28" s="63"/>
      <c r="X28" s="63"/>
      <c r="Y28" s="104"/>
    </row>
    <row r="29" spans="1:25" ht="326.25" x14ac:dyDescent="0.2">
      <c r="A29" s="133">
        <v>44287</v>
      </c>
      <c r="B29" s="134">
        <f>IF(A29="","",IF(ISNUMBER(SEARCH("KCB",G29))=TRUE,Info!$J$10,Info!$J$11))</f>
        <v>28</v>
      </c>
      <c r="C29" s="133"/>
      <c r="D29" s="248">
        <v>44316</v>
      </c>
      <c r="E29" s="248" t="s">
        <v>58</v>
      </c>
      <c r="F29" s="135" t="s">
        <v>226</v>
      </c>
      <c r="G29" s="104" t="s">
        <v>123</v>
      </c>
      <c r="H29" s="135"/>
      <c r="I29" s="104" t="s">
        <v>49</v>
      </c>
      <c r="J29" s="104" t="s">
        <v>227</v>
      </c>
      <c r="K29" s="104" t="s">
        <v>228</v>
      </c>
      <c r="L29" s="104" t="s">
        <v>125</v>
      </c>
      <c r="M29" s="104" t="s">
        <v>229</v>
      </c>
      <c r="N29" s="101"/>
      <c r="O29" s="63"/>
      <c r="P29" s="63" t="s">
        <v>230</v>
      </c>
      <c r="Q29" s="63" t="s">
        <v>231</v>
      </c>
      <c r="R29" s="63"/>
      <c r="S29" s="63"/>
      <c r="T29" s="63" t="s">
        <v>232</v>
      </c>
      <c r="U29" s="63" t="s">
        <v>233</v>
      </c>
      <c r="V29" s="63" t="s">
        <v>234</v>
      </c>
      <c r="W29" s="63"/>
      <c r="X29" s="63"/>
      <c r="Y29" s="104"/>
    </row>
    <row r="30" spans="1:25" ht="360" x14ac:dyDescent="0.2">
      <c r="A30" s="133">
        <v>44287</v>
      </c>
      <c r="B30" s="134">
        <f>IF(A30="","",IF(ISNUMBER(SEARCH("KCB",G30))=TRUE,Info!$J$10,Info!$J$11))</f>
        <v>28</v>
      </c>
      <c r="C30" s="133"/>
      <c r="D30" s="248">
        <v>44316</v>
      </c>
      <c r="E30" s="248" t="s">
        <v>58</v>
      </c>
      <c r="F30" s="135" t="s">
        <v>235</v>
      </c>
      <c r="G30" s="104" t="s">
        <v>123</v>
      </c>
      <c r="H30" s="135"/>
      <c r="I30" s="104" t="s">
        <v>49</v>
      </c>
      <c r="J30" s="104" t="s">
        <v>227</v>
      </c>
      <c r="K30" s="104" t="s">
        <v>236</v>
      </c>
      <c r="L30" s="104" t="s">
        <v>125</v>
      </c>
      <c r="M30" s="104" t="s">
        <v>229</v>
      </c>
      <c r="N30" s="101"/>
      <c r="O30" s="63"/>
      <c r="P30" s="63" t="s">
        <v>237</v>
      </c>
      <c r="Q30" s="63" t="s">
        <v>238</v>
      </c>
      <c r="R30" s="63"/>
      <c r="S30" s="63"/>
      <c r="T30" s="63" t="s">
        <v>232</v>
      </c>
      <c r="U30" s="63" t="s">
        <v>233</v>
      </c>
      <c r="V30" s="63" t="s">
        <v>239</v>
      </c>
      <c r="W30" s="63"/>
      <c r="X30" s="63"/>
      <c r="Y30" s="104"/>
    </row>
    <row r="31" spans="1:25" ht="326.25" x14ac:dyDescent="0.2">
      <c r="A31" s="133">
        <v>44287</v>
      </c>
      <c r="B31" s="134">
        <f>IF(A31="","",IF(ISNUMBER(SEARCH("KCB",G31))=TRUE,Info!$J$10,Info!$J$11))</f>
        <v>28</v>
      </c>
      <c r="C31" s="133"/>
      <c r="D31" s="248">
        <v>44316</v>
      </c>
      <c r="E31" s="248" t="s">
        <v>58</v>
      </c>
      <c r="F31" s="135" t="s">
        <v>240</v>
      </c>
      <c r="G31" s="104" t="s">
        <v>123</v>
      </c>
      <c r="H31" s="135"/>
      <c r="I31" s="104" t="s">
        <v>49</v>
      </c>
      <c r="J31" s="104" t="s">
        <v>227</v>
      </c>
      <c r="K31" s="104" t="s">
        <v>241</v>
      </c>
      <c r="L31" s="104" t="s">
        <v>125</v>
      </c>
      <c r="M31" s="104" t="s">
        <v>229</v>
      </c>
      <c r="N31" s="101"/>
      <c r="O31" s="63"/>
      <c r="P31" s="63" t="s">
        <v>237</v>
      </c>
      <c r="Q31" s="63" t="s">
        <v>242</v>
      </c>
      <c r="R31" s="63"/>
      <c r="S31" s="63"/>
      <c r="T31" s="63" t="s">
        <v>232</v>
      </c>
      <c r="U31" s="63" t="s">
        <v>233</v>
      </c>
      <c r="V31" s="63" t="s">
        <v>234</v>
      </c>
      <c r="W31" s="63"/>
      <c r="X31" s="63"/>
      <c r="Y31" s="104"/>
    </row>
    <row r="32" spans="1:25" ht="168.75" x14ac:dyDescent="0.2">
      <c r="A32" s="133">
        <v>44287</v>
      </c>
      <c r="B32" s="134">
        <f>IF(A32="","",IF(ISNUMBER(SEARCH("KCB",G32))=TRUE,Info!$J$10,Info!$J$11))</f>
        <v>28</v>
      </c>
      <c r="C32" s="133"/>
      <c r="D32" s="248">
        <v>44315</v>
      </c>
      <c r="E32" s="248" t="s">
        <v>243</v>
      </c>
      <c r="F32" s="135" t="s">
        <v>244</v>
      </c>
      <c r="G32" s="104" t="s">
        <v>245</v>
      </c>
      <c r="H32" s="135"/>
      <c r="I32" s="104" t="s">
        <v>66</v>
      </c>
      <c r="J32" s="104" t="s">
        <v>246</v>
      </c>
      <c r="K32" s="104" t="s">
        <v>247</v>
      </c>
      <c r="L32" s="104" t="s">
        <v>125</v>
      </c>
      <c r="M32" s="104" t="s">
        <v>85</v>
      </c>
      <c r="N32" s="101"/>
      <c r="O32" s="63"/>
      <c r="P32" s="63" t="s">
        <v>248</v>
      </c>
      <c r="Q32" s="63"/>
      <c r="R32" s="63" t="s">
        <v>249</v>
      </c>
      <c r="S32" s="63" t="s">
        <v>250</v>
      </c>
      <c r="T32" s="63"/>
      <c r="U32" s="138" t="s">
        <v>251</v>
      </c>
      <c r="V32" s="63" t="s">
        <v>252</v>
      </c>
      <c r="W32" s="63"/>
      <c r="X32" s="63"/>
      <c r="Y32" s="104"/>
    </row>
    <row r="33" spans="1:25" ht="79.5" x14ac:dyDescent="0.2">
      <c r="A33" s="133">
        <v>44287</v>
      </c>
      <c r="B33" s="134">
        <f>IF(A33="","",IF(ISNUMBER(SEARCH("KCB",G33))=TRUE,Info!$J$10,Info!$J$11))</f>
        <v>28</v>
      </c>
      <c r="C33" s="133"/>
      <c r="D33" s="248">
        <v>44292</v>
      </c>
      <c r="E33" s="248" t="s">
        <v>121</v>
      </c>
      <c r="F33" s="135" t="s">
        <v>253</v>
      </c>
      <c r="G33" s="104" t="s">
        <v>123</v>
      </c>
      <c r="H33" s="135" t="s">
        <v>254</v>
      </c>
      <c r="I33" s="104" t="s">
        <v>66</v>
      </c>
      <c r="J33" s="104" t="s">
        <v>246</v>
      </c>
      <c r="K33" s="104" t="s">
        <v>255</v>
      </c>
      <c r="L33" s="104" t="s">
        <v>125</v>
      </c>
      <c r="M33" s="104" t="s">
        <v>85</v>
      </c>
      <c r="N33" s="101"/>
      <c r="O33" s="63"/>
      <c r="P33" s="63" t="s">
        <v>256</v>
      </c>
      <c r="Q33" s="63"/>
      <c r="R33" s="63"/>
      <c r="S33" s="63"/>
      <c r="T33" s="63"/>
      <c r="U33" s="63" t="s">
        <v>127</v>
      </c>
      <c r="V33" s="63" t="s">
        <v>257</v>
      </c>
      <c r="W33" s="63"/>
      <c r="X33" s="63"/>
      <c r="Y33" s="104"/>
    </row>
    <row r="34" spans="1:25" ht="33.75" x14ac:dyDescent="0.2">
      <c r="A34" s="133">
        <v>44288</v>
      </c>
      <c r="B34" s="134">
        <f>IF(A34="","",IF(ISNUMBER(SEARCH("KCB",G34))=TRUE,Info!$J$10,Info!$J$11))</f>
        <v>90</v>
      </c>
      <c r="C34" s="141"/>
      <c r="D34" s="248" t="s">
        <v>125</v>
      </c>
      <c r="E34" s="248" t="s">
        <v>81</v>
      </c>
      <c r="F34" s="135">
        <v>33653753</v>
      </c>
      <c r="G34" s="104" t="s">
        <v>258</v>
      </c>
      <c r="H34" s="135"/>
      <c r="I34" s="104" t="s">
        <v>259</v>
      </c>
      <c r="J34" s="104"/>
      <c r="K34" s="104" t="s">
        <v>260</v>
      </c>
      <c r="L34" s="104" t="s">
        <v>81</v>
      </c>
      <c r="M34" s="104" t="s">
        <v>85</v>
      </c>
      <c r="N34" s="101"/>
      <c r="O34" s="63"/>
      <c r="P34" s="63" t="s">
        <v>261</v>
      </c>
      <c r="Q34" s="63"/>
      <c r="R34" s="63"/>
      <c r="S34" s="63"/>
      <c r="T34" s="63" t="s">
        <v>44</v>
      </c>
      <c r="U34" s="63" t="s">
        <v>125</v>
      </c>
      <c r="V34" s="63" t="s">
        <v>262</v>
      </c>
      <c r="W34" s="63"/>
      <c r="X34" s="63"/>
      <c r="Y34" s="104"/>
    </row>
    <row r="35" spans="1:25" ht="191.25" x14ac:dyDescent="0.2">
      <c r="A35" s="133">
        <v>44288</v>
      </c>
      <c r="B35" s="134">
        <f>IF(A35="","",IF(ISNUMBER(SEARCH("KCB",G35))=TRUE,Info!$J$10,Info!$J$11))</f>
        <v>28</v>
      </c>
      <c r="C35" s="133"/>
      <c r="D35" s="248">
        <v>44439</v>
      </c>
      <c r="E35" s="248" t="s">
        <v>81</v>
      </c>
      <c r="F35" s="135">
        <v>41328336</v>
      </c>
      <c r="G35" s="104" t="s">
        <v>263</v>
      </c>
      <c r="H35" s="104"/>
      <c r="I35" s="104" t="s">
        <v>264</v>
      </c>
      <c r="J35" s="104"/>
      <c r="K35" s="104" t="s">
        <v>265</v>
      </c>
      <c r="L35" s="104" t="s">
        <v>81</v>
      </c>
      <c r="M35" s="104" t="s">
        <v>85</v>
      </c>
      <c r="N35" s="101"/>
      <c r="O35" s="63"/>
      <c r="P35" s="63"/>
      <c r="Q35" s="63"/>
      <c r="R35" s="63" t="s">
        <v>266</v>
      </c>
      <c r="S35" s="63" t="s">
        <v>267</v>
      </c>
      <c r="T35" s="63" t="s">
        <v>44</v>
      </c>
      <c r="U35" s="63" t="s">
        <v>268</v>
      </c>
      <c r="V35" s="63" t="s">
        <v>269</v>
      </c>
      <c r="W35" s="63"/>
      <c r="X35" s="63"/>
      <c r="Y35" s="104" t="s">
        <v>270</v>
      </c>
    </row>
    <row r="36" spans="1:25" ht="157.5" x14ac:dyDescent="0.2">
      <c r="A36" s="133">
        <v>44288</v>
      </c>
      <c r="B36" s="134">
        <f>IF(A36="","",IF(ISNUMBER(SEARCH("KCB",G36))=TRUE,Info!$J$10,Info!$J$11))</f>
        <v>90</v>
      </c>
      <c r="C36" s="133"/>
      <c r="D36" s="248">
        <v>44399</v>
      </c>
      <c r="E36" s="248" t="s">
        <v>144</v>
      </c>
      <c r="F36" s="135">
        <v>32899161</v>
      </c>
      <c r="G36" s="104" t="s">
        <v>271</v>
      </c>
      <c r="H36" s="135"/>
      <c r="I36" s="104" t="s">
        <v>272</v>
      </c>
      <c r="J36" s="104"/>
      <c r="K36" s="104" t="s">
        <v>273</v>
      </c>
      <c r="L36" s="104" t="s">
        <v>274</v>
      </c>
      <c r="M36" s="104" t="s">
        <v>221</v>
      </c>
      <c r="N36" s="101" t="s">
        <v>275</v>
      </c>
      <c r="O36" s="63" t="s">
        <v>276</v>
      </c>
      <c r="P36" s="63"/>
      <c r="Q36" s="63"/>
      <c r="R36" s="63" t="s">
        <v>3246</v>
      </c>
      <c r="S36" s="63" t="s">
        <v>277</v>
      </c>
      <c r="T36" s="63" t="s">
        <v>278</v>
      </c>
      <c r="U36" s="63" t="s">
        <v>279</v>
      </c>
      <c r="V36" s="63" t="s">
        <v>280</v>
      </c>
      <c r="W36" s="63"/>
      <c r="X36" s="63"/>
      <c r="Y36" s="104" t="s">
        <v>163</v>
      </c>
    </row>
    <row r="37" spans="1:25" ht="180" x14ac:dyDescent="0.2">
      <c r="A37" s="133">
        <v>44288</v>
      </c>
      <c r="B37" s="134">
        <f>IF(A37="","",IF(ISNUMBER(SEARCH("KCB",G37))=TRUE,Info!$J$10,Info!$J$11))</f>
        <v>90</v>
      </c>
      <c r="C37" s="133"/>
      <c r="D37" s="248">
        <v>44372</v>
      </c>
      <c r="E37" s="248" t="s">
        <v>121</v>
      </c>
      <c r="F37" s="135">
        <v>38950951</v>
      </c>
      <c r="G37" s="104" t="s">
        <v>281</v>
      </c>
      <c r="H37" s="135"/>
      <c r="I37" s="104" t="s">
        <v>66</v>
      </c>
      <c r="J37" s="104" t="s">
        <v>67</v>
      </c>
      <c r="K37" s="104" t="s">
        <v>282</v>
      </c>
      <c r="L37" s="104" t="s">
        <v>274</v>
      </c>
      <c r="M37" s="104" t="s">
        <v>30</v>
      </c>
      <c r="N37" s="101" t="s">
        <v>283</v>
      </c>
      <c r="O37" s="63" t="s">
        <v>284</v>
      </c>
      <c r="P37" s="63" t="s">
        <v>285</v>
      </c>
      <c r="Q37" s="63"/>
      <c r="R37" s="63" t="s">
        <v>286</v>
      </c>
      <c r="S37" s="63" t="s">
        <v>287</v>
      </c>
      <c r="T37" s="63" t="s">
        <v>288</v>
      </c>
      <c r="U37" s="63" t="s">
        <v>289</v>
      </c>
      <c r="V37" s="139" t="s">
        <v>290</v>
      </c>
      <c r="W37" s="63"/>
      <c r="X37" s="63"/>
      <c r="Y37" s="104" t="s">
        <v>163</v>
      </c>
    </row>
    <row r="38" spans="1:25" ht="113.25" x14ac:dyDescent="0.2">
      <c r="A38" s="133">
        <v>44292</v>
      </c>
      <c r="B38" s="134">
        <f>IF(A38="","",IF(ISNUMBER(SEARCH("KCB",G38))=TRUE,Info!$J$10,Info!$J$11))</f>
        <v>28</v>
      </c>
      <c r="C38" s="133"/>
      <c r="D38" s="248">
        <v>44393</v>
      </c>
      <c r="E38" s="248" t="s">
        <v>153</v>
      </c>
      <c r="F38" s="135">
        <v>36148736</v>
      </c>
      <c r="G38" s="104" t="s">
        <v>291</v>
      </c>
      <c r="H38" s="135"/>
      <c r="I38" s="104" t="s">
        <v>264</v>
      </c>
      <c r="J38" s="104"/>
      <c r="K38" s="104" t="s">
        <v>292</v>
      </c>
      <c r="L38" s="104" t="s">
        <v>25</v>
      </c>
      <c r="M38" s="104" t="s">
        <v>30</v>
      </c>
      <c r="N38" s="101"/>
      <c r="O38" s="101"/>
      <c r="P38" s="63" t="s">
        <v>293</v>
      </c>
      <c r="Q38" s="104" t="s">
        <v>294</v>
      </c>
      <c r="R38" s="136"/>
      <c r="S38" s="136"/>
      <c r="T38" s="136" t="s">
        <v>295</v>
      </c>
      <c r="U38" s="135" t="s">
        <v>296</v>
      </c>
      <c r="V38" s="104" t="s">
        <v>297</v>
      </c>
      <c r="W38" s="104"/>
      <c r="X38" s="104"/>
      <c r="Y38" s="104"/>
    </row>
    <row r="39" spans="1:25" ht="90" x14ac:dyDescent="0.2">
      <c r="A39" s="133">
        <v>44292</v>
      </c>
      <c r="B39" s="134">
        <f>IF(A39="","",IF(ISNUMBER(SEARCH("KCB",G39))=TRUE,Info!$J$10,Info!$J$11))</f>
        <v>90</v>
      </c>
      <c r="C39" s="133"/>
      <c r="D39" s="248">
        <v>44326</v>
      </c>
      <c r="E39" s="248" t="s">
        <v>25</v>
      </c>
      <c r="F39" s="140">
        <v>39459986</v>
      </c>
      <c r="G39" s="104" t="s">
        <v>298</v>
      </c>
      <c r="H39" s="104"/>
      <c r="I39" s="104" t="s">
        <v>66</v>
      </c>
      <c r="J39" s="104" t="s">
        <v>299</v>
      </c>
      <c r="K39" s="135" t="s">
        <v>300</v>
      </c>
      <c r="L39" s="104" t="s">
        <v>153</v>
      </c>
      <c r="M39" s="104" t="s">
        <v>30</v>
      </c>
      <c r="N39" s="101" t="s">
        <v>301</v>
      </c>
      <c r="O39" s="63" t="s">
        <v>284</v>
      </c>
      <c r="P39" s="63" t="s">
        <v>302</v>
      </c>
      <c r="Q39" s="63"/>
      <c r="R39" s="63"/>
      <c r="S39" s="63"/>
      <c r="T39" s="63"/>
      <c r="U39" s="63" t="s">
        <v>169</v>
      </c>
      <c r="V39" s="63" t="s">
        <v>303</v>
      </c>
      <c r="W39" s="63"/>
      <c r="X39" s="63"/>
      <c r="Y39" s="104" t="s">
        <v>163</v>
      </c>
    </row>
    <row r="40" spans="1:25" ht="214.5" x14ac:dyDescent="0.2">
      <c r="A40" s="133">
        <v>44299</v>
      </c>
      <c r="B40" s="134">
        <f>IF(A40="","",IF(ISNUMBER(SEARCH("KCB",G40))=TRUE,Info!$J$10,Info!$J$11))</f>
        <v>28</v>
      </c>
      <c r="C40" s="133"/>
      <c r="D40" s="248">
        <v>44491</v>
      </c>
      <c r="E40" s="248" t="s">
        <v>153</v>
      </c>
      <c r="F40" s="135">
        <v>36153666</v>
      </c>
      <c r="G40" s="104" t="s">
        <v>304</v>
      </c>
      <c r="H40" s="135"/>
      <c r="I40" s="104" t="s">
        <v>305</v>
      </c>
      <c r="J40" s="104" t="s">
        <v>306</v>
      </c>
      <c r="K40" s="104" t="s">
        <v>307</v>
      </c>
      <c r="L40" s="104" t="s">
        <v>153</v>
      </c>
      <c r="M40" s="104" t="s">
        <v>30</v>
      </c>
      <c r="N40" s="104"/>
      <c r="O40" s="101"/>
      <c r="P40" s="63" t="s">
        <v>293</v>
      </c>
      <c r="Q40" s="143" t="s">
        <v>308</v>
      </c>
      <c r="R40" s="136" t="s">
        <v>309</v>
      </c>
      <c r="S40" s="136" t="s">
        <v>310</v>
      </c>
      <c r="T40" s="136" t="s">
        <v>44</v>
      </c>
      <c r="U40" s="135" t="s">
        <v>311</v>
      </c>
      <c r="V40" s="136" t="s">
        <v>312</v>
      </c>
      <c r="W40" s="104"/>
      <c r="X40" s="104"/>
      <c r="Y40" s="104"/>
    </row>
    <row r="41" spans="1:25" ht="198.75" customHeight="1" x14ac:dyDescent="0.2">
      <c r="A41" s="133">
        <v>44299</v>
      </c>
      <c r="B41" s="134">
        <f>IF(A41="","",IF(ISNUMBER(SEARCH("KCB",G41))=TRUE,Info!$J$10,Info!$J$11))</f>
        <v>28</v>
      </c>
      <c r="C41" s="133"/>
      <c r="D41" s="248">
        <v>44361</v>
      </c>
      <c r="E41" s="248" t="s">
        <v>153</v>
      </c>
      <c r="F41" s="135">
        <v>6999961</v>
      </c>
      <c r="G41" s="104" t="s">
        <v>199</v>
      </c>
      <c r="H41" s="135"/>
      <c r="I41" s="104" t="s">
        <v>313</v>
      </c>
      <c r="J41" s="104"/>
      <c r="K41" s="104" t="s">
        <v>314</v>
      </c>
      <c r="L41" s="104" t="s">
        <v>58</v>
      </c>
      <c r="M41" s="104" t="s">
        <v>30</v>
      </c>
      <c r="N41" s="101"/>
      <c r="O41" s="63"/>
      <c r="P41" s="63"/>
      <c r="Q41" s="63"/>
      <c r="R41" s="63" t="s">
        <v>315</v>
      </c>
      <c r="S41" s="63" t="s">
        <v>316</v>
      </c>
      <c r="T41" s="63" t="s">
        <v>317</v>
      </c>
      <c r="U41" s="63" t="s">
        <v>318</v>
      </c>
      <c r="V41" s="63" t="s">
        <v>319</v>
      </c>
      <c r="W41" s="63"/>
      <c r="X41" s="63"/>
      <c r="Y41" s="104" t="s">
        <v>320</v>
      </c>
    </row>
    <row r="42" spans="1:25" ht="409.5" x14ac:dyDescent="0.2">
      <c r="A42" s="133">
        <v>44300</v>
      </c>
      <c r="B42" s="134">
        <f>IF(A42="","",IF(ISNUMBER(SEARCH("KCB",G42))=TRUE,Info!$J$10,Info!$J$11))</f>
        <v>28</v>
      </c>
      <c r="C42" s="133" t="s">
        <v>321</v>
      </c>
      <c r="D42" s="248">
        <v>44516</v>
      </c>
      <c r="E42" s="248" t="s">
        <v>25</v>
      </c>
      <c r="F42" s="135">
        <v>38775768</v>
      </c>
      <c r="G42" s="104" t="s">
        <v>322</v>
      </c>
      <c r="H42" s="135"/>
      <c r="I42" s="104" t="s">
        <v>323</v>
      </c>
      <c r="J42" s="104"/>
      <c r="K42" s="104" t="s">
        <v>324</v>
      </c>
      <c r="L42" s="104" t="s">
        <v>25</v>
      </c>
      <c r="M42" s="104" t="s">
        <v>30</v>
      </c>
      <c r="N42" s="101" t="s">
        <v>325</v>
      </c>
      <c r="O42" s="63"/>
      <c r="P42" s="63"/>
      <c r="Q42" s="63"/>
      <c r="R42" s="63" t="s">
        <v>326</v>
      </c>
      <c r="S42" s="63" t="s">
        <v>327</v>
      </c>
      <c r="T42" s="63" t="s">
        <v>328</v>
      </c>
      <c r="U42" s="63" t="s">
        <v>329</v>
      </c>
      <c r="V42" s="63" t="s">
        <v>330</v>
      </c>
      <c r="W42" s="63"/>
      <c r="X42" s="63"/>
      <c r="Y42" s="104" t="s">
        <v>320</v>
      </c>
    </row>
    <row r="43" spans="1:25" ht="189.75" customHeight="1" x14ac:dyDescent="0.2">
      <c r="A43" s="133">
        <v>44301</v>
      </c>
      <c r="B43" s="134">
        <f>IF(A43="","",IF(ISNUMBER(SEARCH("KCB",G43))=TRUE,Info!$J$10,Info!$J$11))</f>
        <v>90</v>
      </c>
      <c r="C43" s="133"/>
      <c r="D43" s="248" t="s">
        <v>331</v>
      </c>
      <c r="E43" s="248" t="s">
        <v>331</v>
      </c>
      <c r="F43" s="135">
        <v>40009560</v>
      </c>
      <c r="G43" s="135" t="s">
        <v>332</v>
      </c>
      <c r="H43" s="104"/>
      <c r="I43" s="104" t="s">
        <v>66</v>
      </c>
      <c r="J43" s="104" t="s">
        <v>333</v>
      </c>
      <c r="K43" s="104" t="s">
        <v>334</v>
      </c>
      <c r="L43" s="104" t="s">
        <v>25</v>
      </c>
      <c r="M43" s="104" t="s">
        <v>30</v>
      </c>
      <c r="N43" s="101"/>
      <c r="O43" s="63"/>
      <c r="P43" s="63"/>
      <c r="Q43" s="63"/>
      <c r="R43" s="63"/>
      <c r="S43" s="63"/>
      <c r="T43" s="63" t="s">
        <v>44</v>
      </c>
      <c r="U43" s="63" t="s">
        <v>335</v>
      </c>
      <c r="V43" s="63" t="s">
        <v>336</v>
      </c>
      <c r="W43" s="63"/>
      <c r="X43" s="63"/>
      <c r="Y43" s="104"/>
    </row>
    <row r="44" spans="1:25" ht="56.25" x14ac:dyDescent="0.2">
      <c r="A44" s="133">
        <v>44301</v>
      </c>
      <c r="B44" s="134">
        <f>IF(A44="","",IF(ISNUMBER(SEARCH("KCB",G44))=TRUE,Info!$J$10,Info!$J$11))</f>
        <v>90</v>
      </c>
      <c r="C44" s="133"/>
      <c r="D44" s="248" t="s">
        <v>331</v>
      </c>
      <c r="E44" s="248" t="s">
        <v>331</v>
      </c>
      <c r="F44" s="135">
        <v>41215112</v>
      </c>
      <c r="G44" s="135" t="s">
        <v>332</v>
      </c>
      <c r="H44" s="104"/>
      <c r="I44" s="104" t="s">
        <v>66</v>
      </c>
      <c r="J44" s="104" t="s">
        <v>333</v>
      </c>
      <c r="K44" s="104" t="s">
        <v>337</v>
      </c>
      <c r="L44" s="104" t="s">
        <v>25</v>
      </c>
      <c r="M44" s="104" t="s">
        <v>30</v>
      </c>
      <c r="N44" s="101"/>
      <c r="O44" s="63"/>
      <c r="P44" s="63"/>
      <c r="Q44" s="63"/>
      <c r="R44" s="63"/>
      <c r="S44" s="63"/>
      <c r="T44" s="63"/>
      <c r="U44" s="63" t="s">
        <v>335</v>
      </c>
      <c r="V44" s="63" t="s">
        <v>338</v>
      </c>
      <c r="W44" s="63"/>
      <c r="X44" s="63"/>
      <c r="Y44" s="104"/>
    </row>
    <row r="45" spans="1:25" ht="157.5" x14ac:dyDescent="0.2">
      <c r="A45" s="133">
        <v>44301</v>
      </c>
      <c r="B45" s="134">
        <f>IF(A45="","",IF(ISNUMBER(SEARCH("KCB",G45))=TRUE,Info!$J$10,Info!$J$11))</f>
        <v>90</v>
      </c>
      <c r="C45" s="133"/>
      <c r="D45" s="248">
        <v>44490</v>
      </c>
      <c r="E45" s="248" t="s">
        <v>153</v>
      </c>
      <c r="F45" s="135">
        <v>40737445</v>
      </c>
      <c r="G45" s="135" t="s">
        <v>332</v>
      </c>
      <c r="H45" s="104"/>
      <c r="I45" s="104" t="s">
        <v>66</v>
      </c>
      <c r="J45" s="104" t="s">
        <v>333</v>
      </c>
      <c r="K45" s="104" t="s">
        <v>339</v>
      </c>
      <c r="L45" s="104" t="s">
        <v>25</v>
      </c>
      <c r="M45" s="104" t="s">
        <v>30</v>
      </c>
      <c r="N45" s="101"/>
      <c r="O45" s="63"/>
      <c r="P45" s="63"/>
      <c r="Q45" s="63"/>
      <c r="R45" s="63" t="s">
        <v>340</v>
      </c>
      <c r="S45" s="63" t="s">
        <v>341</v>
      </c>
      <c r="T45" s="63" t="s">
        <v>342</v>
      </c>
      <c r="U45" s="63" t="s">
        <v>343</v>
      </c>
      <c r="V45" s="63" t="s">
        <v>344</v>
      </c>
      <c r="W45" s="63"/>
      <c r="X45" s="63"/>
      <c r="Y45" s="104"/>
    </row>
    <row r="46" spans="1:25" ht="102" x14ac:dyDescent="0.2">
      <c r="A46" s="133">
        <v>44305</v>
      </c>
      <c r="B46" s="134">
        <f>IF(A46="","",IF(ISNUMBER(SEARCH("KCB",G46))=TRUE,Info!$J$10,Info!$J$11))</f>
        <v>90</v>
      </c>
      <c r="C46" s="133"/>
      <c r="D46" s="248">
        <v>44333</v>
      </c>
      <c r="E46" s="248" t="s">
        <v>153</v>
      </c>
      <c r="F46" s="135">
        <v>39121336</v>
      </c>
      <c r="G46" s="104" t="s">
        <v>164</v>
      </c>
      <c r="H46" s="104"/>
      <c r="I46" s="104" t="s">
        <v>66</v>
      </c>
      <c r="J46" s="104" t="s">
        <v>67</v>
      </c>
      <c r="K46" s="104" t="s">
        <v>345</v>
      </c>
      <c r="L46" s="104" t="s">
        <v>58</v>
      </c>
      <c r="M46" s="104" t="s">
        <v>346</v>
      </c>
      <c r="N46" s="101" t="s">
        <v>347</v>
      </c>
      <c r="O46" s="142" t="s">
        <v>348</v>
      </c>
      <c r="P46" s="104"/>
      <c r="Q46" s="104"/>
      <c r="R46" s="136"/>
      <c r="S46" s="136"/>
      <c r="T46" s="63" t="s">
        <v>295</v>
      </c>
      <c r="U46" s="135" t="s">
        <v>349</v>
      </c>
      <c r="V46" s="104" t="s">
        <v>350</v>
      </c>
      <c r="W46" s="104"/>
      <c r="X46" s="104"/>
      <c r="Y46" s="104"/>
    </row>
    <row r="47" spans="1:25" ht="322.5" customHeight="1" x14ac:dyDescent="0.2">
      <c r="A47" s="133">
        <v>44307</v>
      </c>
      <c r="B47" s="134">
        <f>IF(A47="","",IF(ISNUMBER(SEARCH("KCB",G47))=TRUE,Info!$J$10,Info!$J$11))</f>
        <v>90</v>
      </c>
      <c r="C47" s="133"/>
      <c r="D47" s="261">
        <v>44481</v>
      </c>
      <c r="E47" s="248" t="s">
        <v>35</v>
      </c>
      <c r="F47" s="135">
        <v>40734682</v>
      </c>
      <c r="G47" s="133" t="s">
        <v>351</v>
      </c>
      <c r="H47" s="135"/>
      <c r="I47" s="104" t="s">
        <v>49</v>
      </c>
      <c r="J47" s="195" t="s">
        <v>352</v>
      </c>
      <c r="K47" s="104" t="s">
        <v>353</v>
      </c>
      <c r="L47" s="104" t="s">
        <v>35</v>
      </c>
      <c r="M47" s="104" t="s">
        <v>41</v>
      </c>
      <c r="N47" s="101" t="s">
        <v>354</v>
      </c>
      <c r="O47" s="101"/>
      <c r="P47" s="144"/>
      <c r="Q47" s="144"/>
      <c r="R47" s="63" t="s">
        <v>355</v>
      </c>
      <c r="S47" s="63" t="s">
        <v>356</v>
      </c>
      <c r="T47" s="136" t="s">
        <v>357</v>
      </c>
      <c r="U47" s="135" t="s">
        <v>358</v>
      </c>
      <c r="V47" s="104" t="s">
        <v>359</v>
      </c>
      <c r="W47" s="104"/>
      <c r="X47" s="104"/>
      <c r="Y47" s="104" t="s">
        <v>320</v>
      </c>
    </row>
    <row r="48" spans="1:25" ht="102" x14ac:dyDescent="0.2">
      <c r="A48" s="133">
        <v>44316</v>
      </c>
      <c r="B48" s="134">
        <f>IF(A48="","",IF(ISNUMBER(SEARCH("KCB",G48))=TRUE,Info!$J$10,Info!$J$11))</f>
        <v>28</v>
      </c>
      <c r="C48" s="133"/>
      <c r="D48" s="261">
        <v>44446</v>
      </c>
      <c r="E48" s="249" t="s">
        <v>360</v>
      </c>
      <c r="F48" s="135">
        <v>41291844</v>
      </c>
      <c r="G48" s="133" t="s">
        <v>361</v>
      </c>
      <c r="H48" s="135"/>
      <c r="I48" s="104" t="s">
        <v>362</v>
      </c>
      <c r="J48" s="104"/>
      <c r="K48" s="104" t="s">
        <v>363</v>
      </c>
      <c r="L48" s="104" t="s">
        <v>153</v>
      </c>
      <c r="M48" s="104" t="s">
        <v>364</v>
      </c>
      <c r="N48" s="101"/>
      <c r="O48" s="101"/>
      <c r="P48" s="104"/>
      <c r="Q48" s="104"/>
      <c r="R48" s="136" t="s">
        <v>365</v>
      </c>
      <c r="S48" s="136" t="s">
        <v>366</v>
      </c>
      <c r="T48" s="136" t="s">
        <v>44</v>
      </c>
      <c r="U48" s="135" t="s">
        <v>88</v>
      </c>
      <c r="V48" s="104" t="s">
        <v>367</v>
      </c>
      <c r="W48" s="104"/>
      <c r="X48" s="104"/>
      <c r="Y48" s="104"/>
    </row>
    <row r="49" spans="1:25" ht="135.75" x14ac:dyDescent="0.2">
      <c r="A49" s="133">
        <v>44316</v>
      </c>
      <c r="B49" s="134">
        <f>IF(A49="","",IF(ISNUMBER(SEARCH("KCB",G49))=TRUE,Info!$J$10,Info!$J$11))</f>
        <v>90</v>
      </c>
      <c r="C49" s="133"/>
      <c r="D49" s="248">
        <v>44417</v>
      </c>
      <c r="E49" s="249" t="s">
        <v>35</v>
      </c>
      <c r="F49" s="135">
        <v>33280715</v>
      </c>
      <c r="G49" s="133" t="s">
        <v>368</v>
      </c>
      <c r="H49" s="135"/>
      <c r="I49" s="104" t="s">
        <v>369</v>
      </c>
      <c r="J49" s="104" t="s">
        <v>370</v>
      </c>
      <c r="K49" s="104" t="s">
        <v>371</v>
      </c>
      <c r="L49" s="104" t="s">
        <v>153</v>
      </c>
      <c r="M49" s="104" t="s">
        <v>372</v>
      </c>
      <c r="N49" s="101" t="s">
        <v>373</v>
      </c>
      <c r="O49" s="101"/>
      <c r="P49" s="104"/>
      <c r="Q49" s="104"/>
      <c r="R49" s="108" t="s">
        <v>374</v>
      </c>
      <c r="S49" s="136" t="s">
        <v>375</v>
      </c>
      <c r="T49" s="136" t="s">
        <v>376</v>
      </c>
      <c r="U49" s="135" t="s">
        <v>377</v>
      </c>
      <c r="V49" s="104" t="s">
        <v>378</v>
      </c>
      <c r="W49" s="104"/>
      <c r="X49" s="104"/>
      <c r="Y49" s="104"/>
    </row>
    <row r="50" spans="1:25" ht="147" x14ac:dyDescent="0.2">
      <c r="A50" s="133">
        <v>44319</v>
      </c>
      <c r="B50" s="134">
        <f>IF(A50="","",IF(ISNUMBER(SEARCH("KCB",G50))=TRUE,Info!$J$10,Info!$J$11))</f>
        <v>90</v>
      </c>
      <c r="C50" s="133"/>
      <c r="D50" s="248">
        <v>44392</v>
      </c>
      <c r="E50" s="248" t="s">
        <v>47</v>
      </c>
      <c r="F50" s="135">
        <v>40009173</v>
      </c>
      <c r="G50" s="133" t="s">
        <v>379</v>
      </c>
      <c r="H50" s="135"/>
      <c r="I50" s="104" t="s">
        <v>49</v>
      </c>
      <c r="J50" s="104" t="s">
        <v>50</v>
      </c>
      <c r="K50" s="104" t="s">
        <v>380</v>
      </c>
      <c r="L50" s="104" t="s">
        <v>153</v>
      </c>
      <c r="M50" s="104" t="s">
        <v>30</v>
      </c>
      <c r="N50" s="101" t="s">
        <v>381</v>
      </c>
      <c r="O50" s="101"/>
      <c r="P50" s="104" t="s">
        <v>382</v>
      </c>
      <c r="Q50" s="104" t="s">
        <v>383</v>
      </c>
      <c r="R50" s="104"/>
      <c r="S50" s="104"/>
      <c r="T50" s="136" t="s">
        <v>376</v>
      </c>
      <c r="U50" s="135" t="s">
        <v>151</v>
      </c>
      <c r="V50" s="104" t="s">
        <v>384</v>
      </c>
      <c r="W50" s="104"/>
      <c r="X50" s="104"/>
      <c r="Y50" s="104"/>
    </row>
    <row r="51" spans="1:25" ht="57" x14ac:dyDescent="0.2">
      <c r="A51" s="133">
        <v>44319</v>
      </c>
      <c r="B51" s="134">
        <f>IF(A51="","",IF(ISNUMBER(SEARCH("KCB",G51))=TRUE,Info!$J$10,Info!$J$11))</f>
        <v>90</v>
      </c>
      <c r="C51" s="133"/>
      <c r="D51" s="248">
        <v>44333</v>
      </c>
      <c r="E51" s="248" t="s">
        <v>153</v>
      </c>
      <c r="F51" s="135">
        <v>40016269</v>
      </c>
      <c r="G51" s="133" t="s">
        <v>385</v>
      </c>
      <c r="H51" s="104"/>
      <c r="I51" s="104" t="s">
        <v>66</v>
      </c>
      <c r="J51" s="104" t="s">
        <v>67</v>
      </c>
      <c r="K51" s="104" t="s">
        <v>386</v>
      </c>
      <c r="L51" s="104" t="s">
        <v>153</v>
      </c>
      <c r="M51" s="104" t="s">
        <v>30</v>
      </c>
      <c r="N51" s="104"/>
      <c r="O51" s="101" t="s">
        <v>387</v>
      </c>
      <c r="P51" s="104"/>
      <c r="Q51" s="104"/>
      <c r="R51" s="136"/>
      <c r="S51" s="136"/>
      <c r="T51" s="136" t="s">
        <v>44</v>
      </c>
      <c r="U51" s="135" t="s">
        <v>349</v>
      </c>
      <c r="V51" s="104" t="s">
        <v>388</v>
      </c>
      <c r="W51" s="104"/>
      <c r="X51" s="104"/>
      <c r="Y51" s="104"/>
    </row>
    <row r="52" spans="1:25" ht="237" x14ac:dyDescent="0.2">
      <c r="A52" s="133">
        <v>44322</v>
      </c>
      <c r="B52" s="134">
        <f>IF(A52="","",IF(ISNUMBER(SEARCH("KCB",G52))=TRUE,Info!$J$10,Info!$J$11))</f>
        <v>28</v>
      </c>
      <c r="C52" s="133"/>
      <c r="D52" s="248">
        <v>44589</v>
      </c>
      <c r="E52" s="250" t="s">
        <v>121</v>
      </c>
      <c r="F52" s="135">
        <v>6166220</v>
      </c>
      <c r="G52" s="133" t="s">
        <v>389</v>
      </c>
      <c r="H52" s="104" t="s">
        <v>390</v>
      </c>
      <c r="I52" s="104" t="s">
        <v>391</v>
      </c>
      <c r="J52" s="104"/>
      <c r="K52" s="104" t="s">
        <v>392</v>
      </c>
      <c r="L52" s="104" t="s">
        <v>35</v>
      </c>
      <c r="M52" s="104" t="s">
        <v>85</v>
      </c>
      <c r="N52" s="101"/>
      <c r="O52" s="101"/>
      <c r="P52" s="104"/>
      <c r="Q52" s="104"/>
      <c r="R52" s="63" t="s">
        <v>393</v>
      </c>
      <c r="S52" s="136" t="s">
        <v>394</v>
      </c>
      <c r="T52" s="136" t="s">
        <v>395</v>
      </c>
      <c r="U52" s="135" t="s">
        <v>396</v>
      </c>
      <c r="V52" s="104" t="s">
        <v>397</v>
      </c>
      <c r="W52" s="104"/>
      <c r="X52" s="104"/>
      <c r="Y52" s="104"/>
    </row>
    <row r="53" spans="1:25" ht="248.25" x14ac:dyDescent="0.2">
      <c r="A53" s="133">
        <v>44322</v>
      </c>
      <c r="B53" s="134">
        <f>IF(A53="","",IF(ISNUMBER(SEARCH("KCB",G53))=TRUE,Info!$J$10,Info!$J$11))</f>
        <v>28</v>
      </c>
      <c r="C53" s="133"/>
      <c r="D53" s="248">
        <v>44589</v>
      </c>
      <c r="E53" s="248" t="s">
        <v>121</v>
      </c>
      <c r="F53" s="135">
        <v>6166239</v>
      </c>
      <c r="G53" s="133" t="s">
        <v>389</v>
      </c>
      <c r="H53" s="104" t="s">
        <v>398</v>
      </c>
      <c r="I53" s="135" t="s">
        <v>399</v>
      </c>
      <c r="J53" s="104"/>
      <c r="K53" s="104" t="s">
        <v>400</v>
      </c>
      <c r="L53" s="104" t="s">
        <v>35</v>
      </c>
      <c r="M53" s="104" t="s">
        <v>85</v>
      </c>
      <c r="N53" s="101"/>
      <c r="O53" s="101"/>
      <c r="P53" s="104"/>
      <c r="Q53" s="104"/>
      <c r="R53" s="63" t="s">
        <v>401</v>
      </c>
      <c r="S53" s="136" t="s">
        <v>402</v>
      </c>
      <c r="T53" s="136" t="s">
        <v>395</v>
      </c>
      <c r="U53" s="135" t="s">
        <v>403</v>
      </c>
      <c r="V53" s="104" t="s">
        <v>404</v>
      </c>
      <c r="W53" s="104"/>
      <c r="X53" s="104"/>
      <c r="Y53" s="104"/>
    </row>
    <row r="54" spans="1:25" ht="281.25" x14ac:dyDescent="0.2">
      <c r="A54" s="133">
        <v>44327</v>
      </c>
      <c r="B54" s="134">
        <f>IF(A54="","",IF(ISNUMBER(SEARCH("KCB",G54))=TRUE,Info!$J$10,Info!$J$11))</f>
        <v>90</v>
      </c>
      <c r="C54" s="133"/>
      <c r="D54" s="248">
        <v>44501</v>
      </c>
      <c r="E54" s="248" t="s">
        <v>153</v>
      </c>
      <c r="F54" s="135">
        <v>41215251</v>
      </c>
      <c r="G54" s="104" t="s">
        <v>332</v>
      </c>
      <c r="H54" s="104"/>
      <c r="I54" s="135" t="s">
        <v>49</v>
      </c>
      <c r="J54" s="104" t="s">
        <v>72</v>
      </c>
      <c r="K54" s="104" t="s">
        <v>405</v>
      </c>
      <c r="L54" s="104" t="s">
        <v>406</v>
      </c>
      <c r="M54" s="104" t="s">
        <v>30</v>
      </c>
      <c r="N54" s="101" t="s">
        <v>407</v>
      </c>
      <c r="O54" s="101" t="s">
        <v>408</v>
      </c>
      <c r="P54" s="104"/>
      <c r="Q54" s="104"/>
      <c r="R54" s="136" t="s">
        <v>409</v>
      </c>
      <c r="S54" s="136" t="s">
        <v>410</v>
      </c>
      <c r="T54" s="136" t="s">
        <v>411</v>
      </c>
      <c r="U54" s="135" t="s">
        <v>412</v>
      </c>
      <c r="V54" s="104" t="s">
        <v>413</v>
      </c>
      <c r="W54" s="104"/>
      <c r="X54" s="104"/>
      <c r="Y54" s="104"/>
    </row>
    <row r="55" spans="1:25" ht="57" x14ac:dyDescent="0.2">
      <c r="A55" s="133">
        <v>44341</v>
      </c>
      <c r="B55" s="134">
        <f>IF(A55="","",IF(ISNUMBER(SEARCH("KCB",G55))=TRUE,Info!$J$10,Info!$J$11))</f>
        <v>90</v>
      </c>
      <c r="C55" s="141"/>
      <c r="D55" s="251">
        <v>44355</v>
      </c>
      <c r="E55" s="249" t="s">
        <v>35</v>
      </c>
      <c r="F55" s="135">
        <v>33314460</v>
      </c>
      <c r="G55" s="104" t="s">
        <v>298</v>
      </c>
      <c r="H55" s="135"/>
      <c r="I55" s="104" t="s">
        <v>66</v>
      </c>
      <c r="J55" s="104" t="s">
        <v>67</v>
      </c>
      <c r="K55" s="104" t="s">
        <v>414</v>
      </c>
      <c r="L55" s="104" t="s">
        <v>35</v>
      </c>
      <c r="M55" s="104" t="s">
        <v>41</v>
      </c>
      <c r="N55" s="101"/>
      <c r="O55" s="101" t="s">
        <v>415</v>
      </c>
      <c r="P55" s="108"/>
      <c r="Q55" s="108"/>
      <c r="R55" s="136"/>
      <c r="S55" s="136"/>
      <c r="T55" s="136" t="s">
        <v>44</v>
      </c>
      <c r="U55" s="135" t="s">
        <v>349</v>
      </c>
      <c r="V55" s="104" t="s">
        <v>388</v>
      </c>
      <c r="W55" s="104"/>
      <c r="X55" s="104"/>
      <c r="Y55" s="104"/>
    </row>
    <row r="56" spans="1:25" ht="102" x14ac:dyDescent="0.2">
      <c r="A56" s="133">
        <v>44343</v>
      </c>
      <c r="B56" s="134">
        <f>IF(A56="","",IF(ISNUMBER(SEARCH("KCB",G56))=TRUE,Info!$J$10,Info!$J$11))</f>
        <v>28</v>
      </c>
      <c r="C56" s="141"/>
      <c r="D56" s="251">
        <v>44420</v>
      </c>
      <c r="E56" s="249" t="s">
        <v>35</v>
      </c>
      <c r="F56" s="135">
        <v>32647722</v>
      </c>
      <c r="G56" s="104" t="s">
        <v>416</v>
      </c>
      <c r="H56" s="135"/>
      <c r="I56" s="104" t="s">
        <v>417</v>
      </c>
      <c r="J56" s="104" t="s">
        <v>418</v>
      </c>
      <c r="K56" s="104" t="s">
        <v>419</v>
      </c>
      <c r="L56" s="104" t="s">
        <v>35</v>
      </c>
      <c r="M56" s="104" t="s">
        <v>41</v>
      </c>
      <c r="N56" s="101"/>
      <c r="O56" s="101"/>
      <c r="P56" s="108"/>
      <c r="Q56" s="108"/>
      <c r="R56" s="136" t="s">
        <v>420</v>
      </c>
      <c r="S56" s="136" t="s">
        <v>421</v>
      </c>
      <c r="T56" s="136" t="s">
        <v>422</v>
      </c>
      <c r="U56" s="136" t="s">
        <v>423</v>
      </c>
      <c r="V56" s="136" t="s">
        <v>424</v>
      </c>
      <c r="W56" s="104"/>
      <c r="X56" s="104"/>
      <c r="Y56" s="104"/>
    </row>
    <row r="57" spans="1:25" ht="79.5" x14ac:dyDescent="0.2">
      <c r="A57" s="133">
        <v>44344</v>
      </c>
      <c r="B57" s="134">
        <f>IF(A57="","",IF(ISNUMBER(SEARCH("KCB",G57))=TRUE,Info!$J$10,Info!$J$11))</f>
        <v>90</v>
      </c>
      <c r="C57" s="141"/>
      <c r="D57" s="248">
        <v>44376</v>
      </c>
      <c r="E57" s="249" t="s">
        <v>153</v>
      </c>
      <c r="F57" s="135">
        <v>36545741</v>
      </c>
      <c r="G57" s="104" t="s">
        <v>425</v>
      </c>
      <c r="H57" s="135"/>
      <c r="I57" s="104" t="s">
        <v>426</v>
      </c>
      <c r="J57" s="104" t="s">
        <v>427</v>
      </c>
      <c r="K57" s="104" t="s">
        <v>428</v>
      </c>
      <c r="L57" s="104" t="s">
        <v>429</v>
      </c>
      <c r="M57" s="104" t="s">
        <v>30</v>
      </c>
      <c r="N57" s="101" t="s">
        <v>430</v>
      </c>
      <c r="O57" s="101"/>
      <c r="P57" s="104"/>
      <c r="Q57" s="104"/>
      <c r="R57" s="136"/>
      <c r="S57" s="136"/>
      <c r="T57" s="136" t="s">
        <v>431</v>
      </c>
      <c r="U57" s="136" t="s">
        <v>224</v>
      </c>
      <c r="V57" s="136" t="s">
        <v>432</v>
      </c>
      <c r="W57" s="104"/>
      <c r="X57" s="104"/>
      <c r="Y57" s="104"/>
    </row>
    <row r="58" spans="1:25" ht="101.25" x14ac:dyDescent="0.2">
      <c r="A58" s="133">
        <v>44348</v>
      </c>
      <c r="B58" s="134">
        <f>IF(A58="","",IF(ISNUMBER(SEARCH("KCB",G58))=TRUE,Info!$J$10,Info!$J$11))</f>
        <v>28</v>
      </c>
      <c r="C58" s="133"/>
      <c r="D58" s="248">
        <v>44502</v>
      </c>
      <c r="E58" s="248" t="s">
        <v>153</v>
      </c>
      <c r="F58" s="135">
        <v>5678590</v>
      </c>
      <c r="G58" s="104" t="s">
        <v>433</v>
      </c>
      <c r="H58" s="135"/>
      <c r="I58" s="104" t="s">
        <v>434</v>
      </c>
      <c r="J58" s="104" t="s">
        <v>435</v>
      </c>
      <c r="K58" s="104" t="s">
        <v>436</v>
      </c>
      <c r="L58" s="104" t="s">
        <v>156</v>
      </c>
      <c r="M58" s="104" t="s">
        <v>30</v>
      </c>
      <c r="N58" s="101" t="s">
        <v>437</v>
      </c>
      <c r="P58" s="142" t="s">
        <v>438</v>
      </c>
      <c r="Q58" s="101"/>
      <c r="R58" s="63"/>
      <c r="S58" s="63"/>
      <c r="T58" s="63" t="s">
        <v>439</v>
      </c>
      <c r="U58" s="207" t="s">
        <v>440</v>
      </c>
      <c r="V58" s="146" t="s">
        <v>441</v>
      </c>
      <c r="W58" s="104"/>
      <c r="X58" s="104"/>
      <c r="Y58" s="104"/>
    </row>
    <row r="59" spans="1:25" ht="157.5" x14ac:dyDescent="0.2">
      <c r="A59" s="133">
        <v>44349</v>
      </c>
      <c r="B59" s="134">
        <f>IF(A59="","",IF(ISNUMBER(SEARCH("KCB",G59))=TRUE,Info!$J$10,Info!$J$11))</f>
        <v>90</v>
      </c>
      <c r="C59" s="133"/>
      <c r="D59" s="251">
        <v>44425</v>
      </c>
      <c r="E59" s="249" t="s">
        <v>58</v>
      </c>
      <c r="F59" s="135">
        <v>39474756</v>
      </c>
      <c r="G59" s="104" t="s">
        <v>442</v>
      </c>
      <c r="H59" s="135"/>
      <c r="I59" s="104" t="s">
        <v>66</v>
      </c>
      <c r="J59" s="104" t="s">
        <v>67</v>
      </c>
      <c r="K59" s="104" t="s">
        <v>443</v>
      </c>
      <c r="L59" s="104" t="s">
        <v>35</v>
      </c>
      <c r="M59" s="104" t="s">
        <v>62</v>
      </c>
      <c r="N59" s="101"/>
      <c r="O59" s="101" t="s">
        <v>444</v>
      </c>
      <c r="P59" s="101" t="s">
        <v>445</v>
      </c>
      <c r="Q59" s="104"/>
      <c r="R59" s="136" t="s">
        <v>446</v>
      </c>
      <c r="S59" s="136" t="s">
        <v>447</v>
      </c>
      <c r="T59" s="136" t="s">
        <v>448</v>
      </c>
      <c r="U59" s="136" t="s">
        <v>449</v>
      </c>
      <c r="V59" s="136" t="s">
        <v>450</v>
      </c>
      <c r="W59" s="104"/>
      <c r="X59" s="104"/>
      <c r="Y59" s="104"/>
    </row>
    <row r="60" spans="1:25" ht="56.25" x14ac:dyDescent="0.2">
      <c r="A60" s="133">
        <v>44351</v>
      </c>
      <c r="B60" s="134"/>
      <c r="C60" s="133"/>
      <c r="D60" s="248">
        <v>44357</v>
      </c>
      <c r="E60" s="248" t="s">
        <v>451</v>
      </c>
      <c r="F60" s="135">
        <v>41108472</v>
      </c>
      <c r="G60" s="104" t="s">
        <v>123</v>
      </c>
      <c r="H60" s="135"/>
      <c r="I60" s="104" t="s">
        <v>66</v>
      </c>
      <c r="J60" s="104" t="s">
        <v>452</v>
      </c>
      <c r="K60" s="104" t="s">
        <v>453</v>
      </c>
      <c r="L60" s="104" t="s">
        <v>81</v>
      </c>
      <c r="M60" s="104" t="s">
        <v>85</v>
      </c>
      <c r="N60" s="101"/>
      <c r="O60" s="142"/>
      <c r="P60" s="101" t="s">
        <v>454</v>
      </c>
      <c r="Q60" s="101"/>
      <c r="R60" s="63"/>
      <c r="S60" s="63"/>
      <c r="T60" s="63"/>
      <c r="U60" s="207" t="s">
        <v>455</v>
      </c>
      <c r="V60" s="146" t="s">
        <v>456</v>
      </c>
      <c r="W60" s="104"/>
      <c r="X60" s="104"/>
      <c r="Y60" s="104"/>
    </row>
    <row r="61" spans="1:25" ht="60" x14ac:dyDescent="0.2">
      <c r="A61" s="133">
        <v>44351</v>
      </c>
      <c r="B61" s="134"/>
      <c r="C61" s="133"/>
      <c r="D61" s="248">
        <v>44357</v>
      </c>
      <c r="E61" s="248" t="s">
        <v>451</v>
      </c>
      <c r="F61" s="135">
        <v>41108464</v>
      </c>
      <c r="G61" s="104" t="s">
        <v>123</v>
      </c>
      <c r="H61" s="135" t="s">
        <v>457</v>
      </c>
      <c r="I61" s="104" t="s">
        <v>49</v>
      </c>
      <c r="J61" s="104" t="s">
        <v>458</v>
      </c>
      <c r="K61" s="104" t="s">
        <v>459</v>
      </c>
      <c r="L61" s="104" t="s">
        <v>81</v>
      </c>
      <c r="M61" s="104" t="s">
        <v>460</v>
      </c>
      <c r="N61" s="101"/>
      <c r="O61" s="142"/>
      <c r="P61" s="101" t="s">
        <v>461</v>
      </c>
      <c r="Q61" s="101"/>
      <c r="R61" s="63"/>
      <c r="S61" s="63"/>
      <c r="T61" s="63"/>
      <c r="U61" s="207" t="s">
        <v>462</v>
      </c>
      <c r="V61" s="194" t="s">
        <v>463</v>
      </c>
      <c r="W61" s="104"/>
      <c r="X61" s="104"/>
      <c r="Y61" s="104"/>
    </row>
    <row r="62" spans="1:25" ht="213.75" x14ac:dyDescent="0.2">
      <c r="A62" s="133">
        <v>44357</v>
      </c>
      <c r="B62" s="134">
        <f>IF(A62="","",IF(ISNUMBER(SEARCH("KCB",G62))=TRUE,Info!$J$10,Info!$J$11))</f>
        <v>90</v>
      </c>
      <c r="C62" s="133"/>
      <c r="D62" s="248">
        <v>44509</v>
      </c>
      <c r="E62" s="248" t="s">
        <v>153</v>
      </c>
      <c r="F62" s="135">
        <v>40009704</v>
      </c>
      <c r="G62" s="104" t="s">
        <v>464</v>
      </c>
      <c r="H62" s="135"/>
      <c r="I62" s="104" t="s">
        <v>49</v>
      </c>
      <c r="J62" s="104" t="s">
        <v>465</v>
      </c>
      <c r="K62" s="104" t="s">
        <v>466</v>
      </c>
      <c r="L62" s="104" t="s">
        <v>153</v>
      </c>
      <c r="M62" s="104" t="s">
        <v>30</v>
      </c>
      <c r="N62" s="101" t="s">
        <v>467</v>
      </c>
      <c r="O62" s="101"/>
      <c r="P62" s="104"/>
      <c r="Q62" s="104"/>
      <c r="R62" s="104" t="s">
        <v>468</v>
      </c>
      <c r="S62" s="104" t="s">
        <v>469</v>
      </c>
      <c r="T62" s="104" t="s">
        <v>470</v>
      </c>
      <c r="U62" s="146" t="s">
        <v>471</v>
      </c>
      <c r="V62" s="146" t="s">
        <v>472</v>
      </c>
      <c r="W62" s="104"/>
      <c r="X62" s="104"/>
      <c r="Y62" s="104" t="s">
        <v>320</v>
      </c>
    </row>
    <row r="63" spans="1:25" ht="90.75" x14ac:dyDescent="0.2">
      <c r="A63" s="133">
        <v>44361</v>
      </c>
      <c r="B63" s="134"/>
      <c r="C63" s="133"/>
      <c r="D63" s="248">
        <v>44372</v>
      </c>
      <c r="E63" s="248" t="s">
        <v>451</v>
      </c>
      <c r="F63" s="135">
        <v>41108392</v>
      </c>
      <c r="G63" s="104" t="s">
        <v>123</v>
      </c>
      <c r="H63" s="135" t="s">
        <v>473</v>
      </c>
      <c r="I63" s="104" t="s">
        <v>66</v>
      </c>
      <c r="J63" s="104" t="s">
        <v>452</v>
      </c>
      <c r="K63" s="108" t="s">
        <v>474</v>
      </c>
      <c r="L63" s="104" t="s">
        <v>47</v>
      </c>
      <c r="M63" s="104" t="s">
        <v>460</v>
      </c>
      <c r="N63" s="101"/>
      <c r="O63" s="101"/>
      <c r="P63" s="104" t="s">
        <v>475</v>
      </c>
      <c r="Q63" s="104"/>
      <c r="R63" s="136"/>
      <c r="S63" s="136"/>
      <c r="T63" s="136"/>
      <c r="U63" s="135" t="s">
        <v>462</v>
      </c>
      <c r="V63" s="104" t="s">
        <v>476</v>
      </c>
      <c r="W63" s="104"/>
      <c r="X63" s="104"/>
      <c r="Y63" s="104"/>
    </row>
    <row r="64" spans="1:25" ht="135.75" x14ac:dyDescent="0.2">
      <c r="A64" s="133">
        <v>44361</v>
      </c>
      <c r="B64" s="134"/>
      <c r="C64" s="133"/>
      <c r="D64" s="248">
        <v>44364</v>
      </c>
      <c r="E64" s="248" t="s">
        <v>451</v>
      </c>
      <c r="F64" s="135">
        <v>41108384</v>
      </c>
      <c r="G64" s="104" t="s">
        <v>123</v>
      </c>
      <c r="H64" s="135" t="s">
        <v>477</v>
      </c>
      <c r="I64" s="104" t="s">
        <v>66</v>
      </c>
      <c r="J64" s="104" t="s">
        <v>452</v>
      </c>
      <c r="K64" s="104" t="s">
        <v>478</v>
      </c>
      <c r="L64" s="104" t="s">
        <v>47</v>
      </c>
      <c r="M64" s="104"/>
      <c r="N64" s="101"/>
      <c r="O64" s="101"/>
      <c r="P64" s="104"/>
      <c r="Q64" s="104"/>
      <c r="R64" s="104" t="s">
        <v>479</v>
      </c>
      <c r="S64" s="136" t="s">
        <v>480</v>
      </c>
      <c r="T64" s="136"/>
      <c r="U64" s="135" t="s">
        <v>462</v>
      </c>
      <c r="V64" s="104" t="s">
        <v>481</v>
      </c>
      <c r="W64" s="104"/>
      <c r="X64" s="104"/>
      <c r="Y64" s="104"/>
    </row>
    <row r="65" spans="1:25" ht="140.25" x14ac:dyDescent="0.2">
      <c r="A65" s="159">
        <v>44361</v>
      </c>
      <c r="B65" s="134">
        <f>IF(A65="","",IF(ISNUMBER(SEARCH("KCB",G65))=TRUE,Info!$J$10,Info!$J$11))</f>
        <v>28</v>
      </c>
      <c r="D65" s="252">
        <v>44357</v>
      </c>
      <c r="E65" s="252" t="s">
        <v>243</v>
      </c>
      <c r="F65" s="59">
        <v>40002270</v>
      </c>
      <c r="G65" s="62" t="s">
        <v>482</v>
      </c>
      <c r="H65" s="119" t="s">
        <v>483</v>
      </c>
      <c r="I65" s="62" t="s">
        <v>484</v>
      </c>
      <c r="J65" s="62" t="s">
        <v>67</v>
      </c>
      <c r="K65" s="62" t="s">
        <v>485</v>
      </c>
      <c r="L65" s="62" t="s">
        <v>486</v>
      </c>
      <c r="M65" s="62" t="s">
        <v>85</v>
      </c>
      <c r="N65" s="145" t="s">
        <v>487</v>
      </c>
      <c r="O65" s="104" t="s">
        <v>488</v>
      </c>
      <c r="T65" s="150" t="s">
        <v>489</v>
      </c>
      <c r="U65" s="119" t="s">
        <v>462</v>
      </c>
      <c r="V65" s="62" t="s">
        <v>490</v>
      </c>
    </row>
    <row r="66" spans="1:25" ht="229.5" x14ac:dyDescent="0.2">
      <c r="A66" s="133">
        <v>44362</v>
      </c>
      <c r="B66" s="134">
        <f>IF(A66="","",IF(ISNUMBER(SEARCH("KCB",G66))=TRUE,Info!$J$10,Info!$J$11))</f>
        <v>90</v>
      </c>
      <c r="C66" s="133"/>
      <c r="D66" s="248">
        <v>44539</v>
      </c>
      <c r="E66" s="248" t="s">
        <v>47</v>
      </c>
      <c r="F66" s="135">
        <v>36537563</v>
      </c>
      <c r="G66" s="104" t="s">
        <v>491</v>
      </c>
      <c r="H66" s="135"/>
      <c r="I66" s="104" t="s">
        <v>49</v>
      </c>
      <c r="J66" s="104" t="s">
        <v>492</v>
      </c>
      <c r="K66" s="104" t="s">
        <v>493</v>
      </c>
      <c r="L66" s="104" t="s">
        <v>35</v>
      </c>
      <c r="M66" s="104" t="s">
        <v>41</v>
      </c>
      <c r="N66" s="101" t="s">
        <v>494</v>
      </c>
      <c r="O66" s="101" t="s">
        <v>495</v>
      </c>
      <c r="P66" s="104"/>
      <c r="Q66" s="104"/>
      <c r="R66" s="136" t="s">
        <v>496</v>
      </c>
      <c r="S66" s="149" t="s">
        <v>497</v>
      </c>
      <c r="T66" s="136" t="s">
        <v>498</v>
      </c>
      <c r="U66" s="146" t="s">
        <v>499</v>
      </c>
      <c r="V66" s="146" t="s">
        <v>500</v>
      </c>
      <c r="W66" s="104" t="s">
        <v>501</v>
      </c>
      <c r="X66" s="104"/>
      <c r="Y66" s="104"/>
    </row>
    <row r="67" spans="1:25" ht="270.75" customHeight="1" x14ac:dyDescent="0.2">
      <c r="A67" s="133">
        <v>44363</v>
      </c>
      <c r="B67" s="134">
        <f>IF(A67="","",IF(ISNUMBER(SEARCH("KCB",G67))=TRUE,Info!$J$10,Info!$J$11))</f>
        <v>90</v>
      </c>
      <c r="C67" s="133"/>
      <c r="D67" s="248">
        <v>44365</v>
      </c>
      <c r="E67" s="248" t="s">
        <v>153</v>
      </c>
      <c r="F67" s="135">
        <v>40781825</v>
      </c>
      <c r="G67" s="104" t="s">
        <v>502</v>
      </c>
      <c r="H67" s="135"/>
      <c r="I67" s="104" t="s">
        <v>503</v>
      </c>
      <c r="J67" s="104"/>
      <c r="K67" s="104" t="s">
        <v>504</v>
      </c>
      <c r="L67" s="104" t="s">
        <v>35</v>
      </c>
      <c r="M67" s="104"/>
      <c r="N67" s="101"/>
      <c r="O67" s="101"/>
      <c r="P67" s="104"/>
      <c r="Q67" s="104"/>
      <c r="R67" s="136"/>
      <c r="S67" s="136"/>
      <c r="T67" s="136" t="s">
        <v>44</v>
      </c>
      <c r="U67" s="136" t="s">
        <v>505</v>
      </c>
      <c r="V67" s="136" t="s">
        <v>506</v>
      </c>
      <c r="W67" s="104"/>
      <c r="X67" s="104"/>
      <c r="Y67" s="104"/>
    </row>
    <row r="68" spans="1:25" ht="349.5" x14ac:dyDescent="0.2">
      <c r="A68" s="133">
        <v>44363</v>
      </c>
      <c r="B68" s="134">
        <f>IF(A68="","",IF(ISNUMBER(SEARCH("KCB",G68))=TRUE,Info!$J$10,Info!$J$11))</f>
        <v>28</v>
      </c>
      <c r="C68" s="133"/>
      <c r="D68" s="248" t="s">
        <v>507</v>
      </c>
      <c r="E68" s="248" t="s">
        <v>47</v>
      </c>
      <c r="F68" s="135">
        <v>40718439</v>
      </c>
      <c r="G68" s="133" t="s">
        <v>508</v>
      </c>
      <c r="H68" s="135"/>
      <c r="I68" s="104" t="s">
        <v>49</v>
      </c>
      <c r="J68" s="104" t="s">
        <v>72</v>
      </c>
      <c r="K68" s="104" t="s">
        <v>509</v>
      </c>
      <c r="L68" s="104" t="s">
        <v>47</v>
      </c>
      <c r="M68" s="104" t="s">
        <v>510</v>
      </c>
      <c r="N68" s="101" t="s">
        <v>511</v>
      </c>
      <c r="O68" s="101"/>
      <c r="P68" s="104"/>
      <c r="Q68" s="104"/>
      <c r="R68" s="136" t="s">
        <v>496</v>
      </c>
      <c r="S68" s="104" t="s">
        <v>512</v>
      </c>
      <c r="T68" s="136" t="s">
        <v>513</v>
      </c>
      <c r="U68" s="135" t="s">
        <v>514</v>
      </c>
      <c r="V68" s="104" t="s">
        <v>515</v>
      </c>
      <c r="W68" s="104"/>
      <c r="X68" s="104"/>
      <c r="Y68" s="104" t="s">
        <v>516</v>
      </c>
    </row>
    <row r="69" spans="1:25" ht="102" x14ac:dyDescent="0.2">
      <c r="A69" s="133">
        <v>44365</v>
      </c>
      <c r="B69" s="134">
        <f>IF(A69="","",IF(ISNUMBER(SEARCH("KCB",G69))=TRUE,Info!$J$10,Info!$J$11))</f>
        <v>90</v>
      </c>
      <c r="C69" s="133" t="s">
        <v>517</v>
      </c>
      <c r="D69" s="248" t="s">
        <v>518</v>
      </c>
      <c r="E69" s="248" t="s">
        <v>35</v>
      </c>
      <c r="F69" s="135">
        <v>40714251</v>
      </c>
      <c r="G69" s="133" t="s">
        <v>519</v>
      </c>
      <c r="H69" s="135"/>
      <c r="I69" s="104" t="s">
        <v>369</v>
      </c>
      <c r="J69" s="104" t="s">
        <v>72</v>
      </c>
      <c r="K69" s="104" t="s">
        <v>520</v>
      </c>
      <c r="L69" s="104" t="s">
        <v>144</v>
      </c>
      <c r="M69" s="104" t="s">
        <v>510</v>
      </c>
      <c r="N69" s="101"/>
      <c r="O69" s="101"/>
      <c r="P69" s="104"/>
      <c r="Q69" s="104"/>
      <c r="R69" s="120" t="s">
        <v>521</v>
      </c>
      <c r="S69" s="136" t="s">
        <v>522</v>
      </c>
      <c r="T69" s="136" t="s">
        <v>523</v>
      </c>
      <c r="U69" s="135" t="s">
        <v>524</v>
      </c>
      <c r="V69" s="136" t="s">
        <v>525</v>
      </c>
      <c r="W69" s="104"/>
      <c r="X69" s="104"/>
      <c r="Y69" s="104"/>
    </row>
    <row r="70" spans="1:25" ht="123.75" x14ac:dyDescent="0.2">
      <c r="A70" s="133">
        <v>44365</v>
      </c>
      <c r="B70" s="134">
        <f>IF(A70="","",IF(ISNUMBER(SEARCH("KCB",G70))=TRUE,Info!$J$10,Info!$J$11))</f>
        <v>90</v>
      </c>
      <c r="C70" s="133"/>
      <c r="D70" s="248">
        <v>44481</v>
      </c>
      <c r="E70" s="248" t="s">
        <v>35</v>
      </c>
      <c r="F70" s="135">
        <v>41116941</v>
      </c>
      <c r="G70" s="133" t="s">
        <v>171</v>
      </c>
      <c r="H70" s="135"/>
      <c r="I70" s="104" t="s">
        <v>49</v>
      </c>
      <c r="J70" s="104" t="s">
        <v>72</v>
      </c>
      <c r="K70" s="104" t="s">
        <v>526</v>
      </c>
      <c r="L70" s="104" t="s">
        <v>144</v>
      </c>
      <c r="M70" s="104" t="s">
        <v>510</v>
      </c>
      <c r="N70" s="101"/>
      <c r="O70" s="101"/>
      <c r="P70" s="104"/>
      <c r="Q70" s="104"/>
      <c r="R70" s="120" t="s">
        <v>496</v>
      </c>
      <c r="S70" s="136" t="s">
        <v>527</v>
      </c>
      <c r="T70" s="136" t="s">
        <v>528</v>
      </c>
      <c r="U70" s="135" t="s">
        <v>529</v>
      </c>
      <c r="V70" s="136" t="s">
        <v>530</v>
      </c>
      <c r="W70" s="104"/>
      <c r="X70" s="104"/>
      <c r="Y70" s="104" t="s">
        <v>320</v>
      </c>
    </row>
    <row r="71" spans="1:25" ht="102" x14ac:dyDescent="0.2">
      <c r="A71" s="133">
        <v>44377</v>
      </c>
      <c r="B71" s="134">
        <f>IF(A71="","",IF(ISNUMBER(SEARCH("KCB",G71))=TRUE,Info!$J$10,Info!$J$11))</f>
        <v>90</v>
      </c>
      <c r="C71" s="133">
        <v>44378</v>
      </c>
      <c r="D71" s="248">
        <v>44378</v>
      </c>
      <c r="E71" s="248" t="s">
        <v>58</v>
      </c>
      <c r="F71" s="135">
        <v>40732652</v>
      </c>
      <c r="G71" s="133" t="s">
        <v>531</v>
      </c>
      <c r="H71" s="135"/>
      <c r="I71" s="104" t="s">
        <v>532</v>
      </c>
      <c r="J71" s="104"/>
      <c r="K71" s="104" t="s">
        <v>533</v>
      </c>
      <c r="L71" s="104" t="s">
        <v>58</v>
      </c>
      <c r="M71" s="104" t="s">
        <v>534</v>
      </c>
      <c r="N71" s="101"/>
      <c r="O71" s="101"/>
      <c r="P71" s="104"/>
      <c r="Q71" s="222"/>
      <c r="R71" s="120"/>
      <c r="S71" s="120"/>
      <c r="T71" s="136" t="s">
        <v>44</v>
      </c>
      <c r="U71" s="63" t="s">
        <v>45</v>
      </c>
      <c r="V71" s="136" t="s">
        <v>535</v>
      </c>
      <c r="W71" s="104"/>
      <c r="X71" s="104"/>
      <c r="Y71" s="104"/>
    </row>
    <row r="72" spans="1:25" ht="157.5" x14ac:dyDescent="0.2">
      <c r="A72" s="133">
        <v>44379</v>
      </c>
      <c r="B72" s="134">
        <f>IF(A72="","",IF(ISNUMBER(SEARCH("KCB",G72))=TRUE,Info!$J$10,Info!$J$11))</f>
        <v>90</v>
      </c>
      <c r="C72" s="133"/>
      <c r="D72" s="248">
        <v>44390</v>
      </c>
      <c r="E72" s="248" t="s">
        <v>536</v>
      </c>
      <c r="F72" s="135">
        <v>33328037</v>
      </c>
      <c r="G72" s="104" t="s">
        <v>537</v>
      </c>
      <c r="H72" s="135"/>
      <c r="I72" s="104" t="s">
        <v>66</v>
      </c>
      <c r="J72" s="104" t="s">
        <v>67</v>
      </c>
      <c r="K72" s="104" t="s">
        <v>538</v>
      </c>
      <c r="L72" s="104" t="s">
        <v>153</v>
      </c>
      <c r="M72" s="104" t="s">
        <v>62</v>
      </c>
      <c r="N72" s="101" t="s">
        <v>539</v>
      </c>
      <c r="O72" s="101"/>
      <c r="P72" s="104" t="s">
        <v>540</v>
      </c>
      <c r="Q72" s="62"/>
      <c r="R72" s="136"/>
      <c r="S72" s="136"/>
      <c r="T72" s="223" t="s">
        <v>541</v>
      </c>
      <c r="U72" s="136" t="s">
        <v>462</v>
      </c>
      <c r="V72" s="136" t="s">
        <v>542</v>
      </c>
      <c r="W72" s="104"/>
      <c r="X72" s="104"/>
      <c r="Y72" s="104"/>
    </row>
    <row r="73" spans="1:25" ht="409.5" x14ac:dyDescent="0.2">
      <c r="A73" s="133">
        <v>44382</v>
      </c>
      <c r="B73" s="134">
        <f>IF(A73="","",IF(ISNUMBER(SEARCH("KCB",G73))=TRUE,Info!$J$10,Info!$J$11))</f>
        <v>28</v>
      </c>
      <c r="C73" s="62"/>
      <c r="D73" s="248">
        <v>44385</v>
      </c>
      <c r="E73" s="248" t="s">
        <v>451</v>
      </c>
      <c r="F73" s="135">
        <v>41106813</v>
      </c>
      <c r="G73" s="104" t="s">
        <v>123</v>
      </c>
      <c r="H73" s="135" t="s">
        <v>543</v>
      </c>
      <c r="I73" s="104" t="s">
        <v>484</v>
      </c>
      <c r="J73" s="104" t="s">
        <v>452</v>
      </c>
      <c r="K73" s="104" t="s">
        <v>544</v>
      </c>
      <c r="L73" s="104" t="s">
        <v>47</v>
      </c>
      <c r="M73" s="104" t="s">
        <v>85</v>
      </c>
      <c r="N73" s="101"/>
      <c r="O73" s="101"/>
      <c r="P73" s="101" t="s">
        <v>545</v>
      </c>
      <c r="Q73" s="104"/>
      <c r="R73" s="136" t="s">
        <v>546</v>
      </c>
      <c r="S73" s="136" t="s">
        <v>547</v>
      </c>
      <c r="T73" s="62"/>
      <c r="U73" s="135" t="s">
        <v>462</v>
      </c>
      <c r="V73" s="136" t="s">
        <v>548</v>
      </c>
      <c r="W73" s="104"/>
      <c r="X73" s="104"/>
      <c r="Y73" s="104"/>
    </row>
    <row r="74" spans="1:25" ht="79.5" x14ac:dyDescent="0.2">
      <c r="A74" s="133">
        <v>44382</v>
      </c>
      <c r="B74" s="134">
        <f>IF(A74="","",IF(ISNUMBER(SEARCH("KCB",G74))=TRUE,Info!$J$10,Info!$J$11))</f>
        <v>28</v>
      </c>
      <c r="C74" s="133"/>
      <c r="D74" s="248">
        <v>44385</v>
      </c>
      <c r="E74" s="248" t="s">
        <v>451</v>
      </c>
      <c r="F74" s="135">
        <v>41106805</v>
      </c>
      <c r="G74" s="104" t="s">
        <v>123</v>
      </c>
      <c r="H74" s="135" t="s">
        <v>549</v>
      </c>
      <c r="I74" s="104" t="s">
        <v>49</v>
      </c>
      <c r="J74" s="104" t="s">
        <v>550</v>
      </c>
      <c r="K74" s="104" t="s">
        <v>551</v>
      </c>
      <c r="L74" s="104" t="s">
        <v>47</v>
      </c>
      <c r="M74" s="104" t="s">
        <v>85</v>
      </c>
      <c r="N74" s="101"/>
      <c r="O74" s="62"/>
      <c r="P74" s="101" t="s">
        <v>552</v>
      </c>
      <c r="Q74" s="104"/>
      <c r="R74" s="136"/>
      <c r="S74" s="136"/>
      <c r="T74" s="136"/>
      <c r="U74" s="135" t="s">
        <v>462</v>
      </c>
      <c r="V74" s="136" t="s">
        <v>553</v>
      </c>
      <c r="W74" s="104"/>
      <c r="X74" s="104"/>
      <c r="Y74" s="104"/>
    </row>
    <row r="75" spans="1:25" ht="112.5" x14ac:dyDescent="0.2">
      <c r="A75" s="133">
        <v>44383</v>
      </c>
      <c r="B75" s="134">
        <f>IF(A75="","",IF(ISNUMBER(SEARCH("KCB",G75))=TRUE,Info!$J$10,Info!$J$11))</f>
        <v>28</v>
      </c>
      <c r="C75" s="133"/>
      <c r="D75" s="248">
        <v>44390</v>
      </c>
      <c r="E75" s="248" t="s">
        <v>121</v>
      </c>
      <c r="F75" s="135">
        <v>39984141</v>
      </c>
      <c r="G75" s="104" t="s">
        <v>554</v>
      </c>
      <c r="H75" s="135"/>
      <c r="I75" s="104" t="s">
        <v>555</v>
      </c>
      <c r="J75" s="104" t="s">
        <v>556</v>
      </c>
      <c r="K75" s="104" t="s">
        <v>557</v>
      </c>
      <c r="L75" s="104" t="s">
        <v>558</v>
      </c>
      <c r="M75" s="104" t="s">
        <v>85</v>
      </c>
      <c r="N75" s="101"/>
      <c r="O75" s="101" t="s">
        <v>559</v>
      </c>
      <c r="P75" s="104" t="s">
        <v>560</v>
      </c>
      <c r="Q75" s="62"/>
      <c r="R75" s="136" t="s">
        <v>561</v>
      </c>
      <c r="S75" s="136" t="s">
        <v>562</v>
      </c>
      <c r="T75" s="136" t="s">
        <v>44</v>
      </c>
      <c r="U75" s="135" t="s">
        <v>563</v>
      </c>
      <c r="V75" s="104" t="s">
        <v>564</v>
      </c>
      <c r="W75" s="104"/>
      <c r="X75" s="104"/>
      <c r="Y75" s="104"/>
    </row>
    <row r="76" spans="1:25" ht="169.5" x14ac:dyDescent="0.2">
      <c r="A76" s="133">
        <v>44383</v>
      </c>
      <c r="B76" s="134">
        <f>IF(A76="","",IF(ISNUMBER(SEARCH("KCB",G76))=TRUE,Info!$J$10,Info!$J$11))</f>
        <v>28</v>
      </c>
      <c r="C76" s="133"/>
      <c r="D76" s="248">
        <v>44385</v>
      </c>
      <c r="E76" s="248" t="s">
        <v>153</v>
      </c>
      <c r="F76" s="135">
        <v>40695716</v>
      </c>
      <c r="G76" s="104" t="s">
        <v>565</v>
      </c>
      <c r="H76" s="135" t="s">
        <v>566</v>
      </c>
      <c r="I76" s="104" t="s">
        <v>567</v>
      </c>
      <c r="J76" s="104"/>
      <c r="K76" s="104" t="s">
        <v>568</v>
      </c>
      <c r="L76" s="104" t="s">
        <v>569</v>
      </c>
      <c r="M76" s="104" t="s">
        <v>30</v>
      </c>
      <c r="N76" s="101"/>
      <c r="O76" s="101"/>
      <c r="P76" s="104"/>
      <c r="Q76" s="104"/>
      <c r="R76" s="136"/>
      <c r="S76" s="136"/>
      <c r="T76" s="136" t="s">
        <v>570</v>
      </c>
      <c r="U76" s="136" t="s">
        <v>571</v>
      </c>
      <c r="V76" s="136" t="s">
        <v>572</v>
      </c>
      <c r="W76" s="104"/>
      <c r="X76" s="104"/>
      <c r="Y76" s="104"/>
    </row>
    <row r="77" spans="1:25" ht="90.75" x14ac:dyDescent="0.2">
      <c r="A77" s="133">
        <v>44384</v>
      </c>
      <c r="B77" s="134">
        <f>IF(A77="","",IF(ISNUMBER(SEARCH("KCB",G77))=TRUE,Info!$J$10,Info!$J$11))</f>
        <v>90</v>
      </c>
      <c r="C77" s="133"/>
      <c r="D77" s="248">
        <v>44390</v>
      </c>
      <c r="E77" s="248" t="s">
        <v>58</v>
      </c>
      <c r="F77" s="135">
        <v>33507780</v>
      </c>
      <c r="G77" s="104" t="s">
        <v>573</v>
      </c>
      <c r="H77" s="135"/>
      <c r="I77" s="104" t="s">
        <v>574</v>
      </c>
      <c r="J77" s="104"/>
      <c r="K77" s="104" t="s">
        <v>575</v>
      </c>
      <c r="L77" s="104" t="s">
        <v>40</v>
      </c>
      <c r="M77" s="104" t="s">
        <v>62</v>
      </c>
      <c r="N77" s="101"/>
      <c r="O77" s="101"/>
      <c r="P77" s="104"/>
      <c r="Q77" s="104"/>
      <c r="R77" s="120"/>
      <c r="S77" s="62"/>
      <c r="T77" s="120" t="s">
        <v>44</v>
      </c>
      <c r="U77" s="135" t="s">
        <v>576</v>
      </c>
      <c r="V77" s="104" t="s">
        <v>577</v>
      </c>
      <c r="W77" s="104"/>
      <c r="X77" s="104"/>
      <c r="Y77" s="104"/>
    </row>
    <row r="78" spans="1:25" ht="147" x14ac:dyDescent="0.2">
      <c r="A78" s="133">
        <v>44385</v>
      </c>
      <c r="B78" s="134">
        <f>IF(A78="","",IF(ISNUMBER(SEARCH("KCB",G78))=TRUE,Info!$J$10,Info!$J$11))</f>
        <v>28</v>
      </c>
      <c r="C78" s="133"/>
      <c r="D78" s="283">
        <v>45356</v>
      </c>
      <c r="E78" s="283" t="s">
        <v>144</v>
      </c>
      <c r="F78" s="135">
        <v>6011069</v>
      </c>
      <c r="G78" s="104" t="s">
        <v>578</v>
      </c>
      <c r="H78" s="135"/>
      <c r="I78" s="104" t="s">
        <v>579</v>
      </c>
      <c r="J78" s="104" t="s">
        <v>580</v>
      </c>
      <c r="K78" s="160" t="s">
        <v>581</v>
      </c>
      <c r="L78" s="160" t="s">
        <v>121</v>
      </c>
      <c r="M78" s="104" t="s">
        <v>85</v>
      </c>
      <c r="N78" s="101" t="s">
        <v>582</v>
      </c>
      <c r="O78" s="101"/>
      <c r="P78" s="104"/>
      <c r="Q78" s="104"/>
      <c r="R78" s="136" t="s">
        <v>583</v>
      </c>
      <c r="S78" s="136" t="s">
        <v>584</v>
      </c>
      <c r="T78" s="136" t="s">
        <v>585</v>
      </c>
      <c r="U78" s="282" t="s">
        <v>3252</v>
      </c>
      <c r="V78" s="282" t="s">
        <v>3253</v>
      </c>
      <c r="W78" s="104"/>
      <c r="X78" s="104"/>
      <c r="Y78" s="104"/>
    </row>
    <row r="79" spans="1:25" ht="292.5" x14ac:dyDescent="0.2">
      <c r="A79" s="133">
        <v>44385</v>
      </c>
      <c r="B79" s="134">
        <f>IF(A79="","",IF(ISNUMBER(SEARCH("KCB",G79))=TRUE,Info!$J$10,Info!$J$11))</f>
        <v>28</v>
      </c>
      <c r="C79" s="133"/>
      <c r="D79" s="253"/>
      <c r="E79" s="254"/>
      <c r="F79" s="135">
        <v>6011077</v>
      </c>
      <c r="G79" s="104" t="s">
        <v>578</v>
      </c>
      <c r="H79" s="147"/>
      <c r="I79" s="147" t="s">
        <v>586</v>
      </c>
      <c r="J79" s="104" t="s">
        <v>587</v>
      </c>
      <c r="K79" s="160" t="s">
        <v>588</v>
      </c>
      <c r="L79" s="160" t="s">
        <v>121</v>
      </c>
      <c r="M79" s="104" t="s">
        <v>85</v>
      </c>
      <c r="N79" s="104" t="s">
        <v>589</v>
      </c>
      <c r="O79" s="147"/>
      <c r="P79" s="147"/>
      <c r="Q79" s="147"/>
      <c r="R79" s="120" t="s">
        <v>590</v>
      </c>
      <c r="S79" s="63" t="s">
        <v>591</v>
      </c>
      <c r="T79" s="136" t="s">
        <v>3244</v>
      </c>
      <c r="U79" s="280"/>
      <c r="V79" s="281"/>
      <c r="W79" s="104"/>
      <c r="X79" s="104"/>
      <c r="Y79" s="104"/>
    </row>
    <row r="80" spans="1:25" ht="135" x14ac:dyDescent="0.2">
      <c r="A80" s="133">
        <v>44386</v>
      </c>
      <c r="B80" s="134">
        <f>IF(A80="","",IF(ISNUMBER(SEARCH("KCB",G80))=TRUE,Info!$J$10,Info!$J$11))</f>
        <v>90</v>
      </c>
      <c r="C80" s="133"/>
      <c r="D80" s="248">
        <v>44399</v>
      </c>
      <c r="E80" s="255" t="s">
        <v>58</v>
      </c>
      <c r="F80" s="135">
        <v>33330681</v>
      </c>
      <c r="G80" s="104" t="s">
        <v>592</v>
      </c>
      <c r="H80" s="140">
        <v>25900</v>
      </c>
      <c r="I80" s="147" t="s">
        <v>66</v>
      </c>
      <c r="J80" s="104" t="s">
        <v>67</v>
      </c>
      <c r="K80" s="104" t="s">
        <v>593</v>
      </c>
      <c r="L80" s="104" t="s">
        <v>58</v>
      </c>
      <c r="M80" s="104" t="s">
        <v>62</v>
      </c>
      <c r="N80" s="104" t="s">
        <v>594</v>
      </c>
      <c r="O80" s="147"/>
      <c r="P80" s="104" t="s">
        <v>126</v>
      </c>
      <c r="Q80" s="147"/>
      <c r="R80" s="63"/>
      <c r="S80" s="62"/>
      <c r="T80" s="136" t="s">
        <v>595</v>
      </c>
      <c r="U80" s="140" t="s">
        <v>596</v>
      </c>
      <c r="V80" s="136" t="s">
        <v>597</v>
      </c>
      <c r="W80" s="104"/>
      <c r="X80" s="104"/>
      <c r="Y80" s="104"/>
    </row>
    <row r="81" spans="1:26" ht="78.75" x14ac:dyDescent="0.2">
      <c r="A81" s="133">
        <v>44389</v>
      </c>
      <c r="B81" s="134">
        <f>IF(A81="","",IF(ISNUMBER(SEARCH("KCB",G81))=TRUE,Info!$J$10,Info!$J$11))</f>
        <v>28</v>
      </c>
      <c r="C81" s="133"/>
      <c r="D81" s="248">
        <v>44439</v>
      </c>
      <c r="E81" s="255" t="s">
        <v>121</v>
      </c>
      <c r="F81" s="135">
        <v>6166132</v>
      </c>
      <c r="G81" s="104" t="s">
        <v>578</v>
      </c>
      <c r="H81" s="147"/>
      <c r="I81" s="147" t="s">
        <v>598</v>
      </c>
      <c r="J81" s="104" t="s">
        <v>599</v>
      </c>
      <c r="K81" s="104" t="s">
        <v>600</v>
      </c>
      <c r="L81" s="104" t="s">
        <v>35</v>
      </c>
      <c r="M81" s="104" t="s">
        <v>85</v>
      </c>
      <c r="N81" s="147"/>
      <c r="O81" s="147"/>
      <c r="P81" s="147"/>
      <c r="Q81" s="147"/>
      <c r="R81" s="139" t="s">
        <v>601</v>
      </c>
      <c r="S81" s="63" t="s">
        <v>602</v>
      </c>
      <c r="T81" s="63" t="s">
        <v>603</v>
      </c>
      <c r="U81" s="140" t="s">
        <v>604</v>
      </c>
      <c r="V81" s="136" t="s">
        <v>605</v>
      </c>
      <c r="W81" s="104"/>
      <c r="X81" s="104" t="s">
        <v>606</v>
      </c>
      <c r="Y81" s="104"/>
    </row>
    <row r="82" spans="1:26" ht="79.5" x14ac:dyDescent="0.2">
      <c r="A82" s="133">
        <v>44389</v>
      </c>
      <c r="B82" s="134">
        <f>IF(A82="","",IF(ISNUMBER(SEARCH("KCB",G82))=TRUE,Info!$J$10,Info!$J$11))</f>
        <v>28</v>
      </c>
      <c r="C82" s="133"/>
      <c r="D82" s="248">
        <v>44391</v>
      </c>
      <c r="E82" s="248" t="s">
        <v>607</v>
      </c>
      <c r="F82" s="135">
        <v>40732679</v>
      </c>
      <c r="G82" s="104" t="s">
        <v>608</v>
      </c>
      <c r="H82" s="147"/>
      <c r="I82" s="147" t="s">
        <v>609</v>
      </c>
      <c r="J82" s="104" t="s">
        <v>610</v>
      </c>
      <c r="K82" s="104" t="s">
        <v>611</v>
      </c>
      <c r="L82" s="104" t="s">
        <v>35</v>
      </c>
      <c r="M82" s="104" t="s">
        <v>510</v>
      </c>
      <c r="N82" s="147"/>
      <c r="O82" s="147"/>
      <c r="P82" s="147"/>
      <c r="Q82" s="147"/>
      <c r="R82" s="63"/>
      <c r="S82" s="63"/>
      <c r="T82" s="63" t="s">
        <v>612</v>
      </c>
      <c r="U82" s="208"/>
      <c r="V82" s="136" t="s">
        <v>613</v>
      </c>
      <c r="W82" s="104"/>
      <c r="X82" s="104"/>
      <c r="Y82" s="104"/>
    </row>
    <row r="83" spans="1:26" s="295" customFormat="1" ht="112.5" x14ac:dyDescent="0.2">
      <c r="A83" s="288">
        <v>44389</v>
      </c>
      <c r="B83" s="289">
        <f>IF(A83="","",IF(ISNUMBER(SEARCH("KCB",G83))=TRUE,Info!$J$10,Info!$J$11))</f>
        <v>28</v>
      </c>
      <c r="C83" s="288"/>
      <c r="D83" s="283">
        <v>45356</v>
      </c>
      <c r="E83" s="290" t="s">
        <v>144</v>
      </c>
      <c r="F83" s="282">
        <v>5678461</v>
      </c>
      <c r="G83" s="291" t="s">
        <v>578</v>
      </c>
      <c r="H83" s="292"/>
      <c r="I83" s="292" t="s">
        <v>614</v>
      </c>
      <c r="J83" s="291" t="s">
        <v>615</v>
      </c>
      <c r="K83" s="291" t="s">
        <v>616</v>
      </c>
      <c r="L83" s="291" t="s">
        <v>35</v>
      </c>
      <c r="M83" s="291" t="s">
        <v>85</v>
      </c>
      <c r="N83" s="292"/>
      <c r="O83" s="292"/>
      <c r="P83" s="292"/>
      <c r="Q83" s="292"/>
      <c r="R83" s="293" t="s">
        <v>601</v>
      </c>
      <c r="S83" s="293" t="s">
        <v>617</v>
      </c>
      <c r="T83" s="293" t="s">
        <v>603</v>
      </c>
      <c r="U83" s="286" t="s">
        <v>3256</v>
      </c>
      <c r="V83" s="287" t="s">
        <v>3257</v>
      </c>
      <c r="W83" s="291"/>
      <c r="X83" s="291"/>
      <c r="Y83" s="291"/>
      <c r="Z83" s="294"/>
    </row>
    <row r="84" spans="1:26" ht="237" x14ac:dyDescent="0.2">
      <c r="A84" s="133">
        <v>44390</v>
      </c>
      <c r="B84" s="134">
        <f>IF(A84="","",IF(ISNUMBER(SEARCH("KCB",G84))=TRUE,Info!$J$10,Info!$J$11))</f>
        <v>90</v>
      </c>
      <c r="C84" s="133"/>
      <c r="D84" s="248">
        <v>44557</v>
      </c>
      <c r="E84" s="255" t="s">
        <v>47</v>
      </c>
      <c r="F84" s="135">
        <v>40782061</v>
      </c>
      <c r="G84" s="104" t="s">
        <v>618</v>
      </c>
      <c r="H84" s="147"/>
      <c r="I84" s="147" t="s">
        <v>49</v>
      </c>
      <c r="J84" s="235" t="s">
        <v>72</v>
      </c>
      <c r="K84" s="104" t="s">
        <v>619</v>
      </c>
      <c r="L84" s="104" t="s">
        <v>35</v>
      </c>
      <c r="M84" s="104"/>
      <c r="N84" s="147"/>
      <c r="O84" s="104" t="s">
        <v>495</v>
      </c>
      <c r="P84" s="147"/>
      <c r="Q84" s="147"/>
      <c r="R84" s="139" t="s">
        <v>620</v>
      </c>
      <c r="S84" s="63" t="s">
        <v>621</v>
      </c>
      <c r="T84" s="63" t="s">
        <v>622</v>
      </c>
      <c r="U84" s="63" t="s">
        <v>623</v>
      </c>
      <c r="V84" s="104" t="s">
        <v>624</v>
      </c>
      <c r="W84" s="104"/>
      <c r="X84" s="104" t="s">
        <v>625</v>
      </c>
      <c r="Y84" s="104"/>
    </row>
    <row r="85" spans="1:26" ht="135.75" x14ac:dyDescent="0.2">
      <c r="A85" s="133">
        <v>44392</v>
      </c>
      <c r="B85" s="134">
        <f>IF(A85="","",IF(ISNUMBER(SEARCH("KCB",G85))=TRUE,Info!$J$10,Info!$J$11))</f>
        <v>90</v>
      </c>
      <c r="C85" s="133" t="s">
        <v>626</v>
      </c>
      <c r="D85" s="248">
        <v>44417</v>
      </c>
      <c r="E85" s="255" t="s">
        <v>58</v>
      </c>
      <c r="F85" s="135">
        <v>33084546</v>
      </c>
      <c r="G85" s="104" t="s">
        <v>627</v>
      </c>
      <c r="H85" s="147"/>
      <c r="I85" s="147" t="s">
        <v>66</v>
      </c>
      <c r="J85" s="104" t="s">
        <v>67</v>
      </c>
      <c r="K85" s="104" t="s">
        <v>628</v>
      </c>
      <c r="L85" s="104" t="s">
        <v>144</v>
      </c>
      <c r="M85" s="104" t="s">
        <v>62</v>
      </c>
      <c r="N85" s="104" t="s">
        <v>629</v>
      </c>
      <c r="O85" s="104" t="s">
        <v>630</v>
      </c>
      <c r="P85" s="104" t="s">
        <v>631</v>
      </c>
      <c r="Q85" s="147"/>
      <c r="R85" s="63"/>
      <c r="S85" s="63"/>
      <c r="T85" s="136" t="s">
        <v>632</v>
      </c>
      <c r="U85" s="135" t="s">
        <v>633</v>
      </c>
      <c r="V85" s="104" t="s">
        <v>634</v>
      </c>
      <c r="W85" s="104"/>
      <c r="X85" s="104"/>
      <c r="Y85" s="104"/>
    </row>
    <row r="86" spans="1:26" ht="34.5" x14ac:dyDescent="0.2">
      <c r="A86" s="133">
        <v>44392</v>
      </c>
      <c r="B86" s="134">
        <f>IF(A86="","",IF(ISNUMBER(SEARCH("KCB",G86))=TRUE,Info!$J$10,Info!$J$11))</f>
        <v>28</v>
      </c>
      <c r="C86" s="133"/>
      <c r="D86" s="253"/>
      <c r="E86" s="254"/>
      <c r="F86" s="135">
        <v>6166124</v>
      </c>
      <c r="G86" s="104" t="s">
        <v>578</v>
      </c>
      <c r="H86" s="147"/>
      <c r="I86" s="147" t="s">
        <v>635</v>
      </c>
      <c r="J86" s="104" t="s">
        <v>636</v>
      </c>
      <c r="K86" s="104" t="s">
        <v>637</v>
      </c>
      <c r="L86" s="104" t="s">
        <v>121</v>
      </c>
      <c r="M86" s="104" t="s">
        <v>85</v>
      </c>
      <c r="N86" s="147"/>
      <c r="O86" s="147"/>
      <c r="P86" s="147"/>
      <c r="Q86" s="147"/>
      <c r="R86" s="139" t="s">
        <v>638</v>
      </c>
      <c r="S86" s="63" t="s">
        <v>639</v>
      </c>
      <c r="T86" s="63" t="s">
        <v>603</v>
      </c>
      <c r="U86" s="208"/>
      <c r="V86" s="136"/>
      <c r="W86" s="104"/>
      <c r="X86" s="104"/>
      <c r="Y86" s="104"/>
    </row>
    <row r="87" spans="1:26" ht="158.25" x14ac:dyDescent="0.2">
      <c r="A87" s="133">
        <v>44396</v>
      </c>
      <c r="B87" s="134">
        <f>IF(A87="","",IF(ISNUMBER(SEARCH("KCB",G87))=TRUE,Info!$J$10,Info!$J$11))</f>
        <v>28</v>
      </c>
      <c r="C87" s="133"/>
      <c r="D87" s="248">
        <v>44558</v>
      </c>
      <c r="E87" s="248" t="s">
        <v>144</v>
      </c>
      <c r="F87" s="135">
        <v>6011050</v>
      </c>
      <c r="G87" s="104" t="s">
        <v>640</v>
      </c>
      <c r="H87" s="135"/>
      <c r="I87" s="104" t="s">
        <v>641</v>
      </c>
      <c r="J87" s="104" t="s">
        <v>642</v>
      </c>
      <c r="K87" s="104" t="s">
        <v>643</v>
      </c>
      <c r="L87" s="104" t="s">
        <v>144</v>
      </c>
      <c r="M87" s="104" t="s">
        <v>62</v>
      </c>
      <c r="N87" s="101" t="s">
        <v>644</v>
      </c>
      <c r="O87" s="101"/>
      <c r="P87" s="104"/>
      <c r="Q87" s="104"/>
      <c r="R87" s="104" t="s">
        <v>645</v>
      </c>
      <c r="S87" s="104" t="s">
        <v>646</v>
      </c>
      <c r="T87" s="136" t="s">
        <v>647</v>
      </c>
      <c r="U87" s="135" t="s">
        <v>648</v>
      </c>
      <c r="V87" s="104" t="s">
        <v>649</v>
      </c>
      <c r="W87" s="104"/>
      <c r="X87" s="104"/>
      <c r="Y87" s="104"/>
    </row>
    <row r="88" spans="1:26" ht="79.5" x14ac:dyDescent="0.2">
      <c r="A88" s="133">
        <v>44396</v>
      </c>
      <c r="B88" s="134">
        <f>IF(A88="","",IF(ISNUMBER(SEARCH("KCB",G88))=TRUE,Info!$J$10,Info!$J$11))</f>
        <v>28</v>
      </c>
      <c r="C88" s="133"/>
      <c r="D88" s="248">
        <v>44439</v>
      </c>
      <c r="E88" s="248" t="s">
        <v>81</v>
      </c>
      <c r="F88" s="135">
        <v>6011042</v>
      </c>
      <c r="G88" s="104" t="s">
        <v>578</v>
      </c>
      <c r="H88" s="135"/>
      <c r="I88" s="104" t="s">
        <v>650</v>
      </c>
      <c r="J88" s="104" t="s">
        <v>651</v>
      </c>
      <c r="K88" s="104" t="s">
        <v>652</v>
      </c>
      <c r="L88" s="104" t="s">
        <v>144</v>
      </c>
      <c r="M88" s="104" t="s">
        <v>85</v>
      </c>
      <c r="N88" s="101" t="s">
        <v>653</v>
      </c>
      <c r="O88" s="101" t="s">
        <v>654</v>
      </c>
      <c r="P88" s="104"/>
      <c r="Q88" s="104"/>
      <c r="R88" s="104"/>
      <c r="S88" s="104"/>
      <c r="T88" s="136" t="s">
        <v>44</v>
      </c>
      <c r="U88" s="135" t="s">
        <v>655</v>
      </c>
      <c r="V88" s="104" t="s">
        <v>656</v>
      </c>
      <c r="W88" s="104"/>
      <c r="X88" s="104"/>
      <c r="Y88" s="104"/>
    </row>
    <row r="89" spans="1:26" ht="146.25" x14ac:dyDescent="0.2">
      <c r="A89" s="133">
        <v>44396</v>
      </c>
      <c r="B89" s="134">
        <f>IF(A89="","",IF(ISNUMBER(SEARCH("KCB",G89))=TRUE,Info!$J$10,Info!$J$11))</f>
        <v>90</v>
      </c>
      <c r="C89" s="133"/>
      <c r="D89" s="248">
        <v>44557</v>
      </c>
      <c r="E89" s="255" t="s">
        <v>47</v>
      </c>
      <c r="F89" s="135">
        <v>41239130</v>
      </c>
      <c r="G89" s="104" t="s">
        <v>657</v>
      </c>
      <c r="H89" s="147"/>
      <c r="I89" s="147" t="s">
        <v>49</v>
      </c>
      <c r="J89" s="104" t="s">
        <v>50</v>
      </c>
      <c r="K89" s="104" t="s">
        <v>658</v>
      </c>
      <c r="L89" s="104" t="s">
        <v>144</v>
      </c>
      <c r="M89" s="104" t="s">
        <v>659</v>
      </c>
      <c r="N89" s="101" t="s">
        <v>660</v>
      </c>
      <c r="O89" s="104" t="s">
        <v>661</v>
      </c>
      <c r="P89" s="104" t="s">
        <v>662</v>
      </c>
      <c r="Q89" s="147"/>
      <c r="R89" s="63" t="s">
        <v>663</v>
      </c>
      <c r="S89" s="63" t="s">
        <v>664</v>
      </c>
      <c r="T89" s="136">
        <v>40782061</v>
      </c>
      <c r="U89" s="236" t="s">
        <v>151</v>
      </c>
      <c r="V89" s="237" t="s">
        <v>665</v>
      </c>
      <c r="W89" s="104"/>
      <c r="X89" s="104"/>
      <c r="Y89" s="104"/>
    </row>
    <row r="90" spans="1:26" ht="180.75" x14ac:dyDescent="0.2">
      <c r="A90" s="133">
        <v>44405</v>
      </c>
      <c r="B90" s="134">
        <f>IF(A90="","",IF(ISNUMBER(SEARCH("KCB",G90))=TRUE,Info!$J$10,Info!$J$11))</f>
        <v>28</v>
      </c>
      <c r="C90" s="133"/>
      <c r="D90" s="248">
        <v>44546</v>
      </c>
      <c r="E90" s="248" t="s">
        <v>47</v>
      </c>
      <c r="F90" s="135">
        <v>41903361</v>
      </c>
      <c r="G90" s="104" t="s">
        <v>666</v>
      </c>
      <c r="H90" s="135" t="s">
        <v>667</v>
      </c>
      <c r="I90" s="104" t="s">
        <v>668</v>
      </c>
      <c r="J90" s="104" t="s">
        <v>669</v>
      </c>
      <c r="K90" s="104" t="s">
        <v>670</v>
      </c>
      <c r="L90" s="104" t="s">
        <v>47</v>
      </c>
      <c r="M90" s="104"/>
      <c r="N90" s="101"/>
      <c r="O90" s="101"/>
      <c r="P90" s="104"/>
      <c r="Q90" s="104"/>
      <c r="R90" s="104" t="s">
        <v>671</v>
      </c>
      <c r="S90" s="104" t="s">
        <v>672</v>
      </c>
      <c r="T90" s="104" t="s">
        <v>673</v>
      </c>
      <c r="U90" s="135" t="s">
        <v>674</v>
      </c>
      <c r="V90" s="136" t="s">
        <v>675</v>
      </c>
      <c r="W90" s="104"/>
      <c r="X90" s="104"/>
      <c r="Y90" s="104"/>
    </row>
    <row r="91" spans="1:26" ht="168.75" x14ac:dyDescent="0.2">
      <c r="A91" s="133">
        <v>44405</v>
      </c>
      <c r="B91" s="134">
        <f>IF(A91="","",IF(ISNUMBER(SEARCH("KCB",G91))=TRUE,Info!$J$10,Info!$J$11))</f>
        <v>90</v>
      </c>
      <c r="C91" s="133"/>
      <c r="D91" s="248">
        <v>44643</v>
      </c>
      <c r="E91" s="248" t="s">
        <v>47</v>
      </c>
      <c r="F91" s="135">
        <v>40009464</v>
      </c>
      <c r="G91" s="104" t="s">
        <v>676</v>
      </c>
      <c r="H91" s="135"/>
      <c r="I91" s="104" t="s">
        <v>313</v>
      </c>
      <c r="J91" s="104" t="s">
        <v>677</v>
      </c>
      <c r="K91" s="104" t="s">
        <v>678</v>
      </c>
      <c r="L91" s="104" t="s">
        <v>47</v>
      </c>
      <c r="M91" s="104" t="s">
        <v>41</v>
      </c>
      <c r="N91" s="101" t="s">
        <v>679</v>
      </c>
      <c r="O91" s="101"/>
      <c r="P91" s="104"/>
      <c r="Q91" s="104"/>
      <c r="R91" s="104" t="s">
        <v>680</v>
      </c>
      <c r="S91" s="136" t="s">
        <v>681</v>
      </c>
      <c r="T91" s="104" t="s">
        <v>682</v>
      </c>
      <c r="U91" s="135" t="s">
        <v>683</v>
      </c>
      <c r="V91" s="136" t="s">
        <v>684</v>
      </c>
      <c r="W91" s="104" t="s">
        <v>685</v>
      </c>
      <c r="X91" s="104"/>
      <c r="Y91" s="104"/>
    </row>
    <row r="92" spans="1:26" ht="113.25" x14ac:dyDescent="0.2">
      <c r="A92" s="133">
        <v>44406</v>
      </c>
      <c r="B92" s="134">
        <f>IF(A92="","",IF(ISNUMBER(SEARCH("KCB",G92))=TRUE,Info!$J$10,Info!$J$11))</f>
        <v>90</v>
      </c>
      <c r="C92" s="115" t="s">
        <v>686</v>
      </c>
      <c r="D92" s="248">
        <v>44424</v>
      </c>
      <c r="E92" s="248" t="s">
        <v>58</v>
      </c>
      <c r="F92" s="135">
        <v>41238998</v>
      </c>
      <c r="G92" s="104" t="s">
        <v>687</v>
      </c>
      <c r="H92" s="135"/>
      <c r="I92" s="104" t="s">
        <v>484</v>
      </c>
      <c r="J92" s="104" t="s">
        <v>67</v>
      </c>
      <c r="K92" s="104" t="s">
        <v>688</v>
      </c>
      <c r="L92" s="104" t="s">
        <v>58</v>
      </c>
      <c r="M92" s="104" t="s">
        <v>534</v>
      </c>
      <c r="N92" s="101"/>
      <c r="O92" s="101" t="s">
        <v>689</v>
      </c>
      <c r="P92" s="104"/>
      <c r="Q92" s="104"/>
      <c r="R92" s="120"/>
      <c r="S92" s="120"/>
      <c r="T92" s="136" t="s">
        <v>295</v>
      </c>
      <c r="U92" s="135" t="s">
        <v>349</v>
      </c>
      <c r="V92" s="104" t="s">
        <v>690</v>
      </c>
      <c r="W92" s="104"/>
      <c r="X92" s="104"/>
      <c r="Y92" s="104"/>
    </row>
    <row r="93" spans="1:26" ht="90.75" x14ac:dyDescent="0.2">
      <c r="A93" s="133">
        <v>44411</v>
      </c>
      <c r="B93" s="134">
        <f>IF(A93="","",IF(ISNUMBER(SEARCH("KCB",G93))=TRUE,Info!$J$10,Info!$J$11))</f>
        <v>28</v>
      </c>
      <c r="C93" s="133"/>
      <c r="D93" s="248">
        <v>44475</v>
      </c>
      <c r="E93" s="248" t="s">
        <v>144</v>
      </c>
      <c r="F93" s="135">
        <v>6166095</v>
      </c>
      <c r="G93" s="104" t="s">
        <v>691</v>
      </c>
      <c r="H93" s="135"/>
      <c r="I93" s="104" t="s">
        <v>579</v>
      </c>
      <c r="J93" s="104"/>
      <c r="K93" s="104" t="s">
        <v>692</v>
      </c>
      <c r="L93" s="104" t="s">
        <v>58</v>
      </c>
      <c r="M93" s="104" t="s">
        <v>62</v>
      </c>
      <c r="N93" s="101" t="s">
        <v>693</v>
      </c>
      <c r="O93" s="101"/>
      <c r="P93" s="104"/>
      <c r="Q93" s="104"/>
      <c r="R93" s="120"/>
      <c r="S93" s="120"/>
      <c r="T93" s="104" t="s">
        <v>44</v>
      </c>
      <c r="U93" s="135" t="s">
        <v>694</v>
      </c>
      <c r="V93" s="104" t="s">
        <v>695</v>
      </c>
      <c r="W93" s="104"/>
      <c r="X93" s="104"/>
      <c r="Y93" s="104"/>
    </row>
    <row r="94" spans="1:26" ht="147" x14ac:dyDescent="0.2">
      <c r="A94" s="133">
        <v>44411</v>
      </c>
      <c r="B94" s="134">
        <f>IF(A94="","",IF(ISNUMBER(SEARCH("KCB",G94))=TRUE,Info!$J$10,Info!$J$11))</f>
        <v>28</v>
      </c>
      <c r="C94" s="133"/>
      <c r="D94" s="248">
        <v>44434</v>
      </c>
      <c r="E94" s="248" t="s">
        <v>144</v>
      </c>
      <c r="F94" s="135">
        <v>40235189</v>
      </c>
      <c r="G94" s="133" t="s">
        <v>696</v>
      </c>
      <c r="H94" s="135"/>
      <c r="I94" s="133" t="s">
        <v>484</v>
      </c>
      <c r="J94" s="104" t="s">
        <v>333</v>
      </c>
      <c r="K94" s="104" t="s">
        <v>697</v>
      </c>
      <c r="L94" s="104" t="s">
        <v>40</v>
      </c>
      <c r="M94" s="104" t="s">
        <v>62</v>
      </c>
      <c r="N94" s="104" t="s">
        <v>698</v>
      </c>
      <c r="O94" s="101"/>
      <c r="P94" s="106"/>
      <c r="Q94" s="106"/>
      <c r="R94" s="96"/>
      <c r="S94" s="96"/>
      <c r="T94" s="63" t="s">
        <v>44</v>
      </c>
      <c r="U94" s="135" t="s">
        <v>699</v>
      </c>
      <c r="V94" s="104" t="s">
        <v>700</v>
      </c>
      <c r="W94" s="148"/>
      <c r="X94" s="148"/>
      <c r="Y94" s="104"/>
    </row>
    <row r="95" spans="1:26" ht="113.25" x14ac:dyDescent="0.2">
      <c r="A95" s="133">
        <v>44411</v>
      </c>
      <c r="B95" s="134">
        <f>IF(A95="","",IF(ISNUMBER(SEARCH("KCB",G95))=TRUE,Info!$J$10,Info!$J$11))</f>
        <v>90</v>
      </c>
      <c r="C95" s="133"/>
      <c r="D95" s="248">
        <v>44643</v>
      </c>
      <c r="E95" s="248" t="s">
        <v>47</v>
      </c>
      <c r="F95" s="135">
        <v>39449980</v>
      </c>
      <c r="G95" s="104" t="s">
        <v>701</v>
      </c>
      <c r="H95" s="135"/>
      <c r="I95" s="104" t="s">
        <v>49</v>
      </c>
      <c r="J95" s="104" t="s">
        <v>50</v>
      </c>
      <c r="K95" s="104" t="s">
        <v>702</v>
      </c>
      <c r="L95" s="104" t="s">
        <v>40</v>
      </c>
      <c r="M95" s="104" t="s">
        <v>41</v>
      </c>
      <c r="N95" s="101"/>
      <c r="O95" s="101" t="s">
        <v>703</v>
      </c>
      <c r="P95" s="104" t="s">
        <v>704</v>
      </c>
      <c r="Q95" s="104"/>
      <c r="R95" s="136" t="s">
        <v>705</v>
      </c>
      <c r="S95" s="136" t="s">
        <v>706</v>
      </c>
      <c r="T95" s="104" t="s">
        <v>707</v>
      </c>
      <c r="U95" s="135" t="s">
        <v>151</v>
      </c>
      <c r="V95" s="104" t="s">
        <v>708</v>
      </c>
      <c r="W95" s="104"/>
      <c r="X95" s="104"/>
      <c r="Y95" s="104"/>
    </row>
    <row r="96" spans="1:26" ht="68.25" x14ac:dyDescent="0.2">
      <c r="A96" s="133">
        <v>44412</v>
      </c>
      <c r="B96" s="134">
        <f>IF(A96="","",IF(ISNUMBER(SEARCH("KCB",G96))=TRUE,Info!$J$10,Info!$J$11))</f>
        <v>28</v>
      </c>
      <c r="C96" s="133"/>
      <c r="D96" s="248">
        <v>44413</v>
      </c>
      <c r="E96" s="248" t="s">
        <v>58</v>
      </c>
      <c r="F96" s="135">
        <v>42103833</v>
      </c>
      <c r="G96" s="104" t="s">
        <v>709</v>
      </c>
      <c r="H96" s="135"/>
      <c r="I96" s="104" t="s">
        <v>66</v>
      </c>
      <c r="J96" s="104" t="s">
        <v>710</v>
      </c>
      <c r="K96" s="104" t="s">
        <v>711</v>
      </c>
      <c r="L96" s="104" t="s">
        <v>58</v>
      </c>
      <c r="M96" s="104" t="s">
        <v>62</v>
      </c>
      <c r="N96" s="101"/>
      <c r="O96" s="101"/>
      <c r="P96" s="104" t="s">
        <v>712</v>
      </c>
      <c r="Q96" s="104"/>
      <c r="R96" s="120"/>
      <c r="S96" s="120"/>
      <c r="T96" s="104" t="s">
        <v>713</v>
      </c>
      <c r="U96" s="135" t="s">
        <v>714</v>
      </c>
      <c r="V96" s="104" t="s">
        <v>715</v>
      </c>
      <c r="W96" s="104"/>
      <c r="X96" s="104"/>
      <c r="Y96" s="104"/>
    </row>
    <row r="97" spans="1:26" ht="57" x14ac:dyDescent="0.2">
      <c r="A97" s="133">
        <v>44412</v>
      </c>
      <c r="B97" s="134">
        <f>IF(A97="","",IF(ISNUMBER(SEARCH("KCB",G97))=TRUE,Info!$J$10,Info!$J$11))</f>
        <v>28</v>
      </c>
      <c r="C97" s="133"/>
      <c r="D97" s="248">
        <v>44413</v>
      </c>
      <c r="E97" s="248" t="s">
        <v>58</v>
      </c>
      <c r="F97" s="135">
        <v>42103421</v>
      </c>
      <c r="G97" s="104" t="s">
        <v>709</v>
      </c>
      <c r="H97" s="135"/>
      <c r="I97" s="104" t="s">
        <v>66</v>
      </c>
      <c r="J97" s="104" t="s">
        <v>716</v>
      </c>
      <c r="K97" s="104" t="s">
        <v>717</v>
      </c>
      <c r="L97" s="104" t="s">
        <v>58</v>
      </c>
      <c r="M97" s="104" t="s">
        <v>62</v>
      </c>
      <c r="N97" s="101"/>
      <c r="O97" s="101"/>
      <c r="P97" s="104" t="s">
        <v>718</v>
      </c>
      <c r="Q97" s="104"/>
      <c r="R97" s="120"/>
      <c r="S97" s="120"/>
      <c r="T97" s="104" t="s">
        <v>719</v>
      </c>
      <c r="U97" s="135" t="s">
        <v>714</v>
      </c>
      <c r="V97" s="104" t="s">
        <v>715</v>
      </c>
      <c r="W97" s="104"/>
      <c r="X97" s="104"/>
      <c r="Y97" s="104"/>
    </row>
    <row r="98" spans="1:26" ht="57" x14ac:dyDescent="0.2">
      <c r="A98" s="133">
        <v>44412</v>
      </c>
      <c r="B98" s="134">
        <f>IF(A98="","",IF(ISNUMBER(SEARCH("KCB",G98))=TRUE,Info!$J$10,Info!$J$11))</f>
        <v>28</v>
      </c>
      <c r="C98" s="133"/>
      <c r="D98" s="248">
        <v>44413</v>
      </c>
      <c r="E98" s="248" t="s">
        <v>58</v>
      </c>
      <c r="F98" s="135">
        <v>42103825</v>
      </c>
      <c r="G98" s="104" t="s">
        <v>709</v>
      </c>
      <c r="H98" s="135"/>
      <c r="I98" s="104" t="s">
        <v>66</v>
      </c>
      <c r="J98" s="104" t="s">
        <v>716</v>
      </c>
      <c r="K98" s="104" t="s">
        <v>720</v>
      </c>
      <c r="L98" s="104" t="s">
        <v>58</v>
      </c>
      <c r="M98" s="104" t="s">
        <v>62</v>
      </c>
      <c r="N98" s="101"/>
      <c r="O98" s="101"/>
      <c r="P98" s="104" t="s">
        <v>721</v>
      </c>
      <c r="Q98" s="104"/>
      <c r="R98" s="120"/>
      <c r="S98" s="120"/>
      <c r="T98" s="104" t="s">
        <v>719</v>
      </c>
      <c r="U98" s="135" t="s">
        <v>714</v>
      </c>
      <c r="V98" s="104" t="s">
        <v>715</v>
      </c>
      <c r="W98" s="104"/>
      <c r="X98" s="104"/>
      <c r="Y98" s="104"/>
    </row>
    <row r="99" spans="1:26" ht="57" x14ac:dyDescent="0.2">
      <c r="A99" s="133">
        <v>44412</v>
      </c>
      <c r="B99" s="134">
        <f>IF(A99="","",IF(ISNUMBER(SEARCH("KCB",G99))=TRUE,Info!$J$10,Info!$J$11))</f>
        <v>28</v>
      </c>
      <c r="C99" s="133"/>
      <c r="D99" s="248">
        <v>44413</v>
      </c>
      <c r="E99" s="248" t="s">
        <v>58</v>
      </c>
      <c r="F99" s="135">
        <v>42103809</v>
      </c>
      <c r="G99" s="104" t="s">
        <v>709</v>
      </c>
      <c r="H99" s="135"/>
      <c r="I99" s="104" t="s">
        <v>66</v>
      </c>
      <c r="J99" s="104" t="s">
        <v>716</v>
      </c>
      <c r="K99" s="104" t="s">
        <v>722</v>
      </c>
      <c r="L99" s="104" t="s">
        <v>58</v>
      </c>
      <c r="M99" s="104" t="s">
        <v>62</v>
      </c>
      <c r="N99" s="101"/>
      <c r="O99" s="101"/>
      <c r="P99" s="104" t="s">
        <v>723</v>
      </c>
      <c r="Q99" s="104"/>
      <c r="R99" s="120"/>
      <c r="S99" s="120"/>
      <c r="T99" s="104" t="s">
        <v>724</v>
      </c>
      <c r="U99" s="135" t="s">
        <v>714</v>
      </c>
      <c r="V99" s="104" t="s">
        <v>715</v>
      </c>
      <c r="W99" s="104"/>
      <c r="X99" s="104"/>
      <c r="Y99" s="104"/>
    </row>
    <row r="100" spans="1:26" ht="57" x14ac:dyDescent="0.2">
      <c r="A100" s="133">
        <v>44412</v>
      </c>
      <c r="B100" s="134">
        <f>IF(A100="","",IF(ISNUMBER(SEARCH("KCB",G100))=TRUE,Info!$J$10,Info!$J$11))</f>
        <v>28</v>
      </c>
      <c r="C100" s="133"/>
      <c r="D100" s="248">
        <v>44413</v>
      </c>
      <c r="E100" s="248" t="s">
        <v>58</v>
      </c>
      <c r="F100" s="135">
        <v>42103817</v>
      </c>
      <c r="G100" s="104" t="s">
        <v>709</v>
      </c>
      <c r="H100" s="135"/>
      <c r="I100" s="104" t="s">
        <v>66</v>
      </c>
      <c r="J100" s="104" t="s">
        <v>716</v>
      </c>
      <c r="K100" s="104" t="s">
        <v>725</v>
      </c>
      <c r="L100" s="104" t="s">
        <v>58</v>
      </c>
      <c r="M100" s="104" t="s">
        <v>62</v>
      </c>
      <c r="N100" s="101"/>
      <c r="O100" s="101"/>
      <c r="P100" s="104" t="s">
        <v>726</v>
      </c>
      <c r="Q100" s="104"/>
      <c r="R100" s="120"/>
      <c r="S100" s="120"/>
      <c r="T100" s="104" t="s">
        <v>719</v>
      </c>
      <c r="U100" s="135" t="s">
        <v>714</v>
      </c>
      <c r="V100" s="104" t="s">
        <v>715</v>
      </c>
      <c r="W100" s="104"/>
      <c r="X100" s="104"/>
      <c r="Y100" s="104"/>
    </row>
    <row r="101" spans="1:26" ht="90.75" x14ac:dyDescent="0.2">
      <c r="A101" s="133">
        <v>44413</v>
      </c>
      <c r="B101" s="134">
        <f>IF(A101="","",IF(ISNUMBER(SEARCH("KCB",G101))=TRUE,Info!$J$10,Info!$J$11))</f>
        <v>28</v>
      </c>
      <c r="C101" s="133"/>
      <c r="D101" s="248" t="s">
        <v>486</v>
      </c>
      <c r="E101" s="248" t="s">
        <v>486</v>
      </c>
      <c r="F101" s="135">
        <v>41319130</v>
      </c>
      <c r="G101" s="104" t="s">
        <v>727</v>
      </c>
      <c r="H101" s="135" t="s">
        <v>728</v>
      </c>
      <c r="I101" s="104" t="s">
        <v>729</v>
      </c>
      <c r="J101" s="104"/>
      <c r="K101" s="104" t="s">
        <v>730</v>
      </c>
      <c r="L101" s="104" t="s">
        <v>35</v>
      </c>
      <c r="M101" s="104"/>
      <c r="N101" s="101"/>
      <c r="O101" s="101"/>
      <c r="P101" s="104"/>
      <c r="Q101" s="104" t="s">
        <v>731</v>
      </c>
      <c r="R101" s="62"/>
      <c r="S101" s="120"/>
      <c r="T101" s="136" t="s">
        <v>732</v>
      </c>
      <c r="U101" s="135"/>
      <c r="V101" s="136"/>
      <c r="W101" s="104"/>
      <c r="X101" s="104"/>
      <c r="Y101" s="104"/>
    </row>
    <row r="102" spans="1:26" ht="113.25" x14ac:dyDescent="0.2">
      <c r="A102" s="133">
        <v>44413</v>
      </c>
      <c r="B102" s="134">
        <f>IF(A102="","",IF(ISNUMBER(SEARCH("KCB",G102))=TRUE,Info!$J$10,Info!$J$11))</f>
        <v>28</v>
      </c>
      <c r="C102" s="133"/>
      <c r="D102" s="248">
        <v>44539</v>
      </c>
      <c r="E102" s="248" t="s">
        <v>47</v>
      </c>
      <c r="F102" s="135">
        <v>41365727</v>
      </c>
      <c r="G102" s="104" t="s">
        <v>727</v>
      </c>
      <c r="H102" s="135" t="s">
        <v>733</v>
      </c>
      <c r="I102" s="104" t="s">
        <v>27</v>
      </c>
      <c r="J102" s="104"/>
      <c r="K102" s="104" t="s">
        <v>734</v>
      </c>
      <c r="L102" s="104" t="s">
        <v>35</v>
      </c>
      <c r="M102" s="104"/>
      <c r="N102" s="101"/>
      <c r="O102" s="101"/>
      <c r="P102" s="104"/>
      <c r="Q102" s="104"/>
      <c r="R102" s="120" t="s">
        <v>735</v>
      </c>
      <c r="S102" s="120" t="s">
        <v>736</v>
      </c>
      <c r="T102" s="136" t="s">
        <v>737</v>
      </c>
      <c r="U102" s="135" t="s">
        <v>738</v>
      </c>
      <c r="V102" s="104" t="s">
        <v>739</v>
      </c>
      <c r="W102" s="104"/>
      <c r="X102" s="104"/>
      <c r="Y102" s="104"/>
    </row>
    <row r="103" spans="1:26" ht="225.75" x14ac:dyDescent="0.2">
      <c r="A103" s="133">
        <v>44413</v>
      </c>
      <c r="B103" s="134">
        <f>IF(A103="","",IF(ISNUMBER(SEARCH("KCB",G103))=TRUE,Info!$J$10,Info!$J$11))</f>
        <v>28</v>
      </c>
      <c r="C103" s="133"/>
      <c r="D103" s="248">
        <v>44539</v>
      </c>
      <c r="E103" s="248" t="s">
        <v>47</v>
      </c>
      <c r="F103" s="135">
        <v>40371287</v>
      </c>
      <c r="G103" s="104" t="s">
        <v>727</v>
      </c>
      <c r="H103" s="135" t="s">
        <v>740</v>
      </c>
      <c r="I103" s="104" t="s">
        <v>27</v>
      </c>
      <c r="J103" s="104"/>
      <c r="K103" s="104" t="s">
        <v>741</v>
      </c>
      <c r="L103" s="104" t="s">
        <v>35</v>
      </c>
      <c r="M103" s="104"/>
      <c r="N103" s="101"/>
      <c r="O103" s="101"/>
      <c r="P103" s="104"/>
      <c r="Q103" s="104"/>
      <c r="R103" s="120" t="s">
        <v>742</v>
      </c>
      <c r="S103" s="136" t="s">
        <v>743</v>
      </c>
      <c r="T103" s="136" t="s">
        <v>744</v>
      </c>
      <c r="U103" s="135" t="s">
        <v>745</v>
      </c>
      <c r="V103" s="104" t="s">
        <v>746</v>
      </c>
      <c r="W103" s="104"/>
      <c r="X103" s="104"/>
      <c r="Y103" s="104"/>
    </row>
    <row r="104" spans="1:26" ht="135.75" x14ac:dyDescent="0.2">
      <c r="A104" s="133">
        <v>44413</v>
      </c>
      <c r="B104" s="134">
        <f>IF(A104="","",IF(ISNUMBER(SEARCH("KCB",G104))=TRUE,Info!$J$10,Info!$J$11))</f>
        <v>90</v>
      </c>
      <c r="C104" s="133"/>
      <c r="D104" s="248">
        <v>44438</v>
      </c>
      <c r="E104" s="248" t="s">
        <v>747</v>
      </c>
      <c r="F104" s="135">
        <v>38744638</v>
      </c>
      <c r="G104" s="104" t="s">
        <v>748</v>
      </c>
      <c r="H104" s="135"/>
      <c r="I104" s="104" t="s">
        <v>66</v>
      </c>
      <c r="J104" s="104" t="s">
        <v>67</v>
      </c>
      <c r="K104" s="104" t="s">
        <v>749</v>
      </c>
      <c r="L104" s="104" t="s">
        <v>58</v>
      </c>
      <c r="M104" s="104" t="s">
        <v>62</v>
      </c>
      <c r="N104" s="101"/>
      <c r="O104" s="101" t="s">
        <v>750</v>
      </c>
      <c r="P104" s="104"/>
      <c r="Q104" s="104"/>
      <c r="R104" s="225"/>
      <c r="S104" s="120"/>
      <c r="T104" s="136" t="s">
        <v>751</v>
      </c>
      <c r="U104" s="135" t="s">
        <v>752</v>
      </c>
      <c r="V104" s="136" t="s">
        <v>753</v>
      </c>
      <c r="W104" s="104"/>
      <c r="X104" s="104"/>
      <c r="Y104" s="104"/>
    </row>
    <row r="105" spans="1:26" ht="383.25" x14ac:dyDescent="0.2">
      <c r="A105" s="133">
        <v>44413</v>
      </c>
      <c r="B105" s="134">
        <f>IF(A105="","",IF(ISNUMBER(SEARCH("KCB",G105))=TRUE,Info!$J$10,Info!$J$11))</f>
        <v>28</v>
      </c>
      <c r="C105" s="133"/>
      <c r="D105" s="248">
        <v>44575</v>
      </c>
      <c r="E105" s="248" t="s">
        <v>144</v>
      </c>
      <c r="F105" s="135">
        <v>40371252</v>
      </c>
      <c r="G105" s="104" t="s">
        <v>727</v>
      </c>
      <c r="H105" s="135"/>
      <c r="I105" s="104" t="s">
        <v>27</v>
      </c>
      <c r="J105" s="104"/>
      <c r="K105" s="104" t="s">
        <v>754</v>
      </c>
      <c r="L105" s="104" t="s">
        <v>35</v>
      </c>
      <c r="M105" s="104"/>
      <c r="N105" s="101"/>
      <c r="O105" s="101"/>
      <c r="P105" s="195"/>
      <c r="Q105" s="104"/>
      <c r="R105" s="136" t="s">
        <v>755</v>
      </c>
      <c r="S105" s="136" t="s">
        <v>756</v>
      </c>
      <c r="T105" s="136" t="s">
        <v>737</v>
      </c>
      <c r="U105" s="136" t="s">
        <v>757</v>
      </c>
      <c r="V105" s="104" t="s">
        <v>758</v>
      </c>
      <c r="W105" s="104"/>
      <c r="X105" s="104"/>
      <c r="Y105" s="104"/>
    </row>
    <row r="106" spans="1:26" ht="68.25" x14ac:dyDescent="0.2">
      <c r="A106" s="133">
        <v>44420</v>
      </c>
      <c r="B106" s="93"/>
      <c r="C106" s="115"/>
      <c r="D106" s="256">
        <v>44466</v>
      </c>
      <c r="E106" s="256" t="s">
        <v>25</v>
      </c>
      <c r="F106" s="135">
        <v>32899153</v>
      </c>
      <c r="G106" s="135" t="s">
        <v>759</v>
      </c>
      <c r="H106" s="135"/>
      <c r="I106" s="135" t="s">
        <v>49</v>
      </c>
      <c r="J106" s="104"/>
      <c r="K106" s="104" t="s">
        <v>760</v>
      </c>
      <c r="L106" s="104" t="s">
        <v>35</v>
      </c>
      <c r="M106" s="104" t="s">
        <v>30</v>
      </c>
      <c r="N106" s="101" t="s">
        <v>69</v>
      </c>
      <c r="O106" s="101"/>
      <c r="P106" s="104"/>
      <c r="Q106" s="104"/>
      <c r="R106" s="120"/>
      <c r="S106" s="120"/>
      <c r="T106" s="136" t="s">
        <v>761</v>
      </c>
      <c r="U106" s="136" t="s">
        <v>762</v>
      </c>
      <c r="V106" s="108" t="s">
        <v>700</v>
      </c>
      <c r="W106" s="104"/>
      <c r="X106" s="104"/>
      <c r="Y106" s="104"/>
    </row>
    <row r="107" spans="1:26" ht="135" x14ac:dyDescent="0.2">
      <c r="A107" s="133">
        <v>44421</v>
      </c>
      <c r="B107" s="134">
        <f>IF(A107="","",IF(ISNUMBER(SEARCH("KCB",G107))=TRUE,Info!$J$10,Info!$J$11))</f>
        <v>28</v>
      </c>
      <c r="C107" s="133"/>
      <c r="D107" s="248">
        <v>44425</v>
      </c>
      <c r="E107" s="248" t="s">
        <v>58</v>
      </c>
      <c r="F107" s="135">
        <v>41108325</v>
      </c>
      <c r="G107" s="104" t="s">
        <v>123</v>
      </c>
      <c r="H107" s="135" t="s">
        <v>763</v>
      </c>
      <c r="I107" s="104" t="s">
        <v>484</v>
      </c>
      <c r="J107" s="104" t="s">
        <v>764</v>
      </c>
      <c r="K107" s="104" t="s">
        <v>765</v>
      </c>
      <c r="L107" s="104" t="s">
        <v>766</v>
      </c>
      <c r="M107" s="104" t="s">
        <v>62</v>
      </c>
      <c r="N107" s="101"/>
      <c r="O107" s="101"/>
      <c r="P107" s="104" t="s">
        <v>767</v>
      </c>
      <c r="Q107" s="104"/>
      <c r="R107" s="136"/>
      <c r="S107" s="136"/>
      <c r="T107" s="136" t="s">
        <v>768</v>
      </c>
      <c r="U107" s="146" t="s">
        <v>769</v>
      </c>
      <c r="V107" s="136" t="s">
        <v>770</v>
      </c>
      <c r="W107" s="104"/>
      <c r="X107" s="104"/>
      <c r="Y107" s="104"/>
    </row>
    <row r="108" spans="1:26" ht="78.75" x14ac:dyDescent="0.2">
      <c r="A108" s="133">
        <v>44427</v>
      </c>
      <c r="B108" s="134">
        <f>IF(A108="","",IF(ISNUMBER(SEARCH("KCB",G108))=TRUE,Info!$J$10,Info!$J$11))</f>
        <v>90</v>
      </c>
      <c r="C108" s="133"/>
      <c r="D108" s="248">
        <v>44445</v>
      </c>
      <c r="E108" s="248" t="s">
        <v>153</v>
      </c>
      <c r="F108" s="135">
        <v>39302049</v>
      </c>
      <c r="G108" s="104" t="s">
        <v>771</v>
      </c>
      <c r="H108" s="135"/>
      <c r="I108" s="104" t="s">
        <v>503</v>
      </c>
      <c r="J108" s="104" t="s">
        <v>772</v>
      </c>
      <c r="K108" s="104" t="s">
        <v>773</v>
      </c>
      <c r="L108" s="104" t="s">
        <v>40</v>
      </c>
      <c r="M108" s="104" t="s">
        <v>30</v>
      </c>
      <c r="N108" s="101"/>
      <c r="O108" s="101"/>
      <c r="P108" s="104"/>
      <c r="Q108" s="104"/>
      <c r="R108" s="120"/>
      <c r="S108" s="120"/>
      <c r="T108" s="136" t="s">
        <v>44</v>
      </c>
      <c r="U108" s="136" t="s">
        <v>45</v>
      </c>
      <c r="V108" s="136" t="s">
        <v>774</v>
      </c>
      <c r="W108" s="104"/>
      <c r="X108" s="104"/>
      <c r="Y108" s="104"/>
    </row>
    <row r="109" spans="1:26" ht="57" x14ac:dyDescent="0.2">
      <c r="A109" s="133">
        <v>44435</v>
      </c>
      <c r="B109" s="134">
        <f>IF(A109="","",IF(ISNUMBER(SEARCH("KCB",G109))=TRUE,Info!$J$10,Info!$J$11))</f>
        <v>28</v>
      </c>
      <c r="C109" s="133"/>
      <c r="D109" s="248">
        <v>44438</v>
      </c>
      <c r="E109" s="248" t="s">
        <v>243</v>
      </c>
      <c r="F109" s="135">
        <v>40666851</v>
      </c>
      <c r="G109" s="104" t="s">
        <v>123</v>
      </c>
      <c r="H109" s="135" t="s">
        <v>775</v>
      </c>
      <c r="I109" s="104" t="s">
        <v>484</v>
      </c>
      <c r="J109" s="104" t="s">
        <v>67</v>
      </c>
      <c r="K109" s="104" t="s">
        <v>776</v>
      </c>
      <c r="L109" s="104"/>
      <c r="M109" s="104"/>
      <c r="N109" s="101"/>
      <c r="O109" s="101"/>
      <c r="P109" s="104" t="s">
        <v>777</v>
      </c>
      <c r="Q109" s="104"/>
      <c r="R109" s="136"/>
      <c r="S109" s="136"/>
      <c r="T109" s="104"/>
      <c r="U109" s="135" t="s">
        <v>778</v>
      </c>
      <c r="V109" s="136" t="s">
        <v>779</v>
      </c>
      <c r="W109" s="104"/>
      <c r="X109" s="104"/>
      <c r="Y109" s="104"/>
    </row>
    <row r="110" spans="1:26" ht="57" x14ac:dyDescent="0.2">
      <c r="A110" s="133">
        <v>44439</v>
      </c>
      <c r="B110" s="134">
        <f>IF(A110="","",IF(ISNUMBER(SEARCH("KCB",G110))=TRUE,Info!$J$10,Info!$J$11))</f>
        <v>90</v>
      </c>
      <c r="C110" s="133"/>
      <c r="D110" s="248">
        <v>44469</v>
      </c>
      <c r="E110" s="248" t="s">
        <v>35</v>
      </c>
      <c r="F110" s="135">
        <v>40714008</v>
      </c>
      <c r="G110" s="104" t="s">
        <v>780</v>
      </c>
      <c r="H110" s="135"/>
      <c r="I110" s="104" t="s">
        <v>49</v>
      </c>
      <c r="J110" s="104" t="s">
        <v>781</v>
      </c>
      <c r="K110" s="104" t="s">
        <v>782</v>
      </c>
      <c r="L110" s="104" t="s">
        <v>35</v>
      </c>
      <c r="M110" s="104" t="s">
        <v>35</v>
      </c>
      <c r="N110" s="101" t="s">
        <v>783</v>
      </c>
      <c r="O110" s="101"/>
      <c r="P110" s="104"/>
      <c r="Q110" s="104"/>
      <c r="R110" s="120"/>
      <c r="S110" s="120"/>
      <c r="T110" s="136"/>
      <c r="U110" s="59" t="s">
        <v>762</v>
      </c>
      <c r="V110" s="58" t="s">
        <v>784</v>
      </c>
      <c r="W110" s="104"/>
      <c r="X110" s="104"/>
      <c r="Y110" s="104"/>
    </row>
    <row r="111" spans="1:26" ht="113.25" x14ac:dyDescent="0.2">
      <c r="A111" s="133">
        <v>44440</v>
      </c>
      <c r="B111" s="134">
        <f>IF(A111="","",IF(ISNUMBER(SEARCH("KCB",G111))=TRUE,Info!$J$10,Info!$J$11))</f>
        <v>28</v>
      </c>
      <c r="C111" s="133"/>
      <c r="D111" s="248">
        <v>44445</v>
      </c>
      <c r="E111" s="248" t="s">
        <v>58</v>
      </c>
      <c r="F111" s="135">
        <v>41269313</v>
      </c>
      <c r="G111" s="104" t="s">
        <v>785</v>
      </c>
      <c r="H111" s="135"/>
      <c r="I111" s="104" t="s">
        <v>484</v>
      </c>
      <c r="J111" s="104" t="s">
        <v>67</v>
      </c>
      <c r="K111" s="104" t="s">
        <v>786</v>
      </c>
      <c r="L111" s="104" t="s">
        <v>144</v>
      </c>
      <c r="M111" s="104" t="s">
        <v>221</v>
      </c>
      <c r="N111" s="101"/>
      <c r="O111" s="101"/>
      <c r="P111" s="104"/>
      <c r="Q111" s="104"/>
      <c r="R111" s="120"/>
      <c r="S111" s="120"/>
      <c r="T111" s="136"/>
      <c r="U111" s="135" t="s">
        <v>576</v>
      </c>
      <c r="V111" s="135" t="s">
        <v>787</v>
      </c>
      <c r="W111" s="104"/>
      <c r="X111" s="104"/>
      <c r="Y111" s="104"/>
    </row>
    <row r="112" spans="1:26" s="196" customFormat="1" ht="191.25" x14ac:dyDescent="0.2">
      <c r="A112" s="133">
        <v>44441</v>
      </c>
      <c r="B112" s="134">
        <f>IF(A112="","",IF(ISNUMBER(SEARCH("KCB",G112))=TRUE,Info!$J$10,Info!$J$11))</f>
        <v>28</v>
      </c>
      <c r="C112" s="133"/>
      <c r="D112" s="285">
        <v>45356</v>
      </c>
      <c r="E112" s="285" t="s">
        <v>144</v>
      </c>
      <c r="F112" s="135">
        <v>6166060</v>
      </c>
      <c r="G112" s="104" t="s">
        <v>578</v>
      </c>
      <c r="H112" s="104"/>
      <c r="I112" s="104" t="s">
        <v>598</v>
      </c>
      <c r="J112" s="104" t="s">
        <v>788</v>
      </c>
      <c r="K112" s="104" t="s">
        <v>789</v>
      </c>
      <c r="L112" s="104" t="s">
        <v>35</v>
      </c>
      <c r="M112" s="104" t="s">
        <v>460</v>
      </c>
      <c r="N112" s="101" t="s">
        <v>783</v>
      </c>
      <c r="O112" s="101" t="s">
        <v>790</v>
      </c>
      <c r="P112" s="104"/>
      <c r="Q112" s="104"/>
      <c r="R112" s="229" t="s">
        <v>791</v>
      </c>
      <c r="S112" s="136" t="s">
        <v>792</v>
      </c>
      <c r="T112" s="136" t="s">
        <v>793</v>
      </c>
      <c r="U112" s="284" t="s">
        <v>3254</v>
      </c>
      <c r="V112" s="284" t="s">
        <v>3255</v>
      </c>
      <c r="W112" s="104"/>
      <c r="X112" s="104"/>
      <c r="Y112" s="104"/>
      <c r="Z112" s="62"/>
    </row>
    <row r="113" spans="1:27" ht="45.75" x14ac:dyDescent="0.2">
      <c r="A113" s="214">
        <v>44446</v>
      </c>
      <c r="B113" s="215">
        <f>IF(A113="","",IF(ISNUMBER(SEARCH("KCB",G113))=TRUE,Info!$J$10,Info!$J$11))</f>
        <v>28</v>
      </c>
      <c r="C113" s="214"/>
      <c r="D113" s="257">
        <v>44447</v>
      </c>
      <c r="E113" s="257" t="s">
        <v>144</v>
      </c>
      <c r="F113" s="210">
        <v>40666827</v>
      </c>
      <c r="G113" s="210" t="s">
        <v>123</v>
      </c>
      <c r="H113" s="216" t="s">
        <v>794</v>
      </c>
      <c r="I113" s="216" t="s">
        <v>484</v>
      </c>
      <c r="J113" s="216" t="s">
        <v>795</v>
      </c>
      <c r="K113" s="216" t="s">
        <v>796</v>
      </c>
      <c r="L113" s="216" t="s">
        <v>125</v>
      </c>
      <c r="M113" s="216" t="s">
        <v>221</v>
      </c>
      <c r="N113" s="217"/>
      <c r="O113" s="217"/>
      <c r="P113" s="216" t="s">
        <v>797</v>
      </c>
      <c r="Q113" s="216"/>
      <c r="R113" s="218"/>
      <c r="S113" s="218"/>
      <c r="T113" s="205"/>
      <c r="U113" s="210" t="s">
        <v>778</v>
      </c>
      <c r="V113" s="205" t="s">
        <v>798</v>
      </c>
      <c r="W113" s="216"/>
      <c r="X113" s="216"/>
      <c r="Y113" s="216"/>
      <c r="Z113" s="185"/>
    </row>
    <row r="114" spans="1:27" ht="45" x14ac:dyDescent="0.2">
      <c r="A114" s="133">
        <v>44446</v>
      </c>
      <c r="B114" s="134">
        <f>IF(A114="","",IF(ISNUMBER(SEARCH("KCB",G114))=TRUE,Info!$J$10,Info!$J$11))</f>
        <v>28</v>
      </c>
      <c r="C114" s="133"/>
      <c r="D114" s="248">
        <v>44447</v>
      </c>
      <c r="E114" s="248" t="s">
        <v>58</v>
      </c>
      <c r="F114" s="135">
        <v>40666819</v>
      </c>
      <c r="G114" s="104" t="s">
        <v>123</v>
      </c>
      <c r="H114" s="135" t="s">
        <v>799</v>
      </c>
      <c r="I114" s="104" t="s">
        <v>484</v>
      </c>
      <c r="J114" s="104" t="s">
        <v>795</v>
      </c>
      <c r="K114" s="104" t="s">
        <v>800</v>
      </c>
      <c r="L114" s="104" t="s">
        <v>125</v>
      </c>
      <c r="M114" s="104" t="s">
        <v>221</v>
      </c>
      <c r="N114" s="101"/>
      <c r="O114" s="101"/>
      <c r="P114" s="104" t="s">
        <v>801</v>
      </c>
      <c r="Q114" s="104"/>
      <c r="R114" s="120"/>
      <c r="S114" s="120"/>
      <c r="T114" s="136"/>
      <c r="U114" s="135" t="s">
        <v>778</v>
      </c>
      <c r="V114" s="136" t="s">
        <v>802</v>
      </c>
      <c r="W114" s="104"/>
      <c r="X114" s="104"/>
      <c r="Y114" s="104"/>
    </row>
    <row r="115" spans="1:27" ht="45.75" x14ac:dyDescent="0.2">
      <c r="A115" s="133">
        <v>44446</v>
      </c>
      <c r="B115" s="134">
        <f>IF(A115="","",IF(ISNUMBER(SEARCH("KCB",G115))=TRUE,Info!$J$10,Info!$J$11))</f>
        <v>28</v>
      </c>
      <c r="C115" s="133"/>
      <c r="D115" s="248">
        <v>44447</v>
      </c>
      <c r="E115" s="248" t="s">
        <v>58</v>
      </c>
      <c r="F115" s="135">
        <v>40666835</v>
      </c>
      <c r="G115" s="104" t="s">
        <v>123</v>
      </c>
      <c r="H115" s="1" t="s">
        <v>803</v>
      </c>
      <c r="I115" s="104" t="s">
        <v>484</v>
      </c>
      <c r="J115" s="104" t="s">
        <v>795</v>
      </c>
      <c r="K115" s="104" t="s">
        <v>804</v>
      </c>
      <c r="L115" s="104" t="s">
        <v>125</v>
      </c>
      <c r="M115" s="104" t="s">
        <v>221</v>
      </c>
      <c r="N115" s="101"/>
      <c r="O115" s="101"/>
      <c r="P115" s="104" t="s">
        <v>805</v>
      </c>
      <c r="Q115" s="104"/>
      <c r="R115" s="120"/>
      <c r="S115" s="120"/>
      <c r="T115" s="136"/>
      <c r="U115" s="135" t="s">
        <v>778</v>
      </c>
      <c r="V115" s="136" t="s">
        <v>806</v>
      </c>
      <c r="W115" s="104"/>
      <c r="X115" s="104"/>
      <c r="Y115" s="104"/>
    </row>
    <row r="116" spans="1:27" ht="45" x14ac:dyDescent="0.2">
      <c r="A116" s="133">
        <v>44446</v>
      </c>
      <c r="B116" s="134"/>
      <c r="C116" s="133"/>
      <c r="D116" s="248">
        <v>44447</v>
      </c>
      <c r="E116" s="248" t="s">
        <v>58</v>
      </c>
      <c r="F116" s="224">
        <v>40666798</v>
      </c>
      <c r="G116" s="104" t="s">
        <v>123</v>
      </c>
      <c r="H116" s="135" t="s">
        <v>807</v>
      </c>
      <c r="I116" s="104" t="s">
        <v>484</v>
      </c>
      <c r="J116" s="104" t="s">
        <v>795</v>
      </c>
      <c r="K116" s="104" t="s">
        <v>808</v>
      </c>
      <c r="L116" s="104" t="s">
        <v>125</v>
      </c>
      <c r="M116" s="104" t="s">
        <v>62</v>
      </c>
      <c r="N116" s="101"/>
      <c r="O116" s="101"/>
      <c r="P116" s="104" t="s">
        <v>809</v>
      </c>
      <c r="Q116" s="104"/>
      <c r="R116" s="120"/>
      <c r="S116" s="120"/>
      <c r="T116" s="136"/>
      <c r="U116" s="135" t="s">
        <v>778</v>
      </c>
      <c r="V116" s="226" t="s">
        <v>810</v>
      </c>
      <c r="W116" s="104"/>
      <c r="X116" s="104"/>
      <c r="Y116" s="104"/>
    </row>
    <row r="117" spans="1:27" s="3" customFormat="1" ht="90" x14ac:dyDescent="0.2">
      <c r="A117" s="57">
        <v>44454</v>
      </c>
      <c r="B117" s="93"/>
      <c r="C117" s="115"/>
      <c r="D117" s="258">
        <v>44496</v>
      </c>
      <c r="E117" s="258" t="s">
        <v>47</v>
      </c>
      <c r="F117" s="59">
        <v>36259524</v>
      </c>
      <c r="G117" s="57" t="s">
        <v>811</v>
      </c>
      <c r="H117" s="135">
        <v>3650</v>
      </c>
      <c r="I117" s="104" t="s">
        <v>49</v>
      </c>
      <c r="J117" s="104" t="s">
        <v>72</v>
      </c>
      <c r="K117" s="104" t="s">
        <v>812</v>
      </c>
      <c r="L117" s="104" t="s">
        <v>35</v>
      </c>
      <c r="M117" s="104" t="s">
        <v>41</v>
      </c>
      <c r="N117" s="101" t="s">
        <v>813</v>
      </c>
      <c r="O117" s="101" t="s">
        <v>814</v>
      </c>
      <c r="P117" s="101"/>
      <c r="Q117" s="101"/>
      <c r="R117" s="120"/>
      <c r="S117" s="120"/>
      <c r="T117" s="136" t="s">
        <v>815</v>
      </c>
      <c r="U117" s="135" t="s">
        <v>816</v>
      </c>
      <c r="V117" s="136" t="s">
        <v>817</v>
      </c>
      <c r="W117" s="104"/>
      <c r="X117" s="104"/>
      <c r="Y117" s="104"/>
      <c r="Z117" s="123"/>
    </row>
    <row r="118" spans="1:27" s="3" customFormat="1" ht="90.75" x14ac:dyDescent="0.2">
      <c r="A118" s="133">
        <v>44454</v>
      </c>
      <c r="B118" s="134">
        <f>IF(A118="","",IF(ISNUMBER(SEARCH("KCB",G118))=TRUE,Info!$J$10,Info!$J$11))</f>
        <v>28</v>
      </c>
      <c r="C118" s="133"/>
      <c r="D118" s="248">
        <v>44484</v>
      </c>
      <c r="E118" s="248" t="s">
        <v>451</v>
      </c>
      <c r="F118" s="135">
        <v>40371236</v>
      </c>
      <c r="G118" s="135" t="s">
        <v>727</v>
      </c>
      <c r="H118" s="135" t="s">
        <v>818</v>
      </c>
      <c r="I118" s="135" t="s">
        <v>819</v>
      </c>
      <c r="J118" s="135"/>
      <c r="K118" s="135" t="s">
        <v>820</v>
      </c>
      <c r="L118" s="135" t="s">
        <v>35</v>
      </c>
      <c r="M118" s="135" t="s">
        <v>659</v>
      </c>
      <c r="N118" s="135"/>
      <c r="O118" s="135"/>
      <c r="P118" s="135" t="s">
        <v>821</v>
      </c>
      <c r="Q118" s="106"/>
      <c r="R118" s="96"/>
      <c r="S118" s="96"/>
      <c r="T118" s="136" t="s">
        <v>822</v>
      </c>
      <c r="U118" s="135" t="s">
        <v>823</v>
      </c>
      <c r="V118" s="104" t="s">
        <v>824</v>
      </c>
      <c r="W118" s="148"/>
      <c r="X118" s="148"/>
      <c r="Y118" s="104"/>
      <c r="Z118" s="62"/>
      <c r="AA118" s="1"/>
    </row>
    <row r="119" spans="1:27" ht="124.5" x14ac:dyDescent="0.2">
      <c r="A119" s="57">
        <v>44454</v>
      </c>
      <c r="B119" s="93"/>
      <c r="C119" s="115"/>
      <c r="D119" s="258">
        <v>44578</v>
      </c>
      <c r="E119" s="258" t="s">
        <v>47</v>
      </c>
      <c r="F119" s="59">
        <v>36259532</v>
      </c>
      <c r="G119" s="57" t="s">
        <v>811</v>
      </c>
      <c r="H119" s="135">
        <v>3650</v>
      </c>
      <c r="I119" s="104" t="s">
        <v>49</v>
      </c>
      <c r="J119" s="104" t="s">
        <v>72</v>
      </c>
      <c r="K119" s="104" t="s">
        <v>825</v>
      </c>
      <c r="L119" s="104" t="s">
        <v>35</v>
      </c>
      <c r="M119" s="104" t="s">
        <v>41</v>
      </c>
      <c r="N119" s="101"/>
      <c r="O119" s="101"/>
      <c r="P119" s="101"/>
      <c r="Q119" s="101"/>
      <c r="R119" s="104" t="s">
        <v>826</v>
      </c>
      <c r="S119" s="136" t="s">
        <v>827</v>
      </c>
      <c r="T119" s="136" t="s">
        <v>828</v>
      </c>
      <c r="U119" s="135" t="s">
        <v>829</v>
      </c>
      <c r="V119" s="136" t="s">
        <v>830</v>
      </c>
      <c r="W119" s="104"/>
      <c r="X119" s="104"/>
      <c r="Y119" s="104"/>
      <c r="Z119" s="123"/>
      <c r="AA119" s="3"/>
    </row>
    <row r="120" spans="1:27" ht="178.5" x14ac:dyDescent="0.2">
      <c r="A120" s="133">
        <v>44456</v>
      </c>
      <c r="B120" s="134">
        <f>IF(A120="","",IF(ISNUMBER(SEARCH("KCB",G120))=TRUE,Info!$J$10,Info!$J$11))</f>
        <v>28</v>
      </c>
      <c r="C120" s="133"/>
      <c r="D120" s="258">
        <v>44575</v>
      </c>
      <c r="E120" s="248" t="s">
        <v>243</v>
      </c>
      <c r="F120" s="135">
        <v>6165965</v>
      </c>
      <c r="G120" s="135" t="s">
        <v>831</v>
      </c>
      <c r="H120" s="135"/>
      <c r="I120" s="135" t="s">
        <v>484</v>
      </c>
      <c r="J120" s="135" t="s">
        <v>67</v>
      </c>
      <c r="K120" s="104" t="s">
        <v>832</v>
      </c>
      <c r="L120" s="135" t="s">
        <v>833</v>
      </c>
      <c r="M120" s="104" t="s">
        <v>85</v>
      </c>
      <c r="N120" s="104"/>
      <c r="O120" s="101" t="s">
        <v>834</v>
      </c>
      <c r="P120" s="211" t="s">
        <v>835</v>
      </c>
      <c r="Q120" s="104"/>
      <c r="R120" s="120" t="s">
        <v>836</v>
      </c>
      <c r="S120" s="149" t="s">
        <v>837</v>
      </c>
      <c r="T120" s="136" t="s">
        <v>44</v>
      </c>
      <c r="U120" s="135" t="s">
        <v>838</v>
      </c>
      <c r="V120" s="136" t="s">
        <v>839</v>
      </c>
      <c r="W120" s="104"/>
      <c r="X120" s="104"/>
      <c r="Y120" s="104"/>
    </row>
    <row r="121" spans="1:27" ht="68.25" x14ac:dyDescent="0.2">
      <c r="A121" s="133">
        <v>44456</v>
      </c>
      <c r="B121" s="134">
        <f>IF(A121="","",IF(ISNUMBER(SEARCH("KCB",F115))=TRUE,Info!$J$10,Info!$J$11))</f>
        <v>28</v>
      </c>
      <c r="C121" s="133"/>
      <c r="D121" s="248">
        <v>44484</v>
      </c>
      <c r="E121" s="248" t="s">
        <v>451</v>
      </c>
      <c r="F121" s="135">
        <v>5378432</v>
      </c>
      <c r="G121" s="135" t="s">
        <v>840</v>
      </c>
      <c r="H121" s="135"/>
      <c r="I121" s="135" t="s">
        <v>484</v>
      </c>
      <c r="J121" s="135" t="s">
        <v>67</v>
      </c>
      <c r="K121" s="135" t="s">
        <v>841</v>
      </c>
      <c r="L121" s="135" t="s">
        <v>833</v>
      </c>
      <c r="M121" s="135" t="s">
        <v>85</v>
      </c>
      <c r="N121" s="135"/>
      <c r="O121" s="135"/>
      <c r="P121" s="135" t="s">
        <v>842</v>
      </c>
      <c r="Q121" s="104"/>
      <c r="R121" s="136"/>
      <c r="S121" s="136"/>
      <c r="T121" s="136" t="s">
        <v>843</v>
      </c>
      <c r="U121" s="135" t="s">
        <v>714</v>
      </c>
      <c r="V121" s="136" t="s">
        <v>844</v>
      </c>
      <c r="W121" s="104"/>
      <c r="X121" s="104"/>
      <c r="Y121" s="104"/>
    </row>
    <row r="122" spans="1:27" ht="124.5" x14ac:dyDescent="0.2">
      <c r="A122" s="133">
        <v>44460</v>
      </c>
      <c r="B122" s="134">
        <f>IF(A122="","",IF(ISNUMBER(SEARCH("KCB",G122))=TRUE,Info!$J$10,Info!$J$11))</f>
        <v>90</v>
      </c>
      <c r="C122" s="133"/>
      <c r="D122" s="248">
        <v>44509</v>
      </c>
      <c r="E122" s="248" t="s">
        <v>47</v>
      </c>
      <c r="F122" s="140">
        <v>41239202</v>
      </c>
      <c r="G122" s="104" t="s">
        <v>464</v>
      </c>
      <c r="H122" s="135"/>
      <c r="I122" s="104" t="s">
        <v>49</v>
      </c>
      <c r="J122" s="104" t="s">
        <v>50</v>
      </c>
      <c r="K122" s="104" t="s">
        <v>845</v>
      </c>
      <c r="L122" s="104" t="s">
        <v>35</v>
      </c>
      <c r="M122" s="104" t="s">
        <v>41</v>
      </c>
      <c r="N122" s="101"/>
      <c r="O122" s="101"/>
      <c r="P122" s="104" t="s">
        <v>846</v>
      </c>
      <c r="Q122" s="104" t="s">
        <v>847</v>
      </c>
      <c r="R122" s="120"/>
      <c r="S122" s="120"/>
      <c r="T122" s="136" t="s">
        <v>848</v>
      </c>
      <c r="U122" s="135" t="s">
        <v>151</v>
      </c>
      <c r="V122" s="136" t="s">
        <v>849</v>
      </c>
      <c r="W122" s="104"/>
      <c r="X122" s="104"/>
      <c r="Y122" s="104"/>
    </row>
    <row r="123" spans="1:27" ht="247.5" x14ac:dyDescent="0.2">
      <c r="A123" s="133">
        <v>44460</v>
      </c>
      <c r="B123" s="134">
        <f>IF(A123="","",IF(ISNUMBER(SEARCH("KCB",G123))=TRUE,Info!$J$10,Info!$J$11))</f>
        <v>28</v>
      </c>
      <c r="C123" s="133"/>
      <c r="D123" s="248">
        <v>44467</v>
      </c>
      <c r="E123" s="248" t="s">
        <v>58</v>
      </c>
      <c r="F123" s="135">
        <v>40666771</v>
      </c>
      <c r="G123" s="104" t="s">
        <v>123</v>
      </c>
      <c r="H123" s="135" t="s">
        <v>850</v>
      </c>
      <c r="I123" s="104" t="s">
        <v>49</v>
      </c>
      <c r="J123" s="104" t="s">
        <v>851</v>
      </c>
      <c r="K123" s="104" t="s">
        <v>852</v>
      </c>
      <c r="L123" s="104" t="s">
        <v>125</v>
      </c>
      <c r="M123" s="104" t="s">
        <v>221</v>
      </c>
      <c r="N123" s="101"/>
      <c r="O123" s="101"/>
      <c r="P123" s="104" t="s">
        <v>853</v>
      </c>
      <c r="Q123" s="104"/>
      <c r="R123" s="120"/>
      <c r="S123" s="120"/>
      <c r="T123" s="136" t="s">
        <v>854</v>
      </c>
      <c r="U123" s="146" t="s">
        <v>769</v>
      </c>
      <c r="V123" s="136" t="s">
        <v>855</v>
      </c>
      <c r="W123" s="104"/>
      <c r="X123" s="104"/>
      <c r="Y123" s="104"/>
    </row>
    <row r="124" spans="1:27" ht="247.5" x14ac:dyDescent="0.2">
      <c r="A124" s="133">
        <v>44460</v>
      </c>
      <c r="B124" s="134">
        <f>IF(A124="","",IF(ISNUMBER(SEARCH("KCB",G124))=TRUE,Info!$J$10,Info!$J$11))</f>
        <v>28</v>
      </c>
      <c r="C124" s="133"/>
      <c r="D124" s="248">
        <v>44467</v>
      </c>
      <c r="E124" s="248" t="s">
        <v>58</v>
      </c>
      <c r="F124" s="135">
        <v>40666755</v>
      </c>
      <c r="G124" s="104" t="s">
        <v>123</v>
      </c>
      <c r="H124" s="135" t="s">
        <v>856</v>
      </c>
      <c r="I124" s="104" t="s">
        <v>484</v>
      </c>
      <c r="J124" s="104" t="s">
        <v>857</v>
      </c>
      <c r="K124" s="104" t="s">
        <v>858</v>
      </c>
      <c r="L124" s="104" t="s">
        <v>125</v>
      </c>
      <c r="M124" s="104" t="s">
        <v>221</v>
      </c>
      <c r="N124" s="101"/>
      <c r="O124" s="101"/>
      <c r="P124" s="104" t="s">
        <v>859</v>
      </c>
      <c r="Q124" s="104"/>
      <c r="R124" s="120"/>
      <c r="S124" s="120"/>
      <c r="T124" s="136" t="s">
        <v>854</v>
      </c>
      <c r="U124" s="146" t="s">
        <v>769</v>
      </c>
      <c r="V124" s="136" t="s">
        <v>860</v>
      </c>
      <c r="W124" s="104"/>
      <c r="X124" s="104"/>
      <c r="Y124" s="104"/>
    </row>
    <row r="125" spans="1:27" ht="57" x14ac:dyDescent="0.2">
      <c r="A125" s="133">
        <v>44460</v>
      </c>
      <c r="B125" s="134">
        <f>IF(A125="","",IF(ISNUMBER(SEARCH("KCB",G125))=TRUE,Info!$J$10,Info!$J$11))</f>
        <v>28</v>
      </c>
      <c r="C125" s="133"/>
      <c r="D125" s="248">
        <v>44463</v>
      </c>
      <c r="E125" s="248" t="s">
        <v>58</v>
      </c>
      <c r="F125" s="135">
        <v>40666763</v>
      </c>
      <c r="G125" s="104" t="s">
        <v>123</v>
      </c>
      <c r="H125" s="135" t="s">
        <v>861</v>
      </c>
      <c r="I125" s="104" t="s">
        <v>49</v>
      </c>
      <c r="J125" s="104" t="s">
        <v>851</v>
      </c>
      <c r="K125" s="104" t="s">
        <v>862</v>
      </c>
      <c r="L125" s="104" t="s">
        <v>125</v>
      </c>
      <c r="M125" s="104" t="s">
        <v>221</v>
      </c>
      <c r="N125" s="101"/>
      <c r="O125" s="101"/>
      <c r="P125" s="104" t="s">
        <v>863</v>
      </c>
      <c r="Q125" s="104"/>
      <c r="R125" s="120"/>
      <c r="S125" s="120"/>
      <c r="T125" s="136"/>
      <c r="U125" s="135" t="s">
        <v>778</v>
      </c>
      <c r="V125" s="226" t="s">
        <v>864</v>
      </c>
      <c r="W125" s="104"/>
      <c r="X125" s="104"/>
      <c r="Y125" s="104"/>
    </row>
    <row r="126" spans="1:27" ht="45" x14ac:dyDescent="0.2">
      <c r="A126" s="133">
        <v>44460</v>
      </c>
      <c r="B126" s="134">
        <f>IF(A126="","",IF(ISNUMBER(SEARCH("KCB",G126))=TRUE,Info!$J$10,Info!$J$11))</f>
        <v>28</v>
      </c>
      <c r="C126" s="133"/>
      <c r="D126" s="248">
        <v>44463</v>
      </c>
      <c r="E126" s="248" t="s">
        <v>58</v>
      </c>
      <c r="F126" s="135">
        <v>40666781</v>
      </c>
      <c r="G126" s="104" t="s">
        <v>123</v>
      </c>
      <c r="H126" s="135" t="s">
        <v>865</v>
      </c>
      <c r="I126" s="104" t="s">
        <v>484</v>
      </c>
      <c r="J126" s="104" t="s">
        <v>857</v>
      </c>
      <c r="K126" s="104" t="s">
        <v>866</v>
      </c>
      <c r="L126" s="104" t="s">
        <v>125</v>
      </c>
      <c r="M126" s="104" t="s">
        <v>221</v>
      </c>
      <c r="N126" s="101"/>
      <c r="O126" s="101"/>
      <c r="P126" s="104" t="s">
        <v>867</v>
      </c>
      <c r="Q126" s="104"/>
      <c r="R126" s="120"/>
      <c r="S126" s="120"/>
      <c r="T126" s="136"/>
      <c r="U126" s="135" t="s">
        <v>778</v>
      </c>
      <c r="V126" s="162" t="s">
        <v>868</v>
      </c>
      <c r="W126" s="104"/>
      <c r="X126" s="104"/>
      <c r="Y126" s="104"/>
    </row>
    <row r="127" spans="1:27" ht="169.5" x14ac:dyDescent="0.2">
      <c r="A127" s="133">
        <v>44460</v>
      </c>
      <c r="B127" s="134"/>
      <c r="C127" s="133"/>
      <c r="D127" s="248">
        <v>44672</v>
      </c>
      <c r="E127" s="248" t="s">
        <v>47</v>
      </c>
      <c r="F127" s="140">
        <v>40371211</v>
      </c>
      <c r="G127" s="104" t="s">
        <v>727</v>
      </c>
      <c r="H127" s="135"/>
      <c r="I127" s="104" t="s">
        <v>869</v>
      </c>
      <c r="J127" s="104"/>
      <c r="K127" s="104" t="s">
        <v>870</v>
      </c>
      <c r="L127" s="104" t="s">
        <v>47</v>
      </c>
      <c r="M127" s="104" t="s">
        <v>510</v>
      </c>
      <c r="N127" s="101"/>
      <c r="O127" s="101"/>
      <c r="P127" s="104"/>
      <c r="Q127" s="101"/>
      <c r="R127" s="63" t="s">
        <v>871</v>
      </c>
      <c r="S127" s="63" t="s">
        <v>872</v>
      </c>
      <c r="T127" s="63" t="s">
        <v>873</v>
      </c>
      <c r="U127" s="135" t="s">
        <v>874</v>
      </c>
      <c r="V127" s="222" t="s">
        <v>875</v>
      </c>
      <c r="W127" s="246"/>
      <c r="X127" s="104"/>
      <c r="Y127" s="104"/>
    </row>
    <row r="128" spans="1:27" ht="408" x14ac:dyDescent="0.2">
      <c r="A128" s="133">
        <v>44461</v>
      </c>
      <c r="B128" s="134">
        <f>IF(A128="","",IF(ISNUMBER(SEARCH("KCB",G128))=TRUE,Info!$J$10,Info!$J$11))</f>
        <v>28</v>
      </c>
      <c r="C128" s="133"/>
      <c r="D128" s="248">
        <v>44525</v>
      </c>
      <c r="E128" s="248" t="s">
        <v>876</v>
      </c>
      <c r="F128" s="135">
        <v>6010876</v>
      </c>
      <c r="G128" s="104" t="s">
        <v>877</v>
      </c>
      <c r="H128" s="135"/>
      <c r="I128" s="104" t="s">
        <v>878</v>
      </c>
      <c r="J128" s="104" t="s">
        <v>879</v>
      </c>
      <c r="K128" s="104" t="s">
        <v>880</v>
      </c>
      <c r="L128" s="104" t="s">
        <v>881</v>
      </c>
      <c r="M128" s="104" t="s">
        <v>85</v>
      </c>
      <c r="N128" s="101"/>
      <c r="O128" s="101"/>
      <c r="P128" s="104" t="s">
        <v>882</v>
      </c>
      <c r="Q128" s="104"/>
      <c r="R128" s="63" t="s">
        <v>883</v>
      </c>
      <c r="S128" s="149" t="s">
        <v>884</v>
      </c>
      <c r="T128" s="120" t="s">
        <v>885</v>
      </c>
      <c r="U128" s="146" t="s">
        <v>886</v>
      </c>
      <c r="V128" s="146" t="s">
        <v>887</v>
      </c>
      <c r="W128" s="104"/>
      <c r="X128" s="104"/>
      <c r="Y128" s="104"/>
    </row>
    <row r="129" spans="1:25" ht="357" x14ac:dyDescent="0.2">
      <c r="A129" s="133">
        <v>44461</v>
      </c>
      <c r="B129" s="134">
        <f>IF(A129="","",IF(ISNUMBER(SEARCH("KCB",G129))=TRUE,Info!$J$10,Info!$J$11))</f>
        <v>28</v>
      </c>
      <c r="C129" s="133"/>
      <c r="D129" s="248">
        <v>44557</v>
      </c>
      <c r="E129" s="248" t="s">
        <v>144</v>
      </c>
      <c r="F129" s="135">
        <v>6010875</v>
      </c>
      <c r="G129" s="104" t="s">
        <v>877</v>
      </c>
      <c r="H129" s="135"/>
      <c r="I129" s="104" t="s">
        <v>878</v>
      </c>
      <c r="J129" s="104" t="s">
        <v>879</v>
      </c>
      <c r="K129" s="104" t="s">
        <v>888</v>
      </c>
      <c r="L129" s="104" t="s">
        <v>881</v>
      </c>
      <c r="M129" s="104" t="s">
        <v>85</v>
      </c>
      <c r="N129" s="101"/>
      <c r="O129" s="101"/>
      <c r="P129" s="101"/>
      <c r="Q129" s="101"/>
      <c r="R129" s="63" t="s">
        <v>889</v>
      </c>
      <c r="S129" s="149" t="s">
        <v>890</v>
      </c>
      <c r="T129" s="136" t="s">
        <v>891</v>
      </c>
      <c r="U129" s="146" t="s">
        <v>892</v>
      </c>
      <c r="V129" s="146" t="s">
        <v>893</v>
      </c>
      <c r="W129" s="104"/>
      <c r="X129" s="104"/>
      <c r="Y129" s="104"/>
    </row>
    <row r="130" spans="1:25" ht="76.5" x14ac:dyDescent="0.2">
      <c r="A130" s="133">
        <v>44463</v>
      </c>
      <c r="B130" s="134">
        <f>IF(A130="","",IF(ISNUMBER(SEARCH("KCB",G130))=TRUE,Info!$J$10,Info!$J$11))</f>
        <v>90</v>
      </c>
      <c r="C130" s="133"/>
      <c r="D130" s="248">
        <v>44474</v>
      </c>
      <c r="E130" s="248" t="s">
        <v>58</v>
      </c>
      <c r="F130" s="135">
        <v>39474887</v>
      </c>
      <c r="G130" s="104" t="s">
        <v>894</v>
      </c>
      <c r="H130" s="135"/>
      <c r="I130" s="104" t="s">
        <v>66</v>
      </c>
      <c r="J130" s="104" t="s">
        <v>67</v>
      </c>
      <c r="K130" s="104" t="s">
        <v>895</v>
      </c>
      <c r="L130" s="104" t="s">
        <v>25</v>
      </c>
      <c r="M130" s="104" t="s">
        <v>30</v>
      </c>
      <c r="N130" s="101"/>
      <c r="O130" s="101" t="s">
        <v>896</v>
      </c>
      <c r="P130" s="104"/>
      <c r="Q130" s="104"/>
      <c r="R130" s="120"/>
      <c r="S130" s="120"/>
      <c r="T130" s="136" t="s">
        <v>44</v>
      </c>
      <c r="U130" s="197" t="s">
        <v>197</v>
      </c>
      <c r="V130" s="197" t="s">
        <v>897</v>
      </c>
      <c r="W130" s="104"/>
      <c r="X130" s="104"/>
      <c r="Y130" s="104"/>
    </row>
    <row r="131" spans="1:25" ht="45.75" x14ac:dyDescent="0.2">
      <c r="A131" s="133">
        <v>44463</v>
      </c>
      <c r="B131" s="134">
        <f>IF(A131="","",IF(ISNUMBER(SEARCH("KCB",G131))=TRUE,Info!$J$10,Info!$J$11))</f>
        <v>28</v>
      </c>
      <c r="C131" s="133"/>
      <c r="D131" s="248">
        <v>44474</v>
      </c>
      <c r="E131" s="248" t="s">
        <v>58</v>
      </c>
      <c r="F131" s="135">
        <v>40666747</v>
      </c>
      <c r="G131" s="104" t="s">
        <v>123</v>
      </c>
      <c r="H131" s="135" t="s">
        <v>898</v>
      </c>
      <c r="I131" s="104" t="s">
        <v>484</v>
      </c>
      <c r="J131" s="104" t="s">
        <v>857</v>
      </c>
      <c r="K131" s="104" t="s">
        <v>899</v>
      </c>
      <c r="L131" s="104" t="s">
        <v>486</v>
      </c>
      <c r="M131" s="104" t="s">
        <v>221</v>
      </c>
      <c r="N131" s="101"/>
      <c r="O131" s="101"/>
      <c r="P131" s="104" t="s">
        <v>900</v>
      </c>
      <c r="Q131" s="104"/>
      <c r="R131" s="120"/>
      <c r="S131" s="120"/>
      <c r="T131" s="136"/>
      <c r="U131" s="135" t="s">
        <v>778</v>
      </c>
      <c r="V131" s="226" t="s">
        <v>901</v>
      </c>
      <c r="W131" s="104"/>
      <c r="X131" s="104"/>
      <c r="Y131" s="104"/>
    </row>
    <row r="132" spans="1:25" ht="76.5" x14ac:dyDescent="0.2">
      <c r="A132" s="133">
        <v>44466</v>
      </c>
      <c r="B132" s="134">
        <f>IF(A132="","",IF(ISNUMBER(SEARCH("KCB",G132))=TRUE,Info!$J$10,Info!$J$11))</f>
        <v>90</v>
      </c>
      <c r="C132" s="133"/>
      <c r="D132" s="248">
        <v>44474</v>
      </c>
      <c r="E132" s="248" t="s">
        <v>58</v>
      </c>
      <c r="F132" s="135">
        <v>33411615</v>
      </c>
      <c r="G132" s="104" t="s">
        <v>902</v>
      </c>
      <c r="H132" s="135">
        <v>1650</v>
      </c>
      <c r="I132" s="104" t="s">
        <v>903</v>
      </c>
      <c r="J132" s="104" t="s">
        <v>67</v>
      </c>
      <c r="K132" s="104" t="s">
        <v>904</v>
      </c>
      <c r="L132" s="104" t="s">
        <v>144</v>
      </c>
      <c r="M132" s="104" t="s">
        <v>62</v>
      </c>
      <c r="N132" s="101"/>
      <c r="O132" s="101" t="s">
        <v>896</v>
      </c>
      <c r="P132" s="104"/>
      <c r="Q132" s="104"/>
      <c r="R132" s="120"/>
      <c r="S132" s="120"/>
      <c r="T132" s="136" t="s">
        <v>44</v>
      </c>
      <c r="U132" s="197" t="s">
        <v>197</v>
      </c>
      <c r="V132" s="197" t="s">
        <v>897</v>
      </c>
      <c r="W132" s="104"/>
      <c r="X132" s="104"/>
      <c r="Y132" s="104"/>
    </row>
    <row r="133" spans="1:25" ht="45.75" x14ac:dyDescent="0.2">
      <c r="A133" s="57">
        <v>44467</v>
      </c>
      <c r="B133" s="93"/>
      <c r="C133" s="115"/>
      <c r="D133" s="258">
        <v>44476</v>
      </c>
      <c r="E133" s="258" t="s">
        <v>153</v>
      </c>
      <c r="F133" s="59">
        <v>41159376</v>
      </c>
      <c r="G133" s="1" t="s">
        <v>905</v>
      </c>
      <c r="H133" s="59">
        <v>25900</v>
      </c>
      <c r="I133" s="59" t="s">
        <v>906</v>
      </c>
      <c r="J133" s="59" t="s">
        <v>556</v>
      </c>
      <c r="K133" s="104" t="s">
        <v>907</v>
      </c>
      <c r="L133" s="104" t="s">
        <v>25</v>
      </c>
      <c r="M133" s="104"/>
      <c r="N133" s="101"/>
      <c r="O133" s="101"/>
      <c r="P133" s="104"/>
      <c r="Q133" s="104"/>
      <c r="R133" s="120"/>
      <c r="S133" s="120"/>
      <c r="T133" s="204"/>
      <c r="U133" s="209" t="s">
        <v>908</v>
      </c>
      <c r="V133" s="204" t="s">
        <v>909</v>
      </c>
      <c r="W133" s="104"/>
      <c r="X133" s="104"/>
      <c r="Y133" s="104"/>
    </row>
    <row r="134" spans="1:25" ht="180" x14ac:dyDescent="0.2">
      <c r="A134" s="133">
        <v>44474</v>
      </c>
      <c r="B134" s="134">
        <f>IF(A134="","",IF(ISNUMBER(SEARCH("KCB",G134))=TRUE,Info!$J$10,Info!$J$11))</f>
        <v>28</v>
      </c>
      <c r="C134" s="133"/>
      <c r="D134" s="248">
        <v>44476</v>
      </c>
      <c r="E134" s="248" t="s">
        <v>144</v>
      </c>
      <c r="F134" s="135">
        <v>41106987</v>
      </c>
      <c r="G134" s="104" t="s">
        <v>123</v>
      </c>
      <c r="H134" s="104" t="s">
        <v>910</v>
      </c>
      <c r="I134" s="104" t="s">
        <v>484</v>
      </c>
      <c r="J134" s="104" t="s">
        <v>857</v>
      </c>
      <c r="K134" s="104" t="s">
        <v>911</v>
      </c>
      <c r="L134" s="104" t="s">
        <v>486</v>
      </c>
      <c r="M134" s="104"/>
      <c r="N134" s="101"/>
      <c r="O134" s="101"/>
      <c r="P134" s="104" t="s">
        <v>912</v>
      </c>
      <c r="Q134" s="104"/>
      <c r="R134" s="120"/>
      <c r="S134" s="238" t="s">
        <v>913</v>
      </c>
      <c r="T134" s="146" t="s">
        <v>914</v>
      </c>
      <c r="U134" s="146" t="s">
        <v>778</v>
      </c>
      <c r="V134" s="162" t="s">
        <v>915</v>
      </c>
      <c r="W134" s="203"/>
      <c r="X134" s="104"/>
      <c r="Y134" s="104"/>
    </row>
    <row r="135" spans="1:25" ht="45" x14ac:dyDescent="0.2">
      <c r="A135" s="133">
        <v>44474</v>
      </c>
      <c r="B135" s="134">
        <f>IF(A135="","",IF(ISNUMBER(SEARCH("KCB",G135))=TRUE,Info!$J$10,Info!$J$11))</f>
        <v>28</v>
      </c>
      <c r="C135" s="135"/>
      <c r="D135" s="248">
        <v>44476</v>
      </c>
      <c r="E135" s="248" t="s">
        <v>144</v>
      </c>
      <c r="F135" s="135">
        <v>41106995</v>
      </c>
      <c r="G135" s="104" t="s">
        <v>123</v>
      </c>
      <c r="H135" s="104" t="s">
        <v>916</v>
      </c>
      <c r="I135" s="104" t="s">
        <v>484</v>
      </c>
      <c r="J135" s="104" t="s">
        <v>857</v>
      </c>
      <c r="K135" s="104" t="s">
        <v>917</v>
      </c>
      <c r="L135" s="104" t="s">
        <v>486</v>
      </c>
      <c r="M135" s="104"/>
      <c r="N135" s="104"/>
      <c r="O135" s="104"/>
      <c r="P135" s="104" t="s">
        <v>912</v>
      </c>
      <c r="Q135" s="104"/>
      <c r="R135" s="104"/>
      <c r="S135" s="201"/>
      <c r="T135" s="146" t="s">
        <v>914</v>
      </c>
      <c r="U135" s="146" t="s">
        <v>778</v>
      </c>
      <c r="V135" s="162" t="s">
        <v>918</v>
      </c>
      <c r="W135" s="203"/>
      <c r="X135" s="104"/>
      <c r="Y135" s="104"/>
    </row>
    <row r="136" spans="1:25" ht="45" x14ac:dyDescent="0.2">
      <c r="A136" s="133">
        <v>44474</v>
      </c>
      <c r="B136" s="134">
        <f>IF(A136="","",IF(ISNUMBER(SEARCH("KCB",G136))=TRUE,Info!$J$10,Info!$J$11))</f>
        <v>28</v>
      </c>
      <c r="C136" s="133"/>
      <c r="D136" s="248">
        <v>44476</v>
      </c>
      <c r="E136" s="248" t="s">
        <v>144</v>
      </c>
      <c r="F136" s="135">
        <v>41107007</v>
      </c>
      <c r="G136" s="104" t="s">
        <v>123</v>
      </c>
      <c r="H136" s="104" t="s">
        <v>919</v>
      </c>
      <c r="I136" s="104" t="s">
        <v>484</v>
      </c>
      <c r="J136" s="104" t="s">
        <v>857</v>
      </c>
      <c r="K136" s="104" t="s">
        <v>920</v>
      </c>
      <c r="L136" s="104" t="s">
        <v>486</v>
      </c>
      <c r="M136" s="104"/>
      <c r="N136" s="101"/>
      <c r="O136" s="101"/>
      <c r="P136" s="104" t="s">
        <v>912</v>
      </c>
      <c r="Q136" s="101"/>
      <c r="R136" s="101"/>
      <c r="S136" s="202"/>
      <c r="T136" s="146" t="s">
        <v>914</v>
      </c>
      <c r="U136" s="146" t="s">
        <v>778</v>
      </c>
      <c r="V136" s="162" t="s">
        <v>921</v>
      </c>
      <c r="W136" s="203"/>
      <c r="X136" s="104"/>
      <c r="Y136" s="104"/>
    </row>
    <row r="137" spans="1:25" ht="45" x14ac:dyDescent="0.2">
      <c r="A137" s="133">
        <v>44474</v>
      </c>
      <c r="B137" s="134">
        <f>IF(A137="","",IF(ISNUMBER(SEARCH("KCB",G137))=TRUE,Info!$J$10,Info!$J$11))</f>
        <v>28</v>
      </c>
      <c r="C137" s="133"/>
      <c r="D137" s="248">
        <v>44476</v>
      </c>
      <c r="E137" s="248" t="s">
        <v>144</v>
      </c>
      <c r="F137" s="135">
        <v>41107015</v>
      </c>
      <c r="G137" s="104" t="s">
        <v>123</v>
      </c>
      <c r="H137" s="104" t="s">
        <v>922</v>
      </c>
      <c r="I137" s="104" t="s">
        <v>484</v>
      </c>
      <c r="J137" s="104" t="s">
        <v>857</v>
      </c>
      <c r="K137" s="104" t="s">
        <v>923</v>
      </c>
      <c r="L137" s="104" t="s">
        <v>486</v>
      </c>
      <c r="M137" s="104"/>
      <c r="N137" s="101"/>
      <c r="O137" s="101"/>
      <c r="P137" s="104" t="s">
        <v>912</v>
      </c>
      <c r="Q137" s="104"/>
      <c r="R137" s="120"/>
      <c r="S137" s="200"/>
      <c r="T137" s="146" t="s">
        <v>914</v>
      </c>
      <c r="U137" s="146" t="s">
        <v>778</v>
      </c>
      <c r="V137" s="162" t="s">
        <v>924</v>
      </c>
      <c r="W137" s="203"/>
      <c r="X137" s="104"/>
      <c r="Y137" s="104"/>
    </row>
    <row r="138" spans="1:25" ht="45" x14ac:dyDescent="0.2">
      <c r="A138" s="133">
        <v>44474</v>
      </c>
      <c r="B138" s="134">
        <f>IF(A138="","",IF(ISNUMBER(SEARCH("KCB",G138))=TRUE,Info!$J$10,Info!$J$11))</f>
        <v>28</v>
      </c>
      <c r="C138" s="133"/>
      <c r="D138" s="248">
        <v>44476</v>
      </c>
      <c r="E138" s="248" t="s">
        <v>144</v>
      </c>
      <c r="F138" s="135">
        <v>41106821</v>
      </c>
      <c r="G138" s="104" t="s">
        <v>123</v>
      </c>
      <c r="H138" s="135" t="s">
        <v>925</v>
      </c>
      <c r="I138" s="104" t="s">
        <v>484</v>
      </c>
      <c r="J138" s="104" t="s">
        <v>857</v>
      </c>
      <c r="K138" s="104" t="s">
        <v>926</v>
      </c>
      <c r="L138" s="104" t="s">
        <v>486</v>
      </c>
      <c r="M138" s="104"/>
      <c r="N138" s="101"/>
      <c r="O138" s="101"/>
      <c r="P138" s="104" t="s">
        <v>912</v>
      </c>
      <c r="Q138" s="104"/>
      <c r="R138" s="120"/>
      <c r="S138" s="200"/>
      <c r="T138" s="146" t="s">
        <v>914</v>
      </c>
      <c r="U138" s="146" t="s">
        <v>778</v>
      </c>
      <c r="V138" s="162" t="s">
        <v>927</v>
      </c>
      <c r="W138" s="203"/>
      <c r="X138" s="104"/>
      <c r="Y138" s="104"/>
    </row>
    <row r="139" spans="1:25" ht="45" x14ac:dyDescent="0.2">
      <c r="A139" s="133">
        <v>44474</v>
      </c>
      <c r="B139" s="134">
        <f>IF(A139="","",IF(ISNUMBER(SEARCH("KCB",G139))=TRUE,Info!$J$10,Info!$J$11))</f>
        <v>28</v>
      </c>
      <c r="C139" s="133"/>
      <c r="D139" s="248">
        <v>44476</v>
      </c>
      <c r="E139" s="248" t="s">
        <v>144</v>
      </c>
      <c r="F139" s="135">
        <v>41106936</v>
      </c>
      <c r="G139" s="104" t="s">
        <v>123</v>
      </c>
      <c r="H139" s="135" t="s">
        <v>928</v>
      </c>
      <c r="I139" s="104" t="s">
        <v>484</v>
      </c>
      <c r="J139" s="104" t="s">
        <v>857</v>
      </c>
      <c r="K139" s="104" t="s">
        <v>929</v>
      </c>
      <c r="L139" s="104" t="s">
        <v>486</v>
      </c>
      <c r="M139" s="104"/>
      <c r="N139" s="101"/>
      <c r="O139" s="101"/>
      <c r="P139" s="104" t="s">
        <v>912</v>
      </c>
      <c r="Q139" s="104"/>
      <c r="R139" s="120"/>
      <c r="S139" s="200"/>
      <c r="T139" s="146" t="s">
        <v>930</v>
      </c>
      <c r="U139" s="146" t="s">
        <v>778</v>
      </c>
      <c r="V139" s="162" t="s">
        <v>931</v>
      </c>
      <c r="W139" s="203"/>
      <c r="X139" s="104"/>
      <c r="Y139" s="104"/>
    </row>
    <row r="140" spans="1:25" ht="45" x14ac:dyDescent="0.2">
      <c r="A140" s="133">
        <v>44474</v>
      </c>
      <c r="B140" s="134">
        <f>IF(A140="","",IF(ISNUMBER(SEARCH("KCB",G140))=TRUE,Info!$J$10,Info!$J$11))</f>
        <v>28</v>
      </c>
      <c r="C140" s="133"/>
      <c r="D140" s="248">
        <v>44476</v>
      </c>
      <c r="E140" s="248" t="s">
        <v>144</v>
      </c>
      <c r="F140" s="135">
        <v>41106944</v>
      </c>
      <c r="G140" s="104" t="s">
        <v>123</v>
      </c>
      <c r="H140" s="135" t="s">
        <v>932</v>
      </c>
      <c r="I140" s="104" t="s">
        <v>484</v>
      </c>
      <c r="J140" s="104" t="s">
        <v>857</v>
      </c>
      <c r="K140" s="104" t="s">
        <v>933</v>
      </c>
      <c r="L140" s="104" t="s">
        <v>486</v>
      </c>
      <c r="M140" s="104"/>
      <c r="N140" s="101"/>
      <c r="O140" s="101"/>
      <c r="P140" s="104" t="s">
        <v>912</v>
      </c>
      <c r="Q140" s="104"/>
      <c r="R140" s="120"/>
      <c r="S140" s="200"/>
      <c r="T140" s="146" t="s">
        <v>930</v>
      </c>
      <c r="U140" s="146" t="s">
        <v>778</v>
      </c>
      <c r="V140" s="162" t="s">
        <v>934</v>
      </c>
      <c r="W140" s="203"/>
      <c r="X140" s="104"/>
      <c r="Y140" s="104"/>
    </row>
    <row r="141" spans="1:25" ht="45" x14ac:dyDescent="0.2">
      <c r="A141" s="133">
        <v>44474</v>
      </c>
      <c r="B141" s="134">
        <f>IF(A141="","",IF(ISNUMBER(SEARCH("KCB",G141))=TRUE,Info!$J$10,Info!$J$11))</f>
        <v>28</v>
      </c>
      <c r="C141" s="133"/>
      <c r="D141" s="248">
        <v>44476</v>
      </c>
      <c r="E141" s="248" t="s">
        <v>144</v>
      </c>
      <c r="F141" s="135">
        <v>41106952</v>
      </c>
      <c r="G141" s="104" t="s">
        <v>123</v>
      </c>
      <c r="H141" s="135" t="s">
        <v>935</v>
      </c>
      <c r="I141" s="104" t="s">
        <v>484</v>
      </c>
      <c r="J141" s="104" t="s">
        <v>857</v>
      </c>
      <c r="K141" s="104" t="s">
        <v>936</v>
      </c>
      <c r="L141" s="104" t="s">
        <v>486</v>
      </c>
      <c r="M141" s="104"/>
      <c r="N141" s="101"/>
      <c r="O141" s="101"/>
      <c r="P141" s="104" t="s">
        <v>912</v>
      </c>
      <c r="Q141" s="104"/>
      <c r="R141" s="120"/>
      <c r="S141" s="200"/>
      <c r="T141" s="146" t="s">
        <v>930</v>
      </c>
      <c r="U141" s="146" t="s">
        <v>778</v>
      </c>
      <c r="V141" s="162" t="s">
        <v>937</v>
      </c>
      <c r="W141" s="203"/>
      <c r="X141" s="104"/>
      <c r="Y141" s="104"/>
    </row>
    <row r="142" spans="1:25" ht="45" x14ac:dyDescent="0.2">
      <c r="A142" s="133">
        <v>44474</v>
      </c>
      <c r="B142" s="134">
        <f>IF(A142="","",IF(ISNUMBER(SEARCH("KCB",G142))=TRUE,Info!$J$10,Info!$J$11))</f>
        <v>28</v>
      </c>
      <c r="C142" s="133"/>
      <c r="D142" s="248">
        <v>44476</v>
      </c>
      <c r="E142" s="248" t="s">
        <v>144</v>
      </c>
      <c r="F142" s="135">
        <v>41106960</v>
      </c>
      <c r="G142" s="104" t="s">
        <v>123</v>
      </c>
      <c r="H142" s="135" t="s">
        <v>938</v>
      </c>
      <c r="I142" s="104" t="s">
        <v>484</v>
      </c>
      <c r="J142" s="104" t="s">
        <v>857</v>
      </c>
      <c r="K142" s="104" t="s">
        <v>939</v>
      </c>
      <c r="L142" s="104" t="s">
        <v>486</v>
      </c>
      <c r="M142" s="104"/>
      <c r="N142" s="101"/>
      <c r="O142" s="101"/>
      <c r="P142" s="104" t="s">
        <v>912</v>
      </c>
      <c r="Q142" s="104"/>
      <c r="R142" s="120"/>
      <c r="S142" s="200"/>
      <c r="T142" s="146" t="s">
        <v>930</v>
      </c>
      <c r="U142" s="146" t="s">
        <v>778</v>
      </c>
      <c r="V142" s="162" t="s">
        <v>940</v>
      </c>
      <c r="W142" s="203"/>
      <c r="X142" s="104"/>
      <c r="Y142" s="104"/>
    </row>
    <row r="143" spans="1:25" ht="45" x14ac:dyDescent="0.2">
      <c r="A143" s="133">
        <v>44474</v>
      </c>
      <c r="B143" s="134">
        <f>IF(A143="","",IF(ISNUMBER(SEARCH("KCB",G143))=TRUE,Info!$J$10,Info!$J$11))</f>
        <v>28</v>
      </c>
      <c r="C143" s="133"/>
      <c r="D143" s="248">
        <v>44476</v>
      </c>
      <c r="E143" s="248" t="s">
        <v>144</v>
      </c>
      <c r="F143" s="135">
        <v>41106979</v>
      </c>
      <c r="G143" s="104" t="s">
        <v>123</v>
      </c>
      <c r="H143" s="135" t="s">
        <v>941</v>
      </c>
      <c r="I143" s="104" t="s">
        <v>484</v>
      </c>
      <c r="J143" s="104" t="s">
        <v>857</v>
      </c>
      <c r="K143" s="104" t="s">
        <v>942</v>
      </c>
      <c r="L143" s="104" t="s">
        <v>486</v>
      </c>
      <c r="M143" s="104"/>
      <c r="N143" s="101"/>
      <c r="O143" s="101"/>
      <c r="P143" s="104" t="s">
        <v>912</v>
      </c>
      <c r="Q143" s="104"/>
      <c r="R143" s="120"/>
      <c r="S143" s="200"/>
      <c r="T143" s="146" t="s">
        <v>930</v>
      </c>
      <c r="U143" s="146" t="s">
        <v>778</v>
      </c>
      <c r="V143" s="162" t="s">
        <v>943</v>
      </c>
      <c r="W143" s="203"/>
      <c r="X143" s="104"/>
      <c r="Y143" s="104"/>
    </row>
    <row r="144" spans="1:25" ht="45" x14ac:dyDescent="0.2">
      <c r="A144" s="133">
        <v>44474</v>
      </c>
      <c r="B144" s="134">
        <f>IF(A144="","",IF(ISNUMBER(SEARCH("KCB",G144))=TRUE,Info!$J$10,Info!$J$11))</f>
        <v>28</v>
      </c>
      <c r="C144" s="133"/>
      <c r="D144" s="248">
        <v>44476</v>
      </c>
      <c r="E144" s="248" t="s">
        <v>144</v>
      </c>
      <c r="F144" s="135">
        <v>41106856</v>
      </c>
      <c r="G144" s="104" t="s">
        <v>123</v>
      </c>
      <c r="H144" s="135" t="s">
        <v>944</v>
      </c>
      <c r="I144" s="104" t="s">
        <v>49</v>
      </c>
      <c r="J144" s="104" t="s">
        <v>945</v>
      </c>
      <c r="K144" s="104" t="s">
        <v>946</v>
      </c>
      <c r="L144" s="104" t="s">
        <v>486</v>
      </c>
      <c r="M144" s="104"/>
      <c r="N144" s="101"/>
      <c r="O144" s="101"/>
      <c r="P144" s="104" t="s">
        <v>912</v>
      </c>
      <c r="Q144" s="104"/>
      <c r="R144" s="120"/>
      <c r="S144" s="200"/>
      <c r="T144" s="146" t="s">
        <v>947</v>
      </c>
      <c r="U144" s="146" t="s">
        <v>778</v>
      </c>
      <c r="V144" s="162" t="s">
        <v>948</v>
      </c>
      <c r="W144" s="203"/>
      <c r="X144" s="104"/>
      <c r="Y144" s="104"/>
    </row>
    <row r="145" spans="1:25" ht="45" x14ac:dyDescent="0.2">
      <c r="A145" s="133">
        <v>44474</v>
      </c>
      <c r="B145" s="134">
        <f>IF(A145="","",IF(ISNUMBER(SEARCH("KCB",G145))=TRUE,Info!$J$10,Info!$J$11))</f>
        <v>28</v>
      </c>
      <c r="C145" s="133"/>
      <c r="D145" s="248">
        <v>44476</v>
      </c>
      <c r="E145" s="248" t="s">
        <v>144</v>
      </c>
      <c r="F145" s="135">
        <v>41106864</v>
      </c>
      <c r="G145" s="104" t="s">
        <v>123</v>
      </c>
      <c r="H145" s="135" t="s">
        <v>949</v>
      </c>
      <c r="I145" s="104" t="s">
        <v>484</v>
      </c>
      <c r="J145" s="104" t="s">
        <v>857</v>
      </c>
      <c r="K145" s="104" t="s">
        <v>950</v>
      </c>
      <c r="L145" s="104" t="s">
        <v>486</v>
      </c>
      <c r="M145" s="104"/>
      <c r="N145" s="101"/>
      <c r="O145" s="101"/>
      <c r="P145" s="104" t="s">
        <v>912</v>
      </c>
      <c r="Q145" s="104"/>
      <c r="R145" s="120"/>
      <c r="S145" s="200"/>
      <c r="T145" s="146" t="s">
        <v>951</v>
      </c>
      <c r="U145" s="146" t="s">
        <v>778</v>
      </c>
      <c r="V145" s="162" t="s">
        <v>952</v>
      </c>
      <c r="W145" s="203"/>
      <c r="X145" s="104"/>
      <c r="Y145" s="104"/>
    </row>
    <row r="146" spans="1:25" ht="45" x14ac:dyDescent="0.2">
      <c r="A146" s="133">
        <v>44474</v>
      </c>
      <c r="B146" s="134">
        <f>IF(A146="","",IF(ISNUMBER(SEARCH("KCB",G146))=TRUE,Info!$J$10,Info!$J$11))</f>
        <v>28</v>
      </c>
      <c r="C146" s="133"/>
      <c r="D146" s="248">
        <v>44476</v>
      </c>
      <c r="E146" s="248">
        <v>41106872</v>
      </c>
      <c r="F146" s="135">
        <v>41106848</v>
      </c>
      <c r="G146" s="104" t="s">
        <v>123</v>
      </c>
      <c r="H146" s="135" t="s">
        <v>953</v>
      </c>
      <c r="I146" s="104" t="s">
        <v>49</v>
      </c>
      <c r="J146" s="104" t="s">
        <v>945</v>
      </c>
      <c r="K146" s="104" t="s">
        <v>954</v>
      </c>
      <c r="L146" s="104" t="s">
        <v>486</v>
      </c>
      <c r="M146" s="104"/>
      <c r="N146" s="101"/>
      <c r="O146" s="101"/>
      <c r="P146" s="104" t="s">
        <v>912</v>
      </c>
      <c r="Q146" s="104"/>
      <c r="R146" s="120"/>
      <c r="S146" s="200"/>
      <c r="T146" s="146" t="s">
        <v>947</v>
      </c>
      <c r="U146" s="146" t="s">
        <v>778</v>
      </c>
      <c r="V146" s="162" t="s">
        <v>955</v>
      </c>
      <c r="W146" s="203"/>
      <c r="X146" s="104"/>
      <c r="Y146" s="104"/>
    </row>
    <row r="147" spans="1:25" ht="135" x14ac:dyDescent="0.2">
      <c r="A147" s="133">
        <v>44474</v>
      </c>
      <c r="B147" s="134">
        <f>IF(A147="","",IF(ISNUMBER(SEARCH("KCB",G147))=TRUE,Info!$J$10,Info!$J$11))</f>
        <v>28</v>
      </c>
      <c r="C147" s="133"/>
      <c r="D147" s="248">
        <v>44476</v>
      </c>
      <c r="E147" s="248" t="s">
        <v>144</v>
      </c>
      <c r="F147" s="135">
        <v>41106831</v>
      </c>
      <c r="G147" s="104" t="s">
        <v>123</v>
      </c>
      <c r="H147" s="135" t="s">
        <v>956</v>
      </c>
      <c r="I147" s="104" t="s">
        <v>484</v>
      </c>
      <c r="J147" s="104" t="s">
        <v>857</v>
      </c>
      <c r="K147" s="104" t="s">
        <v>957</v>
      </c>
      <c r="L147" s="104" t="s">
        <v>486</v>
      </c>
      <c r="M147" s="104"/>
      <c r="N147" s="101"/>
      <c r="O147" s="101"/>
      <c r="P147" s="104" t="s">
        <v>912</v>
      </c>
      <c r="Q147" s="104"/>
      <c r="R147" s="120" t="s">
        <v>958</v>
      </c>
      <c r="S147" s="238" t="s">
        <v>959</v>
      </c>
      <c r="T147" s="146" t="s">
        <v>947</v>
      </c>
      <c r="U147" s="146" t="s">
        <v>778</v>
      </c>
      <c r="V147" s="162" t="s">
        <v>960</v>
      </c>
      <c r="W147" s="203"/>
      <c r="X147" s="104"/>
      <c r="Y147" s="104"/>
    </row>
    <row r="148" spans="1:25" ht="409.5" x14ac:dyDescent="0.2">
      <c r="A148" s="133">
        <v>44474</v>
      </c>
      <c r="B148" s="134">
        <f>IF(A148="","",IF(ISNUMBER(SEARCH("KCB",G148))=TRUE,Info!$J$10,Info!$J$11))</f>
        <v>28</v>
      </c>
      <c r="C148" s="133"/>
      <c r="D148" s="248">
        <v>44620</v>
      </c>
      <c r="E148" s="248" t="s">
        <v>47</v>
      </c>
      <c r="F148" s="135">
        <v>4631053</v>
      </c>
      <c r="G148" s="104" t="s">
        <v>961</v>
      </c>
      <c r="H148" s="135"/>
      <c r="I148" s="104" t="s">
        <v>962</v>
      </c>
      <c r="J148" s="104"/>
      <c r="K148" s="104" t="s">
        <v>963</v>
      </c>
      <c r="L148" s="104" t="s">
        <v>47</v>
      </c>
      <c r="M148" s="104"/>
      <c r="N148" s="101"/>
      <c r="O148" s="101"/>
      <c r="P148" s="104" t="s">
        <v>964</v>
      </c>
      <c r="Q148" s="104"/>
      <c r="R148" s="136" t="s">
        <v>965</v>
      </c>
      <c r="S148" s="149" t="s">
        <v>966</v>
      </c>
      <c r="T148" s="136" t="s">
        <v>967</v>
      </c>
      <c r="U148" s="119" t="s">
        <v>968</v>
      </c>
      <c r="V148" s="210" t="s">
        <v>969</v>
      </c>
      <c r="W148" s="104"/>
      <c r="X148" s="104"/>
      <c r="Y148" s="104"/>
    </row>
    <row r="149" spans="1:25" ht="102" x14ac:dyDescent="0.2">
      <c r="A149" s="133">
        <v>44480</v>
      </c>
      <c r="B149" s="134">
        <f>IF(A149="","",IF(ISNUMBER(SEARCH("KCB",G149))=TRUE,Info!$J$10,Info!$J$11))</f>
        <v>90</v>
      </c>
      <c r="C149" s="133">
        <v>44480</v>
      </c>
      <c r="D149" s="248">
        <v>44481</v>
      </c>
      <c r="E149" s="248" t="s">
        <v>144</v>
      </c>
      <c r="F149" s="135">
        <v>41010231</v>
      </c>
      <c r="G149" s="104" t="s">
        <v>970</v>
      </c>
      <c r="H149" s="135"/>
      <c r="I149" s="104" t="s">
        <v>484</v>
      </c>
      <c r="J149" s="104" t="s">
        <v>971</v>
      </c>
      <c r="K149" s="104" t="s">
        <v>972</v>
      </c>
      <c r="L149" s="104" t="s">
        <v>144</v>
      </c>
      <c r="M149" s="104" t="s">
        <v>534</v>
      </c>
      <c r="N149" s="101"/>
      <c r="O149" s="101"/>
      <c r="P149" s="104"/>
      <c r="Q149" s="104"/>
      <c r="R149" s="136" t="s">
        <v>3251</v>
      </c>
      <c r="S149" s="136" t="s">
        <v>973</v>
      </c>
      <c r="T149" s="136" t="s">
        <v>974</v>
      </c>
      <c r="U149" s="135" t="s">
        <v>505</v>
      </c>
      <c r="V149" s="135" t="s">
        <v>975</v>
      </c>
      <c r="W149" s="104"/>
      <c r="X149" s="104"/>
      <c r="Y149" s="104"/>
    </row>
    <row r="150" spans="1:25" ht="202.5" x14ac:dyDescent="0.2">
      <c r="A150" s="133">
        <v>44484</v>
      </c>
      <c r="B150" s="134">
        <f>IF(A150="","",IF(ISNUMBER(SEARCH("KCB",G150))=TRUE,Info!$J$10,Info!$J$11))</f>
        <v>28</v>
      </c>
      <c r="C150" s="133"/>
      <c r="D150" s="248">
        <v>44489</v>
      </c>
      <c r="E150" s="248" t="s">
        <v>144</v>
      </c>
      <c r="F150" s="135">
        <v>40666720</v>
      </c>
      <c r="G150" s="104" t="s">
        <v>123</v>
      </c>
      <c r="H150" s="135" t="s">
        <v>976</v>
      </c>
      <c r="I150" s="104" t="s">
        <v>484</v>
      </c>
      <c r="J150" s="104" t="s">
        <v>857</v>
      </c>
      <c r="K150" s="104" t="s">
        <v>977</v>
      </c>
      <c r="L150" s="104" t="s">
        <v>125</v>
      </c>
      <c r="M150" s="104" t="s">
        <v>62</v>
      </c>
      <c r="N150" s="101"/>
      <c r="O150" s="101"/>
      <c r="P150" s="104" t="s">
        <v>978</v>
      </c>
      <c r="Q150" s="104"/>
      <c r="R150" s="120" t="s">
        <v>979</v>
      </c>
      <c r="S150" s="120"/>
      <c r="T150" s="206" t="s">
        <v>980</v>
      </c>
      <c r="U150" s="135" t="s">
        <v>981</v>
      </c>
      <c r="V150" s="162" t="s">
        <v>982</v>
      </c>
      <c r="W150" s="104"/>
      <c r="X150" s="104"/>
      <c r="Y150" s="104"/>
    </row>
    <row r="151" spans="1:25" ht="202.5" x14ac:dyDescent="0.2">
      <c r="A151" s="133">
        <v>44484</v>
      </c>
      <c r="B151" s="134">
        <f>IF(A151="","",IF(ISNUMBER(SEARCH("KCB",G151))=TRUE,Info!$J$10,Info!$J$11))</f>
        <v>28</v>
      </c>
      <c r="C151" s="133"/>
      <c r="D151" s="248">
        <v>44489</v>
      </c>
      <c r="E151" s="248" t="s">
        <v>144</v>
      </c>
      <c r="F151" s="135">
        <v>40666739</v>
      </c>
      <c r="G151" s="104" t="s">
        <v>123</v>
      </c>
      <c r="H151" s="135" t="s">
        <v>983</v>
      </c>
      <c r="I151" s="104" t="s">
        <v>484</v>
      </c>
      <c r="J151" s="104" t="s">
        <v>857</v>
      </c>
      <c r="K151" s="104" t="s">
        <v>984</v>
      </c>
      <c r="L151" s="104" t="s">
        <v>125</v>
      </c>
      <c r="M151" s="104" t="s">
        <v>62</v>
      </c>
      <c r="N151" s="101"/>
      <c r="O151" s="101"/>
      <c r="P151" s="104" t="s">
        <v>985</v>
      </c>
      <c r="Q151" s="104"/>
      <c r="R151" s="120" t="s">
        <v>979</v>
      </c>
      <c r="S151" s="120"/>
      <c r="T151" s="206" t="s">
        <v>980</v>
      </c>
      <c r="U151" s="135" t="s">
        <v>981</v>
      </c>
      <c r="V151" s="162" t="s">
        <v>986</v>
      </c>
      <c r="W151" s="104"/>
      <c r="X151" s="104"/>
      <c r="Y151" s="104"/>
    </row>
    <row r="152" spans="1:25" ht="45.75" x14ac:dyDescent="0.2">
      <c r="A152" s="133">
        <v>44488</v>
      </c>
      <c r="B152" s="134">
        <f>IF(A152="","",IF(ISNUMBER(SEARCH("KCB",G152))=TRUE,Info!$J$10,Info!$J$11))</f>
        <v>90</v>
      </c>
      <c r="C152" s="133"/>
      <c r="D152" s="248">
        <v>44488</v>
      </c>
      <c r="E152" s="248" t="s">
        <v>47</v>
      </c>
      <c r="F152" s="135">
        <v>40028374</v>
      </c>
      <c r="G152" s="104" t="s">
        <v>987</v>
      </c>
      <c r="H152" s="135"/>
      <c r="I152" s="104" t="s">
        <v>503</v>
      </c>
      <c r="J152" s="104" t="s">
        <v>988</v>
      </c>
      <c r="K152" s="104" t="s">
        <v>989</v>
      </c>
      <c r="L152" s="104" t="s">
        <v>47</v>
      </c>
      <c r="M152" s="104" t="s">
        <v>41</v>
      </c>
      <c r="N152" s="101"/>
      <c r="O152" s="101"/>
      <c r="P152" s="104"/>
      <c r="Q152" s="104"/>
      <c r="R152" s="120"/>
      <c r="S152" s="120"/>
      <c r="T152" s="136" t="s">
        <v>990</v>
      </c>
      <c r="U152" s="135" t="s">
        <v>505</v>
      </c>
      <c r="V152" s="135" t="s">
        <v>991</v>
      </c>
      <c r="W152" s="104"/>
      <c r="X152" s="104"/>
      <c r="Y152" s="104"/>
    </row>
    <row r="153" spans="1:25" ht="67.5" x14ac:dyDescent="0.2">
      <c r="A153" s="133">
        <v>44490</v>
      </c>
      <c r="B153" s="134">
        <f>IF(A153="","",IF(ISNUMBER(SEARCH("KCB",G153))=TRUE,Info!$J$10,Info!$J$11))</f>
        <v>90</v>
      </c>
      <c r="C153" s="133"/>
      <c r="D153" s="248">
        <v>44589</v>
      </c>
      <c r="E153" s="248" t="s">
        <v>153</v>
      </c>
      <c r="F153" s="135">
        <v>40715537</v>
      </c>
      <c r="G153" s="104" t="s">
        <v>992</v>
      </c>
      <c r="H153" s="135"/>
      <c r="I153" s="104" t="s">
        <v>484</v>
      </c>
      <c r="J153" s="104" t="s">
        <v>971</v>
      </c>
      <c r="K153" s="104" t="s">
        <v>993</v>
      </c>
      <c r="L153" s="104" t="s">
        <v>47</v>
      </c>
      <c r="M153" s="104" t="s">
        <v>30</v>
      </c>
      <c r="N153" s="101"/>
      <c r="O153" s="101"/>
      <c r="P153" s="104"/>
      <c r="Q153" s="104"/>
      <c r="R153" s="136" t="s">
        <v>994</v>
      </c>
      <c r="S153" s="136" t="s">
        <v>995</v>
      </c>
      <c r="T153" s="136" t="s">
        <v>996</v>
      </c>
      <c r="U153" s="135" t="s">
        <v>997</v>
      </c>
      <c r="V153" s="136" t="s">
        <v>998</v>
      </c>
      <c r="W153" s="104"/>
      <c r="X153" s="104"/>
      <c r="Y153" s="104" t="s">
        <v>163</v>
      </c>
    </row>
    <row r="154" spans="1:25" ht="101.25" x14ac:dyDescent="0.2">
      <c r="A154" s="133">
        <v>44491</v>
      </c>
      <c r="B154" s="134">
        <f>IF(A154="","",IF(ISNUMBER(SEARCH("KCB",G154))=TRUE,Info!$J$10,Info!$J$11))</f>
        <v>90</v>
      </c>
      <c r="C154" s="133"/>
      <c r="D154" s="248">
        <v>44522</v>
      </c>
      <c r="E154" s="248" t="s">
        <v>153</v>
      </c>
      <c r="F154" s="135">
        <v>36259516</v>
      </c>
      <c r="G154" s="104" t="s">
        <v>999</v>
      </c>
      <c r="H154" s="135"/>
      <c r="I154" s="104" t="s">
        <v>49</v>
      </c>
      <c r="J154" s="104" t="s">
        <v>72</v>
      </c>
      <c r="K154" s="104" t="s">
        <v>1000</v>
      </c>
      <c r="L154" s="104" t="s">
        <v>569</v>
      </c>
      <c r="M154" s="104" t="s">
        <v>35</v>
      </c>
      <c r="N154" s="101" t="s">
        <v>1001</v>
      </c>
      <c r="O154" s="101" t="s">
        <v>1002</v>
      </c>
      <c r="P154" s="104"/>
      <c r="Q154" s="104"/>
      <c r="R154" s="120"/>
      <c r="S154" s="120"/>
      <c r="T154" s="136" t="s">
        <v>1003</v>
      </c>
      <c r="U154" s="135" t="s">
        <v>1004</v>
      </c>
      <c r="V154" s="136" t="s">
        <v>1005</v>
      </c>
      <c r="W154" s="104"/>
      <c r="X154" s="104"/>
      <c r="Y154" s="104"/>
    </row>
    <row r="155" spans="1:25" ht="202.5" x14ac:dyDescent="0.2">
      <c r="A155" s="133">
        <v>44494</v>
      </c>
      <c r="B155" s="134">
        <f>IF(A155="","",IF(ISNUMBER(SEARCH("KCB",G155))=TRUE,Info!$J$10,Info!$J$11))</f>
        <v>90</v>
      </c>
      <c r="C155" s="133"/>
      <c r="D155" s="248">
        <v>44509</v>
      </c>
      <c r="E155" s="248" t="s">
        <v>144</v>
      </c>
      <c r="F155" s="135">
        <v>33613331</v>
      </c>
      <c r="G155" s="104" t="s">
        <v>1006</v>
      </c>
      <c r="H155" s="135"/>
      <c r="I155" s="104" t="s">
        <v>66</v>
      </c>
      <c r="J155" s="104" t="s">
        <v>67</v>
      </c>
      <c r="K155" s="104" t="s">
        <v>1007</v>
      </c>
      <c r="L155" s="104" t="s">
        <v>569</v>
      </c>
      <c r="M155" s="104" t="s">
        <v>1008</v>
      </c>
      <c r="N155" s="101"/>
      <c r="O155" s="101" t="s">
        <v>1009</v>
      </c>
      <c r="P155" s="104" t="s">
        <v>1010</v>
      </c>
      <c r="Q155" s="104"/>
      <c r="R155" s="120" t="s">
        <v>1011</v>
      </c>
      <c r="S155" s="136" t="s">
        <v>1012</v>
      </c>
      <c r="T155" s="136" t="s">
        <v>1013</v>
      </c>
      <c r="U155" s="135" t="s">
        <v>633</v>
      </c>
      <c r="V155" s="58" t="s">
        <v>1014</v>
      </c>
      <c r="W155" s="104"/>
      <c r="X155" s="104"/>
      <c r="Y155" s="104"/>
    </row>
    <row r="156" spans="1:25" ht="213.75" x14ac:dyDescent="0.2">
      <c r="A156" s="133">
        <v>44495</v>
      </c>
      <c r="B156" s="134">
        <f>IF(A156="","",IF(ISNUMBER(SEARCH("KCB",G156))=TRUE,Info!$J$10,Info!$J$11))</f>
        <v>90</v>
      </c>
      <c r="C156" s="133"/>
      <c r="D156" s="248">
        <v>44627</v>
      </c>
      <c r="E156" s="248" t="s">
        <v>1015</v>
      </c>
      <c r="F156" s="135">
        <v>38749051</v>
      </c>
      <c r="G156" s="104" t="s">
        <v>1016</v>
      </c>
      <c r="H156" s="135"/>
      <c r="I156" s="104" t="s">
        <v>1017</v>
      </c>
      <c r="J156" s="104"/>
      <c r="K156" s="104" t="s">
        <v>1018</v>
      </c>
      <c r="L156" s="104" t="s">
        <v>1019</v>
      </c>
      <c r="M156" s="104"/>
      <c r="N156" s="101" t="s">
        <v>1020</v>
      </c>
      <c r="O156" s="101"/>
      <c r="P156" s="104"/>
      <c r="Q156" s="104"/>
      <c r="R156" s="136" t="s">
        <v>1021</v>
      </c>
      <c r="S156" s="136" t="s">
        <v>1022</v>
      </c>
      <c r="T156" s="136" t="s">
        <v>585</v>
      </c>
      <c r="U156" s="135" t="s">
        <v>1023</v>
      </c>
      <c r="V156" s="108" t="s">
        <v>1024</v>
      </c>
      <c r="W156" s="108"/>
      <c r="X156" s="104"/>
      <c r="Y156" s="104"/>
    </row>
    <row r="157" spans="1:25" ht="68.25" x14ac:dyDescent="0.2">
      <c r="A157" s="133">
        <v>44498</v>
      </c>
      <c r="B157" s="134">
        <f>IF(A157="","",IF(ISNUMBER(SEARCH("KCB",G157))=TRUE,Info!$J$10,Info!$J$11))</f>
        <v>28</v>
      </c>
      <c r="C157" s="133"/>
      <c r="D157" s="248">
        <v>44504</v>
      </c>
      <c r="E157" s="248" t="s">
        <v>451</v>
      </c>
      <c r="F157" s="135">
        <v>40666712</v>
      </c>
      <c r="G157" s="104" t="s">
        <v>123</v>
      </c>
      <c r="H157" s="135" t="s">
        <v>1025</v>
      </c>
      <c r="I157" s="104" t="s">
        <v>484</v>
      </c>
      <c r="J157" s="104" t="s">
        <v>857</v>
      </c>
      <c r="K157" s="104" t="s">
        <v>1026</v>
      </c>
      <c r="L157" s="104" t="s">
        <v>125</v>
      </c>
      <c r="M157" s="104" t="s">
        <v>221</v>
      </c>
      <c r="N157" s="101"/>
      <c r="O157" s="101"/>
      <c r="P157" s="104" t="s">
        <v>1027</v>
      </c>
      <c r="Q157" s="104"/>
      <c r="R157" s="120"/>
      <c r="S157" s="120"/>
      <c r="T157" s="136"/>
      <c r="U157" s="135" t="s">
        <v>127</v>
      </c>
      <c r="V157" s="136" t="s">
        <v>1028</v>
      </c>
      <c r="W157" s="104"/>
      <c r="X157" s="104"/>
      <c r="Y157" s="104"/>
    </row>
    <row r="158" spans="1:25" ht="127.5" x14ac:dyDescent="0.2">
      <c r="A158" s="133">
        <v>44502</v>
      </c>
      <c r="B158" s="134">
        <f>IF(A158="","",IF(ISNUMBER(SEARCH("KCB",G158))=TRUE,Info!$J$10,Info!$J$11))</f>
        <v>90</v>
      </c>
      <c r="C158" s="133"/>
      <c r="D158" s="248">
        <v>44524</v>
      </c>
      <c r="E158" s="248" t="s">
        <v>144</v>
      </c>
      <c r="F158" s="135">
        <v>40028470</v>
      </c>
      <c r="G158" s="104" t="s">
        <v>1029</v>
      </c>
      <c r="H158" s="135"/>
      <c r="I158" s="104" t="s">
        <v>66</v>
      </c>
      <c r="J158" s="104" t="s">
        <v>67</v>
      </c>
      <c r="K158" s="104" t="s">
        <v>1030</v>
      </c>
      <c r="L158" s="104" t="s">
        <v>58</v>
      </c>
      <c r="M158" s="104" t="s">
        <v>62</v>
      </c>
      <c r="N158" s="101">
        <v>445</v>
      </c>
      <c r="O158" s="101" t="s">
        <v>1031</v>
      </c>
      <c r="P158" s="104" t="s">
        <v>1032</v>
      </c>
      <c r="Q158" s="104"/>
      <c r="R158" s="136" t="s">
        <v>1033</v>
      </c>
      <c r="S158" s="120"/>
      <c r="T158" s="136" t="s">
        <v>44</v>
      </c>
      <c r="U158" s="135" t="s">
        <v>633</v>
      </c>
      <c r="V158" s="58" t="s">
        <v>1034</v>
      </c>
      <c r="W158" s="104"/>
      <c r="X158" s="104"/>
      <c r="Y158" s="104"/>
    </row>
    <row r="159" spans="1:25" ht="79.5" x14ac:dyDescent="0.2">
      <c r="A159" s="133">
        <v>44504</v>
      </c>
      <c r="B159" s="134">
        <f>IF(A159="","",IF(ISNUMBER(SEARCH("KCB",G159))=TRUE,Info!$J$10,Info!$J$11))</f>
        <v>28</v>
      </c>
      <c r="C159" s="133"/>
      <c r="D159" s="248">
        <v>44511</v>
      </c>
      <c r="E159" s="248" t="s">
        <v>144</v>
      </c>
      <c r="F159" s="135">
        <v>42104289</v>
      </c>
      <c r="G159" s="104" t="s">
        <v>1035</v>
      </c>
      <c r="H159" s="135"/>
      <c r="I159" s="104" t="s">
        <v>66</v>
      </c>
      <c r="J159" s="104" t="s">
        <v>971</v>
      </c>
      <c r="K159" s="104" t="s">
        <v>1036</v>
      </c>
      <c r="L159" s="104" t="s">
        <v>25</v>
      </c>
      <c r="M159" s="104"/>
      <c r="N159" s="101"/>
      <c r="O159" s="101"/>
      <c r="P159" s="104" t="s">
        <v>1037</v>
      </c>
      <c r="Q159" s="104"/>
      <c r="R159" s="120"/>
      <c r="S159" s="120"/>
      <c r="T159" s="136" t="s">
        <v>1038</v>
      </c>
      <c r="U159" s="146" t="s">
        <v>714</v>
      </c>
      <c r="V159" s="146" t="s">
        <v>844</v>
      </c>
      <c r="W159" s="104"/>
      <c r="X159" s="104"/>
      <c r="Y159" s="104"/>
    </row>
    <row r="160" spans="1:25" ht="67.5" x14ac:dyDescent="0.2">
      <c r="A160" s="133">
        <v>44505</v>
      </c>
      <c r="B160" s="134">
        <f>IF(A160="","",IF(ISNUMBER(SEARCH("KCB",G160))=TRUE,Info!$J$10,Info!$J$11))</f>
        <v>90</v>
      </c>
      <c r="C160" s="133"/>
      <c r="D160" s="248">
        <v>44523</v>
      </c>
      <c r="E160" s="248" t="s">
        <v>153</v>
      </c>
      <c r="F160" s="135">
        <v>39623723</v>
      </c>
      <c r="G160" s="104" t="s">
        <v>1039</v>
      </c>
      <c r="H160" s="135"/>
      <c r="I160" s="104" t="s">
        <v>484</v>
      </c>
      <c r="J160" s="104" t="s">
        <v>67</v>
      </c>
      <c r="K160" s="104" t="s">
        <v>1040</v>
      </c>
      <c r="L160" s="104" t="s">
        <v>153</v>
      </c>
      <c r="M160" s="104" t="s">
        <v>30</v>
      </c>
      <c r="N160" s="101"/>
      <c r="O160" s="101" t="s">
        <v>1041</v>
      </c>
      <c r="P160" s="104"/>
      <c r="Q160" s="104"/>
      <c r="R160" s="120"/>
      <c r="S160" s="120"/>
      <c r="T160" s="136" t="s">
        <v>1042</v>
      </c>
      <c r="U160" s="135" t="s">
        <v>197</v>
      </c>
      <c r="V160" s="136" t="s">
        <v>897</v>
      </c>
      <c r="W160" s="104"/>
      <c r="X160" s="104"/>
      <c r="Y160" s="104"/>
    </row>
    <row r="161" spans="1:25" ht="45.75" x14ac:dyDescent="0.2">
      <c r="A161" s="133">
        <v>44505</v>
      </c>
      <c r="B161" s="134">
        <f>IF(A161="","",IF(ISNUMBER(SEARCH("KCB",G161))=TRUE,Info!$J$10,Info!$J$11))</f>
        <v>28</v>
      </c>
      <c r="C161" s="133"/>
      <c r="D161" s="248">
        <v>44508</v>
      </c>
      <c r="E161" s="248" t="s">
        <v>144</v>
      </c>
      <c r="F161" s="135">
        <v>40666691</v>
      </c>
      <c r="G161" s="104" t="s">
        <v>1043</v>
      </c>
      <c r="H161" s="135" t="s">
        <v>1044</v>
      </c>
      <c r="I161" s="104" t="s">
        <v>484</v>
      </c>
      <c r="J161" s="104" t="s">
        <v>857</v>
      </c>
      <c r="K161" s="104" t="s">
        <v>1045</v>
      </c>
      <c r="L161" s="104" t="s">
        <v>125</v>
      </c>
      <c r="M161" s="104"/>
      <c r="N161" s="101"/>
      <c r="O161" s="101"/>
      <c r="P161" s="104" t="s">
        <v>1046</v>
      </c>
      <c r="Q161" s="104"/>
      <c r="R161" s="120" t="s">
        <v>1047</v>
      </c>
      <c r="S161" s="120"/>
      <c r="T161" s="136"/>
      <c r="U161" s="135" t="s">
        <v>981</v>
      </c>
      <c r="V161" s="162" t="s">
        <v>1048</v>
      </c>
      <c r="W161" s="104"/>
      <c r="X161" s="104"/>
      <c r="Y161" s="104"/>
    </row>
    <row r="162" spans="1:25" ht="45.75" x14ac:dyDescent="0.2">
      <c r="A162" s="133">
        <v>44505</v>
      </c>
      <c r="B162" s="134">
        <f>IF(A162="","",IF(ISNUMBER(SEARCH("KCB",G162))=TRUE,Info!$J$10,Info!$J$11))</f>
        <v>28</v>
      </c>
      <c r="C162" s="133"/>
      <c r="D162" s="248">
        <v>44508</v>
      </c>
      <c r="E162" s="248" t="s">
        <v>144</v>
      </c>
      <c r="F162" s="135">
        <v>40666683</v>
      </c>
      <c r="G162" s="104" t="s">
        <v>1043</v>
      </c>
      <c r="H162" s="135" t="s">
        <v>1049</v>
      </c>
      <c r="I162" s="104" t="s">
        <v>1050</v>
      </c>
      <c r="J162" s="104" t="s">
        <v>851</v>
      </c>
      <c r="K162" s="104" t="s">
        <v>1051</v>
      </c>
      <c r="L162" s="104" t="s">
        <v>125</v>
      </c>
      <c r="M162" s="104"/>
      <c r="N162" s="101"/>
      <c r="O162" s="101"/>
      <c r="P162" s="104" t="s">
        <v>1052</v>
      </c>
      <c r="Q162" s="104"/>
      <c r="R162" s="120" t="s">
        <v>1053</v>
      </c>
      <c r="S162" s="120"/>
      <c r="T162" s="136"/>
      <c r="U162" s="135" t="s">
        <v>981</v>
      </c>
      <c r="V162" s="162" t="s">
        <v>1054</v>
      </c>
      <c r="W162" s="104"/>
      <c r="X162" s="104"/>
      <c r="Y162" s="104"/>
    </row>
    <row r="163" spans="1:25" ht="127.5" x14ac:dyDescent="0.2">
      <c r="A163" s="133">
        <v>44508</v>
      </c>
      <c r="B163" s="134"/>
      <c r="C163" s="133"/>
      <c r="D163" s="248">
        <v>44524</v>
      </c>
      <c r="E163" s="248" t="s">
        <v>144</v>
      </c>
      <c r="F163" s="135">
        <v>40016621</v>
      </c>
      <c r="G163" s="104" t="s">
        <v>1055</v>
      </c>
      <c r="H163" s="135">
        <v>3656</v>
      </c>
      <c r="I163" s="104" t="s">
        <v>484</v>
      </c>
      <c r="J163" s="104" t="s">
        <v>67</v>
      </c>
      <c r="K163" s="104" t="s">
        <v>1056</v>
      </c>
      <c r="L163" s="104" t="s">
        <v>144</v>
      </c>
      <c r="M163" s="104" t="s">
        <v>62</v>
      </c>
      <c r="N163" s="101"/>
      <c r="O163" s="101" t="s">
        <v>1057</v>
      </c>
      <c r="P163" s="104" t="s">
        <v>1058</v>
      </c>
      <c r="Q163" s="104"/>
      <c r="R163" s="136" t="s">
        <v>1033</v>
      </c>
      <c r="S163" s="120"/>
      <c r="T163" s="136" t="s">
        <v>44</v>
      </c>
      <c r="U163" s="135" t="s">
        <v>633</v>
      </c>
      <c r="V163" s="58" t="s">
        <v>1034</v>
      </c>
      <c r="W163" s="104"/>
      <c r="X163" s="104"/>
      <c r="Y163" s="104"/>
    </row>
    <row r="164" spans="1:25" ht="67.5" x14ac:dyDescent="0.2">
      <c r="A164" s="133">
        <v>44508</v>
      </c>
      <c r="B164" s="134"/>
      <c r="C164" s="133"/>
      <c r="D164" s="248">
        <v>44523</v>
      </c>
      <c r="E164" s="248" t="s">
        <v>25</v>
      </c>
      <c r="F164" s="135">
        <v>33360694</v>
      </c>
      <c r="G164" s="104" t="s">
        <v>1059</v>
      </c>
      <c r="H164" s="135">
        <v>23200</v>
      </c>
      <c r="I164" s="104" t="s">
        <v>484</v>
      </c>
      <c r="J164" s="104" t="s">
        <v>67</v>
      </c>
      <c r="K164" s="104" t="s">
        <v>1060</v>
      </c>
      <c r="L164" s="104" t="s">
        <v>144</v>
      </c>
      <c r="M164" s="104" t="s">
        <v>62</v>
      </c>
      <c r="N164" s="101"/>
      <c r="O164" s="101" t="s">
        <v>1061</v>
      </c>
      <c r="P164" s="104"/>
      <c r="Q164" s="104"/>
      <c r="R164" s="120"/>
      <c r="S164" s="120"/>
      <c r="T164" s="136" t="s">
        <v>44</v>
      </c>
      <c r="U164" s="135" t="s">
        <v>1062</v>
      </c>
      <c r="V164" s="136" t="s">
        <v>897</v>
      </c>
      <c r="W164" s="104"/>
      <c r="X164" s="104"/>
      <c r="Y164" s="104"/>
    </row>
    <row r="165" spans="1:25" ht="56.25" x14ac:dyDescent="0.2">
      <c r="A165" s="133">
        <v>44512</v>
      </c>
      <c r="B165" s="134">
        <f>IF(A165="","",IF(ISNUMBER(SEARCH("KCB",G165))=TRUE,Info!$J$10,Info!$J$11))</f>
        <v>90</v>
      </c>
      <c r="C165" s="133"/>
      <c r="D165" s="248">
        <v>44523</v>
      </c>
      <c r="E165" s="248" t="s">
        <v>25</v>
      </c>
      <c r="F165" s="135">
        <v>38748962</v>
      </c>
      <c r="G165" s="104" t="s">
        <v>1063</v>
      </c>
      <c r="H165" s="135"/>
      <c r="I165" s="104" t="s">
        <v>484</v>
      </c>
      <c r="J165" s="104" t="s">
        <v>67</v>
      </c>
      <c r="K165" s="104" t="s">
        <v>1064</v>
      </c>
      <c r="L165" s="104" t="s">
        <v>25</v>
      </c>
      <c r="M165" s="104"/>
      <c r="N165" s="101"/>
      <c r="O165" s="101" t="s">
        <v>1065</v>
      </c>
      <c r="P165" s="104"/>
      <c r="Q165" s="104"/>
      <c r="R165" s="120"/>
      <c r="S165" s="120"/>
      <c r="T165" s="136" t="s">
        <v>1066</v>
      </c>
      <c r="U165" s="135" t="s">
        <v>1067</v>
      </c>
      <c r="V165" s="136" t="s">
        <v>1068</v>
      </c>
      <c r="W165" s="104"/>
      <c r="X165" s="104"/>
      <c r="Y165" s="104"/>
    </row>
    <row r="166" spans="1:25" ht="409.5" x14ac:dyDescent="0.2">
      <c r="A166" s="133">
        <v>44512</v>
      </c>
      <c r="B166" s="134">
        <f>IF(A166="","",IF(ISNUMBER(SEARCH("KCB",G166))=TRUE,Info!$J$10,Info!$J$11))</f>
        <v>90</v>
      </c>
      <c r="C166" s="133"/>
      <c r="D166" s="248">
        <v>44701</v>
      </c>
      <c r="E166" s="248" t="s">
        <v>153</v>
      </c>
      <c r="F166" s="135">
        <v>40656207</v>
      </c>
      <c r="G166" s="104" t="s">
        <v>502</v>
      </c>
      <c r="H166" s="135"/>
      <c r="I166" s="104" t="s">
        <v>49</v>
      </c>
      <c r="J166" s="104" t="s">
        <v>72</v>
      </c>
      <c r="K166" s="104" t="s">
        <v>1069</v>
      </c>
      <c r="L166" s="104" t="s">
        <v>25</v>
      </c>
      <c r="M166" s="104" t="s">
        <v>30</v>
      </c>
      <c r="N166" s="101"/>
      <c r="O166" s="101"/>
      <c r="P166" s="104"/>
      <c r="Q166" s="104"/>
      <c r="R166" s="136" t="s">
        <v>1070</v>
      </c>
      <c r="S166" s="136" t="s">
        <v>1071</v>
      </c>
      <c r="T166" s="136" t="s">
        <v>1072</v>
      </c>
      <c r="U166" s="135" t="s">
        <v>1073</v>
      </c>
      <c r="V166" s="136" t="s">
        <v>1074</v>
      </c>
      <c r="W166" s="104"/>
      <c r="X166" s="104"/>
      <c r="Y166" s="104"/>
    </row>
    <row r="167" spans="1:25" ht="247.5" x14ac:dyDescent="0.2">
      <c r="A167" s="133">
        <v>44517</v>
      </c>
      <c r="B167" s="134">
        <f>IF(A167="","",IF(ISNUMBER(SEARCH("KCB",G167))=TRUE,Info!$J$10,Info!$J$11))</f>
        <v>90</v>
      </c>
      <c r="C167" s="133"/>
      <c r="D167" s="248">
        <v>44664</v>
      </c>
      <c r="E167" s="248" t="s">
        <v>1075</v>
      </c>
      <c r="F167" s="135">
        <v>41115269</v>
      </c>
      <c r="G167" s="104" t="s">
        <v>1076</v>
      </c>
      <c r="H167" s="135"/>
      <c r="I167" s="104" t="s">
        <v>49</v>
      </c>
      <c r="J167" s="104" t="s">
        <v>72</v>
      </c>
      <c r="K167" s="104" t="s">
        <v>1077</v>
      </c>
      <c r="L167" s="104" t="s">
        <v>144</v>
      </c>
      <c r="M167" s="104" t="s">
        <v>62</v>
      </c>
      <c r="N167" s="101"/>
      <c r="O167" s="101"/>
      <c r="P167" s="104"/>
      <c r="Q167" s="104"/>
      <c r="R167" s="136" t="s">
        <v>1078</v>
      </c>
      <c r="S167" s="136" t="s">
        <v>1079</v>
      </c>
      <c r="T167" s="136" t="s">
        <v>1080</v>
      </c>
      <c r="U167" s="135" t="s">
        <v>1081</v>
      </c>
      <c r="V167" s="136" t="s">
        <v>1082</v>
      </c>
      <c r="X167" s="104"/>
      <c r="Y167" s="104"/>
    </row>
    <row r="168" spans="1:25" ht="202.5" x14ac:dyDescent="0.2">
      <c r="A168" s="133">
        <v>44518</v>
      </c>
      <c r="B168" s="134">
        <f>IF(A168="","",IF(ISNUMBER(SEARCH("KCB",G168))=TRUE,Info!$J$10,Info!$J$11))</f>
        <v>90</v>
      </c>
      <c r="C168" s="133"/>
      <c r="D168" s="248">
        <v>44645</v>
      </c>
      <c r="E168" s="248" t="s">
        <v>153</v>
      </c>
      <c r="F168" s="135">
        <v>41240596</v>
      </c>
      <c r="G168" s="104" t="s">
        <v>332</v>
      </c>
      <c r="H168" s="135"/>
      <c r="I168" s="104" t="s">
        <v>49</v>
      </c>
      <c r="J168" s="104" t="s">
        <v>72</v>
      </c>
      <c r="K168" s="104" t="s">
        <v>1083</v>
      </c>
      <c r="L168" s="104" t="s">
        <v>153</v>
      </c>
      <c r="M168" s="104" t="s">
        <v>30</v>
      </c>
      <c r="N168" s="101"/>
      <c r="O168" s="101"/>
      <c r="P168" s="104"/>
      <c r="Q168" s="104"/>
      <c r="R168" s="120" t="s">
        <v>1084</v>
      </c>
      <c r="S168" s="136" t="s">
        <v>1085</v>
      </c>
      <c r="T168" s="136" t="s">
        <v>1086</v>
      </c>
      <c r="U168" s="135" t="s">
        <v>1087</v>
      </c>
      <c r="V168" s="136" t="s">
        <v>1088</v>
      </c>
      <c r="W168" s="104"/>
      <c r="X168" s="104"/>
      <c r="Y168" s="104"/>
    </row>
    <row r="169" spans="1:25" ht="90.75" x14ac:dyDescent="0.2">
      <c r="A169" s="133">
        <v>44519</v>
      </c>
      <c r="B169" s="134">
        <f>IF(A169="","",IF(ISNUMBER(SEARCH("KCB",G169))=TRUE,Info!$J$10,Info!$J$11))</f>
        <v>28</v>
      </c>
      <c r="C169" s="133"/>
      <c r="D169" s="248">
        <v>44523</v>
      </c>
      <c r="E169" s="248" t="s">
        <v>58</v>
      </c>
      <c r="F169" s="135">
        <v>41849166</v>
      </c>
      <c r="G169" s="104" t="s">
        <v>1089</v>
      </c>
      <c r="H169" s="135" t="s">
        <v>1090</v>
      </c>
      <c r="I169" s="104" t="s">
        <v>484</v>
      </c>
      <c r="J169" s="104" t="s">
        <v>1091</v>
      </c>
      <c r="K169" s="104" t="s">
        <v>1092</v>
      </c>
      <c r="L169" s="104" t="s">
        <v>125</v>
      </c>
      <c r="M169" s="104" t="s">
        <v>62</v>
      </c>
      <c r="N169" s="101"/>
      <c r="O169" s="101"/>
      <c r="P169" s="104" t="s">
        <v>1093</v>
      </c>
      <c r="Q169" s="104"/>
      <c r="R169" s="136" t="s">
        <v>1094</v>
      </c>
      <c r="S169" s="120"/>
      <c r="T169" s="136"/>
      <c r="U169" s="135" t="s">
        <v>981</v>
      </c>
      <c r="V169" s="162" t="s">
        <v>1095</v>
      </c>
      <c r="W169" s="104"/>
      <c r="X169" s="104"/>
      <c r="Y169" s="104"/>
    </row>
    <row r="170" spans="1:25" ht="90.75" x14ac:dyDescent="0.2">
      <c r="A170" s="133">
        <v>44519</v>
      </c>
      <c r="B170" s="134">
        <f>IF(A170="","",IF(ISNUMBER(SEARCH("KCB",G170))=TRUE,Info!$J$10,Info!$J$11))</f>
        <v>28</v>
      </c>
      <c r="C170" s="133"/>
      <c r="D170" s="248">
        <v>44523</v>
      </c>
      <c r="E170" s="248" t="s">
        <v>58</v>
      </c>
      <c r="F170" s="135">
        <v>41849158</v>
      </c>
      <c r="G170" s="104" t="s">
        <v>1089</v>
      </c>
      <c r="H170" s="135" t="s">
        <v>1096</v>
      </c>
      <c r="I170" s="104" t="s">
        <v>484</v>
      </c>
      <c r="J170" s="104" t="s">
        <v>1091</v>
      </c>
      <c r="K170" s="104" t="s">
        <v>1097</v>
      </c>
      <c r="L170" s="104" t="s">
        <v>125</v>
      </c>
      <c r="M170" s="104" t="s">
        <v>62</v>
      </c>
      <c r="N170" s="101"/>
      <c r="O170" s="101"/>
      <c r="P170" s="104" t="s">
        <v>1098</v>
      </c>
      <c r="Q170" s="104"/>
      <c r="R170" s="136" t="s">
        <v>1094</v>
      </c>
      <c r="S170" s="120"/>
      <c r="T170" s="136"/>
      <c r="U170" s="135" t="s">
        <v>981</v>
      </c>
      <c r="V170" s="162" t="s">
        <v>1099</v>
      </c>
      <c r="W170" s="104"/>
      <c r="X170" s="104"/>
      <c r="Y170" s="104"/>
    </row>
    <row r="171" spans="1:25" ht="90.75" x14ac:dyDescent="0.2">
      <c r="A171" s="133">
        <v>44519</v>
      </c>
      <c r="B171" s="134">
        <f>IF(A171="","",IF(ISNUMBER(SEARCH("KCB",G171))=TRUE,Info!$J$10,Info!$J$11))</f>
        <v>28</v>
      </c>
      <c r="C171" s="133"/>
      <c r="D171" s="248">
        <v>44523</v>
      </c>
      <c r="E171" s="248" t="s">
        <v>58</v>
      </c>
      <c r="F171" s="135">
        <v>41849174</v>
      </c>
      <c r="G171" s="104" t="s">
        <v>1089</v>
      </c>
      <c r="H171" s="135" t="s">
        <v>1100</v>
      </c>
      <c r="I171" s="104" t="s">
        <v>484</v>
      </c>
      <c r="J171" s="104" t="s">
        <v>1091</v>
      </c>
      <c r="K171" s="104" t="s">
        <v>1101</v>
      </c>
      <c r="L171" s="104" t="s">
        <v>125</v>
      </c>
      <c r="M171" s="104" t="s">
        <v>62</v>
      </c>
      <c r="N171" s="101"/>
      <c r="O171" s="101"/>
      <c r="P171" s="104" t="s">
        <v>1102</v>
      </c>
      <c r="Q171" s="104"/>
      <c r="R171" s="136" t="s">
        <v>1094</v>
      </c>
      <c r="S171" s="120"/>
      <c r="T171" s="136"/>
      <c r="U171" s="135" t="s">
        <v>981</v>
      </c>
      <c r="V171" s="162" t="s">
        <v>1103</v>
      </c>
      <c r="W171" s="104"/>
      <c r="X171" s="104"/>
      <c r="Y171" s="104"/>
    </row>
    <row r="172" spans="1:25" ht="127.5" x14ac:dyDescent="0.2">
      <c r="A172" s="133">
        <v>44522</v>
      </c>
      <c r="B172" s="134">
        <f>IF(A172="","",IF(ISNUMBER(SEARCH("KCB",G172))=TRUE,Info!$J$10,Info!$J$11))</f>
        <v>90</v>
      </c>
      <c r="C172" s="133"/>
      <c r="D172" s="248">
        <v>44529</v>
      </c>
      <c r="E172" s="248" t="s">
        <v>144</v>
      </c>
      <c r="F172" s="135">
        <v>40726914</v>
      </c>
      <c r="G172" s="104" t="s">
        <v>1076</v>
      </c>
      <c r="H172" s="135"/>
      <c r="I172" s="104" t="s">
        <v>484</v>
      </c>
      <c r="J172" s="104" t="s">
        <v>67</v>
      </c>
      <c r="K172" s="104" t="s">
        <v>1104</v>
      </c>
      <c r="L172" s="104" t="s">
        <v>153</v>
      </c>
      <c r="M172" s="104"/>
      <c r="N172" s="101"/>
      <c r="O172" s="101" t="s">
        <v>1105</v>
      </c>
      <c r="P172" s="104" t="s">
        <v>1106</v>
      </c>
      <c r="Q172" s="104"/>
      <c r="R172" s="120"/>
      <c r="S172" s="120"/>
      <c r="T172" s="136" t="s">
        <v>44</v>
      </c>
      <c r="U172" s="135" t="s">
        <v>633</v>
      </c>
      <c r="V172" s="58" t="s">
        <v>1107</v>
      </c>
      <c r="W172" s="104"/>
      <c r="X172" s="104"/>
      <c r="Y172" s="104"/>
    </row>
    <row r="173" spans="1:25" ht="68.25" x14ac:dyDescent="0.2">
      <c r="A173" s="133">
        <v>44522</v>
      </c>
      <c r="B173" s="134">
        <f>IF(A173="","",IF(ISNUMBER(SEARCH("KCB",G173))=TRUE,Info!$J$10,Info!$J$11))</f>
        <v>90</v>
      </c>
      <c r="C173" s="133"/>
      <c r="D173" s="248">
        <v>44557</v>
      </c>
      <c r="E173" s="248" t="s">
        <v>47</v>
      </c>
      <c r="F173" s="135">
        <v>40726949</v>
      </c>
      <c r="G173" s="104" t="s">
        <v>1076</v>
      </c>
      <c r="H173" s="135"/>
      <c r="I173" s="104" t="s">
        <v>49</v>
      </c>
      <c r="J173" s="104"/>
      <c r="K173" s="104" t="s">
        <v>1108</v>
      </c>
      <c r="L173" s="104" t="s">
        <v>153</v>
      </c>
      <c r="M173" s="104" t="s">
        <v>30</v>
      </c>
      <c r="N173" s="101" t="s">
        <v>1109</v>
      </c>
      <c r="O173" s="101"/>
      <c r="P173" s="104"/>
      <c r="Q173" s="104"/>
      <c r="R173" s="120"/>
      <c r="S173" s="120"/>
      <c r="T173" s="136" t="s">
        <v>1110</v>
      </c>
      <c r="U173" s="135" t="s">
        <v>505</v>
      </c>
      <c r="V173" s="136" t="s">
        <v>1111</v>
      </c>
      <c r="W173" s="104"/>
      <c r="X173" s="104"/>
      <c r="Y173" s="104"/>
    </row>
    <row r="174" spans="1:25" ht="326.25" x14ac:dyDescent="0.2">
      <c r="A174" s="133">
        <v>44525</v>
      </c>
      <c r="B174" s="134">
        <f>IF(A174="","",IF(ISNUMBER(SEARCH("KCB",G174))=TRUE,Info!$J$10,Info!$J$11))</f>
        <v>28</v>
      </c>
      <c r="C174" s="133"/>
      <c r="D174" s="259">
        <v>44648</v>
      </c>
      <c r="E174" s="259" t="s">
        <v>360</v>
      </c>
      <c r="F174" s="135">
        <v>41158496</v>
      </c>
      <c r="G174" s="104" t="s">
        <v>1112</v>
      </c>
      <c r="H174" s="135"/>
      <c r="I174" s="104" t="s">
        <v>484</v>
      </c>
      <c r="J174" s="104" t="s">
        <v>67</v>
      </c>
      <c r="K174" s="104" t="s">
        <v>1113</v>
      </c>
      <c r="L174" s="104" t="s">
        <v>153</v>
      </c>
      <c r="M174" s="104" t="s">
        <v>1114</v>
      </c>
      <c r="N174" s="101"/>
      <c r="O174" s="101" t="s">
        <v>1115</v>
      </c>
      <c r="P174" s="104"/>
      <c r="Q174" s="104"/>
      <c r="R174" s="136" t="s">
        <v>1116</v>
      </c>
      <c r="S174" s="136" t="s">
        <v>1117</v>
      </c>
      <c r="T174" s="136" t="s">
        <v>1118</v>
      </c>
      <c r="U174" s="135" t="s">
        <v>1119</v>
      </c>
      <c r="V174" s="136" t="s">
        <v>1120</v>
      </c>
      <c r="W174" s="104"/>
      <c r="X174" s="104"/>
      <c r="Y174" s="104"/>
    </row>
    <row r="175" spans="1:25" ht="45.75" x14ac:dyDescent="0.2">
      <c r="A175" s="133">
        <v>44526</v>
      </c>
      <c r="B175" s="134">
        <f>IF(A175="","",IF(ISNUMBER(SEARCH("KCB",G175))=TRUE,Info!$J$10,Info!$J$11))</f>
        <v>28</v>
      </c>
      <c r="C175" s="133"/>
      <c r="D175" s="248">
        <v>44529</v>
      </c>
      <c r="E175" s="248" t="s">
        <v>144</v>
      </c>
      <c r="F175" s="135">
        <v>41849221</v>
      </c>
      <c r="G175" s="104" t="s">
        <v>1089</v>
      </c>
      <c r="H175" s="135" t="s">
        <v>1121</v>
      </c>
      <c r="I175" s="104" t="s">
        <v>484</v>
      </c>
      <c r="J175" s="104" t="s">
        <v>1091</v>
      </c>
      <c r="K175" s="104" t="s">
        <v>1122</v>
      </c>
      <c r="L175" s="104" t="s">
        <v>125</v>
      </c>
      <c r="M175" s="104" t="s">
        <v>62</v>
      </c>
      <c r="N175" s="101"/>
      <c r="O175" s="101"/>
      <c r="P175" s="104" t="s">
        <v>1123</v>
      </c>
      <c r="Q175" s="104"/>
      <c r="R175" s="120" t="s">
        <v>1124</v>
      </c>
      <c r="S175" s="120"/>
      <c r="T175" s="136" t="s">
        <v>1125</v>
      </c>
      <c r="U175" s="135" t="s">
        <v>981</v>
      </c>
      <c r="V175" s="162" t="s">
        <v>1126</v>
      </c>
      <c r="W175" s="104"/>
      <c r="X175" s="104"/>
      <c r="Y175" s="104"/>
    </row>
    <row r="176" spans="1:25" ht="45.75" x14ac:dyDescent="0.2">
      <c r="A176" s="133">
        <v>44526</v>
      </c>
      <c r="B176" s="134">
        <f>IF(A176="","",IF(ISNUMBER(SEARCH("KCB",G176))=TRUE,Info!$J$10,Info!$J$11))</f>
        <v>28</v>
      </c>
      <c r="C176" s="133"/>
      <c r="D176" s="248">
        <v>44529</v>
      </c>
      <c r="E176" s="248" t="s">
        <v>144</v>
      </c>
      <c r="F176" s="135">
        <v>41849211</v>
      </c>
      <c r="G176" s="104" t="s">
        <v>1089</v>
      </c>
      <c r="H176" s="135" t="s">
        <v>1127</v>
      </c>
      <c r="I176" s="104" t="s">
        <v>484</v>
      </c>
      <c r="J176" s="104" t="s">
        <v>1091</v>
      </c>
      <c r="K176" s="104" t="s">
        <v>1128</v>
      </c>
      <c r="L176" s="104" t="s">
        <v>125</v>
      </c>
      <c r="M176" s="104" t="s">
        <v>62</v>
      </c>
      <c r="N176" s="101"/>
      <c r="O176" s="101"/>
      <c r="P176" s="104" t="s">
        <v>1129</v>
      </c>
      <c r="Q176" s="104"/>
      <c r="R176" s="120" t="s">
        <v>1130</v>
      </c>
      <c r="S176" s="120"/>
      <c r="T176" s="136" t="s">
        <v>1125</v>
      </c>
      <c r="U176" s="135" t="s">
        <v>981</v>
      </c>
      <c r="V176" s="162" t="s">
        <v>1131</v>
      </c>
      <c r="W176" s="104"/>
      <c r="X176" s="104"/>
      <c r="Y176" s="104"/>
    </row>
    <row r="177" spans="1:25" ht="57" x14ac:dyDescent="0.2">
      <c r="A177" s="133">
        <v>44526</v>
      </c>
      <c r="B177" s="134">
        <f>IF(A177="","",IF(ISNUMBER(SEARCH("KCB",G177))=TRUE,Info!$J$10,Info!$J$11))</f>
        <v>90</v>
      </c>
      <c r="C177" s="133"/>
      <c r="D177" s="248">
        <v>44558</v>
      </c>
      <c r="E177" s="248" t="s">
        <v>144</v>
      </c>
      <c r="F177" s="135">
        <v>34141426</v>
      </c>
      <c r="G177" s="104" t="s">
        <v>1132</v>
      </c>
      <c r="H177" s="135"/>
      <c r="I177" s="104" t="s">
        <v>484</v>
      </c>
      <c r="J177" s="104" t="s">
        <v>67</v>
      </c>
      <c r="K177" s="104" t="s">
        <v>1133</v>
      </c>
      <c r="L177" s="104" t="s">
        <v>144</v>
      </c>
      <c r="M177" s="104" t="s">
        <v>534</v>
      </c>
      <c r="N177" s="101"/>
      <c r="O177" s="101" t="s">
        <v>1134</v>
      </c>
      <c r="P177" s="104"/>
      <c r="Q177" s="104"/>
      <c r="R177" s="120"/>
      <c r="S177" s="120"/>
      <c r="T177" s="136"/>
      <c r="U177" s="135" t="s">
        <v>1062</v>
      </c>
      <c r="V177" s="136" t="s">
        <v>1135</v>
      </c>
      <c r="W177" s="104"/>
      <c r="X177" s="104"/>
      <c r="Y177" s="104"/>
    </row>
    <row r="178" spans="1:25" ht="292.5" x14ac:dyDescent="0.2">
      <c r="A178" s="133">
        <v>44530</v>
      </c>
      <c r="B178" s="134">
        <f>IF(A178="","",IF(ISNUMBER(SEARCH("KCB",G178))=TRUE,Info!$J$10,Info!$J$11))</f>
        <v>28</v>
      </c>
      <c r="C178" s="133"/>
      <c r="D178" s="248">
        <v>44671</v>
      </c>
      <c r="E178" s="248" t="s">
        <v>47</v>
      </c>
      <c r="F178" s="135">
        <v>34007753</v>
      </c>
      <c r="G178" s="104" t="s">
        <v>1136</v>
      </c>
      <c r="H178" s="135"/>
      <c r="I178" s="104" t="s">
        <v>313</v>
      </c>
      <c r="J178" s="104"/>
      <c r="K178" s="104" t="s">
        <v>1137</v>
      </c>
      <c r="L178" s="104" t="s">
        <v>47</v>
      </c>
      <c r="M178" s="104"/>
      <c r="N178" s="101"/>
      <c r="O178" s="101"/>
      <c r="P178" s="104"/>
      <c r="Q178" s="104"/>
      <c r="R178" s="136" t="s">
        <v>1138</v>
      </c>
      <c r="S178" s="136" t="s">
        <v>1139</v>
      </c>
      <c r="T178" s="136" t="s">
        <v>1140</v>
      </c>
      <c r="U178" s="135" t="s">
        <v>1141</v>
      </c>
      <c r="V178" s="136" t="s">
        <v>1142</v>
      </c>
      <c r="W178" s="104"/>
      <c r="X178" s="104"/>
      <c r="Y178" s="104"/>
    </row>
    <row r="179" spans="1:25" ht="135" x14ac:dyDescent="0.2">
      <c r="A179" s="133">
        <v>44530</v>
      </c>
      <c r="B179" s="134">
        <f>IF(A179="","",IF(ISNUMBER(SEARCH("KCB",G179))=TRUE,Info!$J$10,Info!$J$11))</f>
        <v>90</v>
      </c>
      <c r="C179" s="133"/>
      <c r="D179" s="248">
        <v>44602</v>
      </c>
      <c r="E179" s="248" t="s">
        <v>144</v>
      </c>
      <c r="F179" s="135">
        <v>41224182</v>
      </c>
      <c r="G179" s="104" t="s">
        <v>1143</v>
      </c>
      <c r="H179" s="135"/>
      <c r="I179" s="104" t="s">
        <v>484</v>
      </c>
      <c r="J179" s="104" t="s">
        <v>67</v>
      </c>
      <c r="K179" s="104" t="s">
        <v>1144</v>
      </c>
      <c r="L179" s="104" t="s">
        <v>47</v>
      </c>
      <c r="M179" s="104"/>
      <c r="N179" s="101"/>
      <c r="O179" s="101" t="s">
        <v>1145</v>
      </c>
      <c r="P179" s="104" t="s">
        <v>1146</v>
      </c>
      <c r="Q179" s="104"/>
      <c r="R179" s="136" t="s">
        <v>1147</v>
      </c>
      <c r="S179" s="120"/>
      <c r="T179" s="136"/>
      <c r="U179" s="135" t="s">
        <v>1148</v>
      </c>
      <c r="V179" s="136" t="s">
        <v>1149</v>
      </c>
      <c r="W179" s="104"/>
      <c r="X179" s="104"/>
      <c r="Y179" s="104"/>
    </row>
    <row r="180" spans="1:25" ht="157.5" x14ac:dyDescent="0.2">
      <c r="A180" s="133">
        <v>44533</v>
      </c>
      <c r="B180" s="134"/>
      <c r="C180" s="133"/>
      <c r="D180" s="248">
        <v>44537</v>
      </c>
      <c r="E180" s="248" t="s">
        <v>360</v>
      </c>
      <c r="F180" s="227">
        <v>41849246</v>
      </c>
      <c r="G180" s="104" t="s">
        <v>1089</v>
      </c>
      <c r="H180" s="135" t="s">
        <v>1150</v>
      </c>
      <c r="I180" s="104" t="s">
        <v>484</v>
      </c>
      <c r="J180" s="104" t="s">
        <v>1151</v>
      </c>
      <c r="K180" s="271" t="s">
        <v>1152</v>
      </c>
      <c r="L180" s="104" t="s">
        <v>121</v>
      </c>
      <c r="M180" s="104"/>
      <c r="N180" s="101"/>
      <c r="O180" s="101"/>
      <c r="P180" s="104" t="s">
        <v>1153</v>
      </c>
      <c r="Q180" s="104"/>
      <c r="R180" s="120" t="s">
        <v>1154</v>
      </c>
      <c r="S180" s="136" t="s">
        <v>1155</v>
      </c>
      <c r="T180" s="136"/>
      <c r="U180" s="135" t="s">
        <v>462</v>
      </c>
      <c r="V180" s="136" t="s">
        <v>1156</v>
      </c>
      <c r="W180" s="104"/>
      <c r="X180" s="104"/>
      <c r="Y180" s="104"/>
    </row>
    <row r="181" spans="1:25" ht="45" x14ac:dyDescent="0.2">
      <c r="A181" s="133">
        <v>44533</v>
      </c>
      <c r="B181" s="134"/>
      <c r="C181" s="133"/>
      <c r="D181" s="248">
        <v>44537</v>
      </c>
      <c r="E181" s="248" t="s">
        <v>360</v>
      </c>
      <c r="F181" s="227">
        <v>41849238</v>
      </c>
      <c r="G181" s="104" t="s">
        <v>1089</v>
      </c>
      <c r="H181" s="135" t="s">
        <v>1157</v>
      </c>
      <c r="I181" s="104" t="s">
        <v>484</v>
      </c>
      <c r="J181" s="104" t="s">
        <v>67</v>
      </c>
      <c r="K181" s="104" t="s">
        <v>1158</v>
      </c>
      <c r="L181" s="104" t="s">
        <v>121</v>
      </c>
      <c r="M181" s="104"/>
      <c r="N181" s="101"/>
      <c r="O181" s="101"/>
      <c r="P181" s="104" t="s">
        <v>1159</v>
      </c>
      <c r="Q181" s="104"/>
      <c r="R181" s="120"/>
      <c r="S181" s="120"/>
      <c r="T181" s="136"/>
      <c r="U181" s="135" t="s">
        <v>462</v>
      </c>
      <c r="V181" s="136" t="s">
        <v>1160</v>
      </c>
      <c r="W181" s="104"/>
      <c r="X181" s="104"/>
      <c r="Y181" s="104"/>
    </row>
    <row r="182" spans="1:25" ht="180" x14ac:dyDescent="0.2">
      <c r="A182" s="133">
        <v>44533</v>
      </c>
      <c r="B182" s="134">
        <f>IF(A182="","",IF(ISNUMBER(SEARCH("KCB",G182))=TRUE,Info!$J$10,Info!$J$11))</f>
        <v>28</v>
      </c>
      <c r="C182" s="133"/>
      <c r="D182" s="260"/>
      <c r="E182" s="260"/>
      <c r="F182" s="135">
        <v>6144312</v>
      </c>
      <c r="G182" s="104" t="s">
        <v>1161</v>
      </c>
      <c r="H182" s="135"/>
      <c r="I182" s="104" t="s">
        <v>635</v>
      </c>
      <c r="J182" s="104" t="s">
        <v>1162</v>
      </c>
      <c r="K182" s="104" t="s">
        <v>1163</v>
      </c>
      <c r="L182" s="104" t="s">
        <v>360</v>
      </c>
      <c r="M182" s="104" t="s">
        <v>85</v>
      </c>
      <c r="N182" s="101"/>
      <c r="O182" s="101"/>
      <c r="P182" s="104"/>
      <c r="Q182" s="104"/>
      <c r="R182" s="136" t="s">
        <v>1164</v>
      </c>
      <c r="S182" s="136" t="s">
        <v>1165</v>
      </c>
      <c r="T182" s="136"/>
      <c r="U182" s="135"/>
      <c r="V182" s="136" t="s">
        <v>1166</v>
      </c>
      <c r="W182" s="104"/>
      <c r="X182" s="104"/>
      <c r="Y182" s="104"/>
    </row>
    <row r="183" spans="1:25" ht="112.5" x14ac:dyDescent="0.2">
      <c r="A183" s="133">
        <v>44533</v>
      </c>
      <c r="B183" s="134"/>
      <c r="C183" s="133"/>
      <c r="D183" s="250">
        <v>44645</v>
      </c>
      <c r="E183" s="250" t="s">
        <v>451</v>
      </c>
      <c r="F183" s="135">
        <v>42187731</v>
      </c>
      <c r="G183" s="104" t="s">
        <v>1167</v>
      </c>
      <c r="H183" s="135"/>
      <c r="I183" s="104" t="s">
        <v>1168</v>
      </c>
      <c r="J183" s="104"/>
      <c r="K183" s="104" t="s">
        <v>1169</v>
      </c>
      <c r="L183" s="104" t="s">
        <v>35</v>
      </c>
      <c r="M183" s="104"/>
      <c r="N183" s="101"/>
      <c r="O183" s="101"/>
      <c r="P183" s="104"/>
      <c r="Q183" s="104"/>
      <c r="R183" s="136" t="s">
        <v>1170</v>
      </c>
      <c r="S183" s="136" t="s">
        <v>1171</v>
      </c>
      <c r="T183" s="136" t="s">
        <v>1172</v>
      </c>
      <c r="U183" s="135" t="s">
        <v>1173</v>
      </c>
      <c r="V183" s="136" t="s">
        <v>1174</v>
      </c>
      <c r="W183" s="104"/>
      <c r="X183" s="104"/>
      <c r="Y183" s="104"/>
    </row>
    <row r="184" spans="1:25" ht="213.75" x14ac:dyDescent="0.2">
      <c r="A184" s="133">
        <v>44533</v>
      </c>
      <c r="B184" s="134"/>
      <c r="C184" s="133"/>
      <c r="D184" s="250">
        <v>44645</v>
      </c>
      <c r="E184" s="250" t="s">
        <v>243</v>
      </c>
      <c r="F184" s="227">
        <v>33322761</v>
      </c>
      <c r="G184" s="104" t="s">
        <v>1175</v>
      </c>
      <c r="H184" s="135"/>
      <c r="I184" s="104" t="s">
        <v>1176</v>
      </c>
      <c r="J184" s="104" t="s">
        <v>1177</v>
      </c>
      <c r="K184" s="104" t="s">
        <v>1178</v>
      </c>
      <c r="L184" s="104" t="s">
        <v>35</v>
      </c>
      <c r="M184" s="104"/>
      <c r="N184" s="101"/>
      <c r="O184" s="101"/>
      <c r="P184" s="104"/>
      <c r="Q184" s="104"/>
      <c r="R184" s="136" t="s">
        <v>1179</v>
      </c>
      <c r="S184" s="136" t="s">
        <v>1180</v>
      </c>
      <c r="T184" s="136" t="s">
        <v>1181</v>
      </c>
      <c r="U184" s="135" t="s">
        <v>1182</v>
      </c>
      <c r="V184" s="136" t="s">
        <v>1183</v>
      </c>
      <c r="W184" s="104"/>
      <c r="X184" s="104"/>
      <c r="Y184" s="104" t="s">
        <v>320</v>
      </c>
    </row>
    <row r="185" spans="1:25" ht="146.25" x14ac:dyDescent="0.2">
      <c r="A185" s="133">
        <v>44536</v>
      </c>
      <c r="B185" s="134">
        <f>IF(A185="","",IF(ISNUMBER(SEARCH("KCB",G185))=TRUE,Info!$J$10,Info!$J$11))</f>
        <v>90</v>
      </c>
      <c r="C185" s="133"/>
      <c r="D185" s="248">
        <v>44627</v>
      </c>
      <c r="E185" s="248" t="s">
        <v>144</v>
      </c>
      <c r="F185" s="135">
        <v>32916347</v>
      </c>
      <c r="G185" s="104" t="s">
        <v>1184</v>
      </c>
      <c r="H185" s="135"/>
      <c r="I185" s="104" t="s">
        <v>484</v>
      </c>
      <c r="J185" s="104" t="s">
        <v>67</v>
      </c>
      <c r="K185" s="104" t="s">
        <v>1185</v>
      </c>
      <c r="L185" s="104" t="s">
        <v>35</v>
      </c>
      <c r="M185" s="104" t="s">
        <v>62</v>
      </c>
      <c r="N185" s="101"/>
      <c r="O185" s="101" t="s">
        <v>1115</v>
      </c>
      <c r="P185" s="104"/>
      <c r="Q185" s="104"/>
      <c r="R185" s="136" t="s">
        <v>1138</v>
      </c>
      <c r="S185" s="136" t="s">
        <v>1186</v>
      </c>
      <c r="T185" s="136" t="s">
        <v>1187</v>
      </c>
      <c r="U185" s="135" t="s">
        <v>169</v>
      </c>
      <c r="V185" s="136" t="s">
        <v>1188</v>
      </c>
      <c r="W185" s="104"/>
      <c r="X185" s="104"/>
      <c r="Y185" s="104"/>
    </row>
    <row r="186" spans="1:25" ht="191.25" x14ac:dyDescent="0.2">
      <c r="A186" s="133">
        <v>44536</v>
      </c>
      <c r="B186" s="134"/>
      <c r="C186" s="133"/>
      <c r="D186" s="248">
        <v>44676</v>
      </c>
      <c r="E186" s="248" t="s">
        <v>47</v>
      </c>
      <c r="F186" s="135">
        <v>33796455</v>
      </c>
      <c r="G186" s="104" t="s">
        <v>1189</v>
      </c>
      <c r="H186" s="135"/>
      <c r="I186" s="104" t="s">
        <v>1190</v>
      </c>
      <c r="J186" s="104"/>
      <c r="K186" s="104" t="s">
        <v>1191</v>
      </c>
      <c r="L186" s="104" t="s">
        <v>35</v>
      </c>
      <c r="M186" s="104"/>
      <c r="N186" s="101"/>
      <c r="O186" s="101"/>
      <c r="P186" s="104" t="s">
        <v>1192</v>
      </c>
      <c r="Q186" s="104" t="s">
        <v>1193</v>
      </c>
      <c r="R186" s="136" t="s">
        <v>1194</v>
      </c>
      <c r="S186" s="136" t="s">
        <v>1195</v>
      </c>
      <c r="T186" s="136" t="s">
        <v>1172</v>
      </c>
      <c r="U186" s="135" t="s">
        <v>1196</v>
      </c>
      <c r="V186" s="136" t="s">
        <v>1197</v>
      </c>
      <c r="W186" s="104"/>
      <c r="X186" s="104"/>
      <c r="Y186" s="104"/>
    </row>
    <row r="187" spans="1:25" ht="203.25" x14ac:dyDescent="0.2">
      <c r="A187" s="133">
        <v>44536</v>
      </c>
      <c r="B187" s="134">
        <f>IF(A187="","",IF(ISNUMBER(SEARCH("KCB",G187))=TRUE,Info!$J$10,Info!$J$11))</f>
        <v>90</v>
      </c>
      <c r="C187" s="133"/>
      <c r="D187" s="248">
        <v>44560</v>
      </c>
      <c r="E187" s="248" t="s">
        <v>47</v>
      </c>
      <c r="F187" s="135">
        <v>7012151</v>
      </c>
      <c r="G187" s="104" t="s">
        <v>1198</v>
      </c>
      <c r="H187" s="135"/>
      <c r="I187" s="104" t="s">
        <v>503</v>
      </c>
      <c r="J187" s="104" t="s">
        <v>1199</v>
      </c>
      <c r="K187" s="104" t="s">
        <v>1200</v>
      </c>
      <c r="L187" s="104" t="s">
        <v>35</v>
      </c>
      <c r="M187" s="104"/>
      <c r="N187" s="101"/>
      <c r="O187" s="101"/>
      <c r="P187" s="104"/>
      <c r="Q187" s="104"/>
      <c r="R187" s="120" t="s">
        <v>1201</v>
      </c>
      <c r="S187" s="136" t="s">
        <v>1202</v>
      </c>
      <c r="T187" s="136" t="s">
        <v>1203</v>
      </c>
      <c r="U187" s="135" t="s">
        <v>1204</v>
      </c>
      <c r="V187" s="136" t="s">
        <v>1205</v>
      </c>
      <c r="W187" s="104"/>
      <c r="X187" s="104"/>
      <c r="Y187" s="104"/>
    </row>
    <row r="188" spans="1:25" ht="90" x14ac:dyDescent="0.2">
      <c r="A188" s="133">
        <v>44537</v>
      </c>
      <c r="B188" s="134"/>
      <c r="C188" s="133"/>
      <c r="D188" s="248">
        <v>44589</v>
      </c>
      <c r="E188" s="248" t="s">
        <v>153</v>
      </c>
      <c r="F188" s="135">
        <v>40706972</v>
      </c>
      <c r="G188" s="104" t="s">
        <v>1206</v>
      </c>
      <c r="H188" s="135"/>
      <c r="I188" s="104" t="s">
        <v>668</v>
      </c>
      <c r="J188" s="104" t="s">
        <v>1207</v>
      </c>
      <c r="K188" s="104" t="s">
        <v>1208</v>
      </c>
      <c r="L188" s="104" t="s">
        <v>35</v>
      </c>
      <c r="M188" s="104"/>
      <c r="N188" s="101"/>
      <c r="O188" s="101"/>
      <c r="P188" s="104"/>
      <c r="Q188" s="104"/>
      <c r="R188" s="136" t="s">
        <v>1209</v>
      </c>
      <c r="S188" s="120" t="s">
        <v>1210</v>
      </c>
      <c r="T188" s="136"/>
      <c r="U188" s="135" t="s">
        <v>224</v>
      </c>
      <c r="V188" s="136" t="s">
        <v>1211</v>
      </c>
      <c r="W188" s="104"/>
      <c r="X188" s="104"/>
      <c r="Y188" s="104"/>
    </row>
    <row r="189" spans="1:25" ht="67.5" x14ac:dyDescent="0.2">
      <c r="A189" s="133">
        <v>44537</v>
      </c>
      <c r="B189" s="134"/>
      <c r="C189" s="133"/>
      <c r="D189" s="248">
        <v>44589</v>
      </c>
      <c r="E189" s="248" t="s">
        <v>153</v>
      </c>
      <c r="F189" s="135">
        <v>40706999</v>
      </c>
      <c r="G189" s="104" t="s">
        <v>1206</v>
      </c>
      <c r="H189" s="135"/>
      <c r="I189" s="104" t="s">
        <v>668</v>
      </c>
      <c r="J189" s="104" t="s">
        <v>1207</v>
      </c>
      <c r="K189" s="104" t="s">
        <v>1212</v>
      </c>
      <c r="L189" s="104" t="s">
        <v>35</v>
      </c>
      <c r="M189" s="104"/>
      <c r="N189" s="101"/>
      <c r="O189" s="101"/>
      <c r="P189" s="104"/>
      <c r="Q189" s="104"/>
      <c r="R189" s="136" t="s">
        <v>1209</v>
      </c>
      <c r="S189" s="120" t="s">
        <v>1210</v>
      </c>
      <c r="T189" s="136"/>
      <c r="U189" s="135" t="s">
        <v>224</v>
      </c>
      <c r="V189" s="136" t="s">
        <v>1213</v>
      </c>
      <c r="W189" s="104"/>
      <c r="X189" s="104"/>
      <c r="Y189" s="104"/>
    </row>
    <row r="190" spans="1:25" ht="203.25" x14ac:dyDescent="0.2">
      <c r="A190" s="133">
        <v>44538</v>
      </c>
      <c r="B190" s="134">
        <f>IF(A190="","",IF(ISNUMBER(SEARCH("KCB",G190))=TRUE,Info!$J$10,Info!$J$11))</f>
        <v>90</v>
      </c>
      <c r="C190" s="133"/>
      <c r="D190" s="248">
        <v>44560</v>
      </c>
      <c r="E190" s="248" t="s">
        <v>47</v>
      </c>
      <c r="F190" s="135">
        <v>7012143</v>
      </c>
      <c r="G190" s="104" t="s">
        <v>1214</v>
      </c>
      <c r="H190" s="135"/>
      <c r="I190" s="104" t="s">
        <v>503</v>
      </c>
      <c r="J190" s="104" t="s">
        <v>1199</v>
      </c>
      <c r="K190" s="104" t="s">
        <v>1215</v>
      </c>
      <c r="L190" s="104" t="s">
        <v>35</v>
      </c>
      <c r="M190" s="104" t="s">
        <v>510</v>
      </c>
      <c r="N190" s="101"/>
      <c r="O190" s="101" t="s">
        <v>1216</v>
      </c>
      <c r="P190" s="104"/>
      <c r="Q190" s="104"/>
      <c r="R190" s="120" t="s">
        <v>1201</v>
      </c>
      <c r="S190" s="136" t="s">
        <v>1217</v>
      </c>
      <c r="T190" s="136" t="s">
        <v>1218</v>
      </c>
      <c r="U190" s="135" t="s">
        <v>1204</v>
      </c>
      <c r="V190" s="136" t="s">
        <v>1219</v>
      </c>
      <c r="W190" s="104"/>
      <c r="X190" s="104"/>
      <c r="Y190" s="104"/>
    </row>
    <row r="191" spans="1:25" ht="147" x14ac:dyDescent="0.2">
      <c r="A191" s="133">
        <v>44538</v>
      </c>
      <c r="B191" s="134">
        <f>IF(A191="","",IF(ISNUMBER(SEARCH("KCB",G191))=TRUE,Info!$J$10,Info!$J$11))</f>
        <v>90</v>
      </c>
      <c r="C191" s="133"/>
      <c r="D191" s="248">
        <v>44630</v>
      </c>
      <c r="E191" s="248" t="s">
        <v>144</v>
      </c>
      <c r="F191" s="135">
        <v>36672281</v>
      </c>
      <c r="G191" s="104" t="s">
        <v>1220</v>
      </c>
      <c r="H191" s="135"/>
      <c r="I191" s="104" t="s">
        <v>484</v>
      </c>
      <c r="J191" s="104" t="s">
        <v>795</v>
      </c>
      <c r="K191" s="104" t="s">
        <v>1221</v>
      </c>
      <c r="L191" s="104" t="s">
        <v>35</v>
      </c>
      <c r="M191" s="104"/>
      <c r="N191" s="101"/>
      <c r="O191" s="101" t="s">
        <v>1115</v>
      </c>
      <c r="P191" s="104"/>
      <c r="Q191" s="104"/>
      <c r="R191" s="135" t="s">
        <v>1222</v>
      </c>
      <c r="S191" s="135" t="s">
        <v>1223</v>
      </c>
      <c r="T191" s="135" t="s">
        <v>1224</v>
      </c>
      <c r="U191" s="135" t="s">
        <v>169</v>
      </c>
      <c r="V191" s="135" t="s">
        <v>1225</v>
      </c>
      <c r="W191" s="104" t="s">
        <v>1226</v>
      </c>
      <c r="X191" s="104"/>
      <c r="Y191" s="104"/>
    </row>
    <row r="192" spans="1:25" ht="247.5" x14ac:dyDescent="0.2">
      <c r="A192" s="133">
        <v>44538</v>
      </c>
      <c r="B192" s="134">
        <f>IF(A192="","",IF(ISNUMBER(SEARCH("KCB",G192))=TRUE,Info!$J$10,Info!$J$11))</f>
        <v>90</v>
      </c>
      <c r="C192" s="133"/>
      <c r="D192" s="248">
        <v>44658</v>
      </c>
      <c r="E192" s="248" t="s">
        <v>47</v>
      </c>
      <c r="F192" s="135">
        <v>40014951</v>
      </c>
      <c r="G192" s="104" t="s">
        <v>1189</v>
      </c>
      <c r="H192" s="135"/>
      <c r="I192" s="104" t="s">
        <v>484</v>
      </c>
      <c r="J192" s="104" t="s">
        <v>795</v>
      </c>
      <c r="K192" s="104" t="s">
        <v>1227</v>
      </c>
      <c r="L192" s="104" t="s">
        <v>35</v>
      </c>
      <c r="M192" s="104"/>
      <c r="N192" s="101"/>
      <c r="O192" s="101" t="s">
        <v>1115</v>
      </c>
      <c r="P192" s="104"/>
      <c r="Q192" s="104"/>
      <c r="R192" s="136" t="s">
        <v>1228</v>
      </c>
      <c r="S192" s="136" t="s">
        <v>1229</v>
      </c>
      <c r="T192" s="136" t="s">
        <v>1230</v>
      </c>
      <c r="U192" s="135" t="s">
        <v>1231</v>
      </c>
      <c r="V192" s="136" t="s">
        <v>1232</v>
      </c>
      <c r="W192" s="104"/>
      <c r="X192" s="104"/>
      <c r="Y192" s="104"/>
    </row>
    <row r="193" spans="1:25" ht="45.75" x14ac:dyDescent="0.2">
      <c r="A193" s="133">
        <v>44539</v>
      </c>
      <c r="B193" s="134">
        <f>IF(A193="","",IF(ISNUMBER(SEARCH("KCB",G193))=TRUE,Info!$J$10,Info!$J$11))</f>
        <v>28</v>
      </c>
      <c r="C193" s="133"/>
      <c r="D193" s="248">
        <v>44539</v>
      </c>
      <c r="E193" s="248" t="s">
        <v>47</v>
      </c>
      <c r="F193" s="135">
        <v>38775549</v>
      </c>
      <c r="G193" s="104" t="s">
        <v>1233</v>
      </c>
      <c r="H193" s="135"/>
      <c r="I193" s="104" t="s">
        <v>1234</v>
      </c>
      <c r="J193" s="104"/>
      <c r="K193" s="104" t="s">
        <v>1235</v>
      </c>
      <c r="L193" s="104" t="s">
        <v>35</v>
      </c>
      <c r="M193" s="104"/>
      <c r="N193" s="101"/>
      <c r="O193" s="101"/>
      <c r="P193" s="104"/>
      <c r="Q193" s="104"/>
      <c r="R193" s="120"/>
      <c r="S193" s="120"/>
      <c r="T193" s="136" t="s">
        <v>1236</v>
      </c>
      <c r="U193" s="135" t="s">
        <v>505</v>
      </c>
      <c r="V193" s="136" t="s">
        <v>1237</v>
      </c>
      <c r="W193" s="104"/>
      <c r="X193" s="104"/>
      <c r="Y193" s="104"/>
    </row>
    <row r="194" spans="1:25" ht="203.25" x14ac:dyDescent="0.2">
      <c r="A194" s="133">
        <v>44539</v>
      </c>
      <c r="B194" s="134">
        <f>IF(A194="","",IF(ISNUMBER(SEARCH("KCB",G194))=TRUE,Info!$J$10,Info!$J$11))</f>
        <v>90</v>
      </c>
      <c r="C194" s="133"/>
      <c r="D194" s="248">
        <v>44560</v>
      </c>
      <c r="E194" s="248" t="s">
        <v>47</v>
      </c>
      <c r="F194" s="135">
        <v>38748938</v>
      </c>
      <c r="G194" s="104" t="s">
        <v>1238</v>
      </c>
      <c r="H194" s="135"/>
      <c r="I194" s="104" t="s">
        <v>503</v>
      </c>
      <c r="J194" s="104" t="s">
        <v>1199</v>
      </c>
      <c r="K194" s="104" t="s">
        <v>1200</v>
      </c>
      <c r="L194" s="104" t="s">
        <v>35</v>
      </c>
      <c r="M194" s="104"/>
      <c r="N194" s="101"/>
      <c r="O194" s="101" t="s">
        <v>1239</v>
      </c>
      <c r="P194" s="104"/>
      <c r="Q194" s="104"/>
      <c r="R194" s="120" t="s">
        <v>1201</v>
      </c>
      <c r="S194" s="136" t="s">
        <v>1240</v>
      </c>
      <c r="T194" s="136" t="s">
        <v>1218</v>
      </c>
      <c r="U194" s="135" t="s">
        <v>1204</v>
      </c>
      <c r="V194" s="136" t="s">
        <v>1205</v>
      </c>
      <c r="W194" s="104"/>
      <c r="X194" s="104"/>
      <c r="Y194" s="104"/>
    </row>
    <row r="195" spans="1:25" ht="203.25" x14ac:dyDescent="0.2">
      <c r="A195" s="133">
        <v>44539</v>
      </c>
      <c r="B195" s="134">
        <f>IF(A195="","",IF(ISNUMBER(SEARCH("KCB",G195))=TRUE,Info!$J$10,Info!$J$11))</f>
        <v>90</v>
      </c>
      <c r="C195" s="133"/>
      <c r="D195" s="248">
        <v>44560</v>
      </c>
      <c r="E195" s="248" t="s">
        <v>47</v>
      </c>
      <c r="F195" s="135">
        <v>32527579</v>
      </c>
      <c r="G195" s="104" t="s">
        <v>987</v>
      </c>
      <c r="H195" s="135"/>
      <c r="I195" s="104" t="s">
        <v>503</v>
      </c>
      <c r="J195" s="104" t="s">
        <v>1199</v>
      </c>
      <c r="K195" s="104" t="s">
        <v>1200</v>
      </c>
      <c r="L195" s="104" t="s">
        <v>35</v>
      </c>
      <c r="M195" s="104"/>
      <c r="N195" s="101"/>
      <c r="O195" s="101" t="s">
        <v>1241</v>
      </c>
      <c r="P195" s="104"/>
      <c r="Q195" s="104"/>
      <c r="R195" s="120" t="s">
        <v>1201</v>
      </c>
      <c r="S195" s="136" t="s">
        <v>1242</v>
      </c>
      <c r="T195" s="136" t="s">
        <v>1218</v>
      </c>
      <c r="U195" s="135" t="s">
        <v>1204</v>
      </c>
      <c r="V195" s="136" t="s">
        <v>1205</v>
      </c>
      <c r="W195" s="104"/>
      <c r="X195" s="104"/>
      <c r="Y195" s="104"/>
    </row>
    <row r="196" spans="1:25" ht="180" x14ac:dyDescent="0.2">
      <c r="A196" s="133">
        <v>44540</v>
      </c>
      <c r="B196" s="134">
        <f>IF(A196="","",IF(ISNUMBER(SEARCH("KCB",G196))=TRUE,Info!$J$10,Info!$J$11))</f>
        <v>90</v>
      </c>
      <c r="C196" s="133"/>
      <c r="D196" s="248">
        <v>44623</v>
      </c>
      <c r="E196" s="248" t="s">
        <v>47</v>
      </c>
      <c r="F196" s="135">
        <v>41239210</v>
      </c>
      <c r="G196" s="104" t="s">
        <v>1243</v>
      </c>
      <c r="H196" s="135"/>
      <c r="I196" s="104" t="s">
        <v>484</v>
      </c>
      <c r="J196" s="104" t="s">
        <v>795</v>
      </c>
      <c r="K196" s="104" t="s">
        <v>1244</v>
      </c>
      <c r="L196" s="104" t="s">
        <v>1245</v>
      </c>
      <c r="M196" s="104"/>
      <c r="N196" s="101"/>
      <c r="O196" s="101" t="s">
        <v>1246</v>
      </c>
      <c r="P196" s="104"/>
      <c r="Q196" s="104"/>
      <c r="R196" s="136" t="s">
        <v>1247</v>
      </c>
      <c r="S196" s="136" t="s">
        <v>1248</v>
      </c>
      <c r="T196" s="136" t="s">
        <v>1249</v>
      </c>
      <c r="U196" s="135" t="s">
        <v>1250</v>
      </c>
      <c r="V196" s="136" t="s">
        <v>1251</v>
      </c>
      <c r="W196" s="235"/>
      <c r="X196" s="104"/>
      <c r="Y196" s="104"/>
    </row>
    <row r="197" spans="1:25" ht="203.25" x14ac:dyDescent="0.2">
      <c r="A197" s="133">
        <v>44543</v>
      </c>
      <c r="B197" s="134">
        <f>IF(A197="","",IF(ISNUMBER(SEARCH("KCB",G197))=TRUE,Info!$J$10,Info!$J$11))</f>
        <v>90</v>
      </c>
      <c r="C197" s="133"/>
      <c r="D197" s="248">
        <v>44560</v>
      </c>
      <c r="E197" s="248" t="s">
        <v>47</v>
      </c>
      <c r="F197" s="135">
        <v>33139914</v>
      </c>
      <c r="G197" s="104" t="s">
        <v>987</v>
      </c>
      <c r="H197" s="135"/>
      <c r="I197" s="104" t="s">
        <v>503</v>
      </c>
      <c r="J197" s="104" t="s">
        <v>1199</v>
      </c>
      <c r="K197" s="104" t="s">
        <v>1252</v>
      </c>
      <c r="L197" s="104" t="s">
        <v>35</v>
      </c>
      <c r="M197" s="104"/>
      <c r="N197" s="101"/>
      <c r="O197" s="101"/>
      <c r="P197" s="104"/>
      <c r="Q197" s="104"/>
      <c r="R197" s="120" t="s">
        <v>1201</v>
      </c>
      <c r="S197" s="136" t="s">
        <v>1253</v>
      </c>
      <c r="T197" s="136" t="s">
        <v>1218</v>
      </c>
      <c r="U197" s="135" t="s">
        <v>1204</v>
      </c>
      <c r="V197" s="136" t="s">
        <v>1205</v>
      </c>
      <c r="W197" s="104"/>
      <c r="X197" s="104"/>
      <c r="Y197" s="104"/>
    </row>
    <row r="198" spans="1:25" ht="157.5" x14ac:dyDescent="0.2">
      <c r="A198" s="133">
        <v>44544</v>
      </c>
      <c r="B198" s="134">
        <f>IF(A198="","",IF(ISNUMBER(SEARCH("KCB",G198))=TRUE,Info!$J$10,Info!$J$11))</f>
        <v>28</v>
      </c>
      <c r="C198" s="133"/>
      <c r="D198" s="248">
        <v>44677</v>
      </c>
      <c r="E198" s="248" t="s">
        <v>47</v>
      </c>
      <c r="F198" s="135">
        <v>40195236</v>
      </c>
      <c r="G198" s="104" t="s">
        <v>1254</v>
      </c>
      <c r="H198" s="135"/>
      <c r="I198" s="104" t="s">
        <v>1255</v>
      </c>
      <c r="J198" s="104" t="s">
        <v>1256</v>
      </c>
      <c r="K198" s="104" t="s">
        <v>1257</v>
      </c>
      <c r="L198" s="104" t="s">
        <v>35</v>
      </c>
      <c r="M198" s="104" t="s">
        <v>510</v>
      </c>
      <c r="N198" s="101"/>
      <c r="O198" s="101"/>
      <c r="P198" s="104"/>
      <c r="Q198" s="104"/>
      <c r="R198" s="136" t="s">
        <v>1258</v>
      </c>
      <c r="S198" s="136" t="s">
        <v>1259</v>
      </c>
      <c r="T198" s="136" t="s">
        <v>1260</v>
      </c>
      <c r="U198" s="135" t="s">
        <v>1261</v>
      </c>
      <c r="V198" s="136" t="s">
        <v>1262</v>
      </c>
      <c r="W198" s="104"/>
      <c r="X198" s="104"/>
      <c r="Y198" s="104"/>
    </row>
    <row r="199" spans="1:25" ht="158.25" x14ac:dyDescent="0.2">
      <c r="A199" s="133">
        <v>44544</v>
      </c>
      <c r="B199" s="134">
        <f>IF(A199="","",IF(ISNUMBER(SEARCH("KCB",G199))=TRUE,Info!$J$10,Info!$J$11))</f>
        <v>28</v>
      </c>
      <c r="C199" s="133"/>
      <c r="D199" s="248">
        <v>44589</v>
      </c>
      <c r="E199" s="248" t="s">
        <v>1263</v>
      </c>
      <c r="F199" s="135">
        <v>32565292</v>
      </c>
      <c r="G199" s="104" t="s">
        <v>1264</v>
      </c>
      <c r="H199" s="135"/>
      <c r="I199" s="104" t="s">
        <v>272</v>
      </c>
      <c r="J199" s="104"/>
      <c r="K199" s="104" t="s">
        <v>1265</v>
      </c>
      <c r="L199" s="104" t="s">
        <v>274</v>
      </c>
      <c r="M199" s="104" t="s">
        <v>62</v>
      </c>
      <c r="N199" s="101"/>
      <c r="O199" s="101"/>
      <c r="P199" s="104"/>
      <c r="Q199" s="104"/>
      <c r="R199" s="136" t="s">
        <v>1266</v>
      </c>
      <c r="S199" s="120" t="s">
        <v>1267</v>
      </c>
      <c r="T199" s="136" t="s">
        <v>1268</v>
      </c>
      <c r="U199" s="146" t="s">
        <v>1269</v>
      </c>
      <c r="V199" s="136" t="s">
        <v>1270</v>
      </c>
      <c r="W199" s="104"/>
      <c r="X199" s="104"/>
      <c r="Y199" s="104"/>
    </row>
    <row r="200" spans="1:25" ht="158.25" x14ac:dyDescent="0.2">
      <c r="A200" s="133">
        <v>44544</v>
      </c>
      <c r="B200" s="134">
        <f>IF(A200="","",IF(ISNUMBER(SEARCH("KCB",G200))=TRUE,Info!$J$10,Info!$J$11))</f>
        <v>28</v>
      </c>
      <c r="C200" s="133"/>
      <c r="D200" s="248">
        <v>44589</v>
      </c>
      <c r="E200" s="248" t="s">
        <v>1263</v>
      </c>
      <c r="F200" s="135">
        <v>32565305</v>
      </c>
      <c r="G200" s="104" t="s">
        <v>1264</v>
      </c>
      <c r="H200" s="135"/>
      <c r="I200" s="104" t="s">
        <v>272</v>
      </c>
      <c r="J200" s="104"/>
      <c r="K200" s="104" t="s">
        <v>1265</v>
      </c>
      <c r="L200" s="104" t="s">
        <v>274</v>
      </c>
      <c r="M200" s="104" t="s">
        <v>62</v>
      </c>
      <c r="N200" s="101"/>
      <c r="O200" s="101"/>
      <c r="P200" s="104"/>
      <c r="Q200" s="104"/>
      <c r="R200" s="136" t="s">
        <v>1266</v>
      </c>
      <c r="S200" s="120" t="s">
        <v>1267</v>
      </c>
      <c r="T200" s="136" t="s">
        <v>1268</v>
      </c>
      <c r="U200" s="146" t="s">
        <v>1269</v>
      </c>
      <c r="V200" s="136" t="s">
        <v>1270</v>
      </c>
      <c r="W200" s="104"/>
      <c r="X200" s="104"/>
      <c r="Y200" s="104"/>
    </row>
    <row r="201" spans="1:25" ht="158.25" x14ac:dyDescent="0.2">
      <c r="A201" s="133">
        <v>44544</v>
      </c>
      <c r="B201" s="134">
        <f>IF(A201="","",IF(ISNUMBER(SEARCH("KCB",G201))=TRUE,Info!$J$10,Info!$J$11))</f>
        <v>28</v>
      </c>
      <c r="C201" s="133"/>
      <c r="D201" s="248">
        <v>44627</v>
      </c>
      <c r="E201" s="248" t="s">
        <v>1263</v>
      </c>
      <c r="F201" s="135">
        <v>39551854</v>
      </c>
      <c r="G201" s="104" t="s">
        <v>1264</v>
      </c>
      <c r="H201" s="135"/>
      <c r="I201" s="104" t="s">
        <v>272</v>
      </c>
      <c r="J201" s="104"/>
      <c r="K201" s="104" t="s">
        <v>1265</v>
      </c>
      <c r="L201" s="104" t="s">
        <v>274</v>
      </c>
      <c r="M201" s="104" t="s">
        <v>62</v>
      </c>
      <c r="N201" s="101"/>
      <c r="O201" s="101"/>
      <c r="P201" s="104"/>
      <c r="Q201" s="104"/>
      <c r="R201" s="136" t="s">
        <v>1271</v>
      </c>
      <c r="S201" s="136" t="s">
        <v>1272</v>
      </c>
      <c r="T201" s="136" t="s">
        <v>1268</v>
      </c>
      <c r="U201" s="146" t="s">
        <v>1269</v>
      </c>
      <c r="V201" s="136" t="s">
        <v>1270</v>
      </c>
      <c r="W201" s="104"/>
      <c r="X201" s="104"/>
      <c r="Y201" s="104"/>
    </row>
    <row r="202" spans="1:25" ht="158.25" x14ac:dyDescent="0.2">
      <c r="A202" s="133">
        <v>44544</v>
      </c>
      <c r="B202" s="134">
        <f>IF(A202="","",IF(ISNUMBER(SEARCH("KCB",G202))=TRUE,Info!$J$10,Info!$J$11))</f>
        <v>28</v>
      </c>
      <c r="C202" s="133"/>
      <c r="D202" s="248">
        <v>44627</v>
      </c>
      <c r="E202" s="248" t="s">
        <v>1263</v>
      </c>
      <c r="F202" s="135">
        <v>32565321</v>
      </c>
      <c r="G202" s="104" t="s">
        <v>1264</v>
      </c>
      <c r="H202" s="135"/>
      <c r="I202" s="104" t="s">
        <v>272</v>
      </c>
      <c r="J202" s="104"/>
      <c r="K202" s="104" t="s">
        <v>1265</v>
      </c>
      <c r="L202" s="104" t="s">
        <v>274</v>
      </c>
      <c r="M202" s="104" t="s">
        <v>62</v>
      </c>
      <c r="N202" s="101"/>
      <c r="O202" s="101"/>
      <c r="P202" s="104"/>
      <c r="Q202" s="104"/>
      <c r="R202" s="136" t="s">
        <v>1273</v>
      </c>
      <c r="S202" s="136" t="s">
        <v>1274</v>
      </c>
      <c r="T202" s="136" t="s">
        <v>1275</v>
      </c>
      <c r="U202" s="146" t="s">
        <v>1276</v>
      </c>
      <c r="V202" s="136" t="s">
        <v>1277</v>
      </c>
      <c r="W202" s="104"/>
      <c r="X202" s="104"/>
      <c r="Y202" s="104"/>
    </row>
    <row r="203" spans="1:25" ht="158.25" x14ac:dyDescent="0.2">
      <c r="A203" s="133">
        <v>44544</v>
      </c>
      <c r="B203" s="134">
        <f>IF(A203="","",IF(ISNUMBER(SEARCH("KCB",G203))=TRUE,Info!$J$10,Info!$J$11))</f>
        <v>28</v>
      </c>
      <c r="C203" s="133"/>
      <c r="D203" s="248">
        <v>44589</v>
      </c>
      <c r="E203" s="248" t="s">
        <v>1263</v>
      </c>
      <c r="F203" s="135">
        <v>32565348</v>
      </c>
      <c r="G203" s="104" t="s">
        <v>1264</v>
      </c>
      <c r="H203" s="135"/>
      <c r="I203" s="104" t="s">
        <v>272</v>
      </c>
      <c r="J203" s="104"/>
      <c r="K203" s="104" t="s">
        <v>1265</v>
      </c>
      <c r="L203" s="104" t="s">
        <v>274</v>
      </c>
      <c r="M203" s="104" t="s">
        <v>62</v>
      </c>
      <c r="N203" s="101"/>
      <c r="O203" s="101"/>
      <c r="P203" s="104"/>
      <c r="Q203" s="104"/>
      <c r="R203" s="136" t="s">
        <v>1266</v>
      </c>
      <c r="S203" s="136" t="s">
        <v>1278</v>
      </c>
      <c r="T203" s="136" t="s">
        <v>1268</v>
      </c>
      <c r="U203" s="135" t="s">
        <v>1269</v>
      </c>
      <c r="V203" s="136" t="s">
        <v>1279</v>
      </c>
      <c r="W203" s="104"/>
      <c r="X203" s="104"/>
      <c r="Y203" s="104"/>
    </row>
    <row r="204" spans="1:25" ht="158.25" x14ac:dyDescent="0.2">
      <c r="A204" s="133">
        <v>44544</v>
      </c>
      <c r="B204" s="134">
        <f>IF(A204="","",IF(ISNUMBER(SEARCH("KCB",G204))=TRUE,Info!$J$10,Info!$J$11))</f>
        <v>28</v>
      </c>
      <c r="C204" s="133"/>
      <c r="D204" s="248">
        <v>44595</v>
      </c>
      <c r="E204" s="248" t="s">
        <v>1263</v>
      </c>
      <c r="F204" s="135">
        <v>32565331</v>
      </c>
      <c r="G204" s="104" t="s">
        <v>1264</v>
      </c>
      <c r="H204" s="135"/>
      <c r="I204" s="104" t="s">
        <v>272</v>
      </c>
      <c r="J204" s="104"/>
      <c r="K204" s="104" t="s">
        <v>1265</v>
      </c>
      <c r="L204" s="104" t="s">
        <v>274</v>
      </c>
      <c r="M204" s="104" t="s">
        <v>62</v>
      </c>
      <c r="N204" s="101"/>
      <c r="O204" s="101"/>
      <c r="P204" s="104"/>
      <c r="Q204" s="104"/>
      <c r="R204" s="136" t="s">
        <v>1280</v>
      </c>
      <c r="S204" s="120" t="s">
        <v>1267</v>
      </c>
      <c r="T204" s="136" t="s">
        <v>1268</v>
      </c>
      <c r="U204" s="135" t="s">
        <v>1269</v>
      </c>
      <c r="V204" s="136" t="s">
        <v>1270</v>
      </c>
      <c r="W204" s="104"/>
      <c r="X204" s="104"/>
      <c r="Y204" s="104"/>
    </row>
    <row r="205" spans="1:25" ht="158.25" x14ac:dyDescent="0.2">
      <c r="A205" s="133">
        <v>44544</v>
      </c>
      <c r="B205" s="134">
        <f>IF(A205="","",IF(ISNUMBER(SEARCH("KCB",G205))=TRUE,Info!$J$10,Info!$J$11))</f>
        <v>28</v>
      </c>
      <c r="C205" s="133"/>
      <c r="D205" s="248">
        <v>44589</v>
      </c>
      <c r="E205" s="248" t="s">
        <v>1263</v>
      </c>
      <c r="F205" s="135">
        <v>32565356</v>
      </c>
      <c r="G205" s="104" t="s">
        <v>1264</v>
      </c>
      <c r="H205" s="135"/>
      <c r="I205" s="104" t="s">
        <v>272</v>
      </c>
      <c r="J205" s="104"/>
      <c r="K205" s="104" t="s">
        <v>1265</v>
      </c>
      <c r="L205" s="104" t="s">
        <v>274</v>
      </c>
      <c r="M205" s="104" t="s">
        <v>534</v>
      </c>
      <c r="N205" s="101"/>
      <c r="O205" s="101"/>
      <c r="P205" s="104"/>
      <c r="Q205" s="104"/>
      <c r="R205" s="136" t="s">
        <v>1266</v>
      </c>
      <c r="S205" s="136" t="s">
        <v>1281</v>
      </c>
      <c r="T205" s="136" t="s">
        <v>1268</v>
      </c>
      <c r="U205" s="135" t="s">
        <v>1269</v>
      </c>
      <c r="V205" s="136" t="s">
        <v>1279</v>
      </c>
      <c r="W205" s="104"/>
      <c r="X205" s="104"/>
      <c r="Y205" s="104"/>
    </row>
    <row r="206" spans="1:25" ht="158.25" x14ac:dyDescent="0.2">
      <c r="A206" s="133">
        <v>44544</v>
      </c>
      <c r="B206" s="134">
        <f>IF(A206="","",IF(ISNUMBER(SEARCH("KCB",G206))=TRUE,Info!$J$10,Info!$J$11))</f>
        <v>28</v>
      </c>
      <c r="C206" s="133"/>
      <c r="D206" s="248">
        <v>44589</v>
      </c>
      <c r="E206" s="248" t="s">
        <v>1263</v>
      </c>
      <c r="F206" s="135">
        <v>32565364</v>
      </c>
      <c r="G206" s="104" t="s">
        <v>1264</v>
      </c>
      <c r="H206" s="135"/>
      <c r="I206" s="104" t="s">
        <v>272</v>
      </c>
      <c r="J206" s="104"/>
      <c r="K206" s="104" t="s">
        <v>1265</v>
      </c>
      <c r="L206" s="104" t="s">
        <v>274</v>
      </c>
      <c r="M206" s="104" t="s">
        <v>534</v>
      </c>
      <c r="N206" s="101"/>
      <c r="O206" s="101"/>
      <c r="P206" s="104"/>
      <c r="Q206" s="104"/>
      <c r="R206" s="136" t="s">
        <v>1266</v>
      </c>
      <c r="S206" s="120" t="s">
        <v>1267</v>
      </c>
      <c r="T206" s="136" t="s">
        <v>1268</v>
      </c>
      <c r="U206" s="135" t="s">
        <v>1269</v>
      </c>
      <c r="V206" s="136" t="s">
        <v>1270</v>
      </c>
      <c r="W206" s="104"/>
      <c r="X206" s="104"/>
      <c r="Y206" s="104"/>
    </row>
    <row r="207" spans="1:25" ht="225" x14ac:dyDescent="0.2">
      <c r="A207" s="133">
        <v>44544</v>
      </c>
      <c r="B207" s="134"/>
      <c r="C207" s="133"/>
      <c r="D207" s="248">
        <v>44628</v>
      </c>
      <c r="E207" s="248" t="s">
        <v>1263</v>
      </c>
      <c r="F207" s="135">
        <v>38778311</v>
      </c>
      <c r="G207" s="104" t="s">
        <v>1264</v>
      </c>
      <c r="H207" s="135"/>
      <c r="I207" s="104" t="s">
        <v>272</v>
      </c>
      <c r="J207" s="104" t="s">
        <v>1282</v>
      </c>
      <c r="K207" s="104" t="s">
        <v>1283</v>
      </c>
      <c r="L207" s="104" t="s">
        <v>274</v>
      </c>
      <c r="M207" s="104" t="s">
        <v>62</v>
      </c>
      <c r="N207" s="101"/>
      <c r="O207" s="101"/>
      <c r="P207" s="104"/>
      <c r="Q207" s="104"/>
      <c r="R207" s="136" t="s">
        <v>1284</v>
      </c>
      <c r="S207" s="136" t="s">
        <v>1285</v>
      </c>
      <c r="T207" s="136" t="s">
        <v>1286</v>
      </c>
      <c r="U207" s="135" t="s">
        <v>1287</v>
      </c>
      <c r="V207" s="136" t="s">
        <v>1288</v>
      </c>
      <c r="W207" s="104"/>
      <c r="X207" s="104"/>
      <c r="Y207" s="104"/>
    </row>
    <row r="208" spans="1:25" ht="157.5" x14ac:dyDescent="0.2">
      <c r="A208" s="133">
        <v>44544</v>
      </c>
      <c r="B208" s="134"/>
      <c r="C208" s="133" t="s">
        <v>1289</v>
      </c>
      <c r="D208" s="248">
        <v>44798</v>
      </c>
      <c r="E208" s="248" t="s">
        <v>47</v>
      </c>
      <c r="F208" s="135">
        <v>40773526</v>
      </c>
      <c r="G208" s="104" t="s">
        <v>1290</v>
      </c>
      <c r="H208" s="135"/>
      <c r="I208" s="104" t="s">
        <v>1234</v>
      </c>
      <c r="J208" s="104"/>
      <c r="K208" s="104" t="s">
        <v>1291</v>
      </c>
      <c r="L208" s="104" t="s">
        <v>153</v>
      </c>
      <c r="M208" s="104" t="s">
        <v>30</v>
      </c>
      <c r="N208" s="101"/>
      <c r="O208" s="101"/>
      <c r="P208" s="104"/>
      <c r="Q208" s="104"/>
      <c r="R208" s="136" t="s">
        <v>1292</v>
      </c>
      <c r="S208" s="136" t="s">
        <v>1293</v>
      </c>
      <c r="T208" s="136" t="s">
        <v>1294</v>
      </c>
      <c r="U208" s="135" t="s">
        <v>1295</v>
      </c>
      <c r="V208" s="136" t="s">
        <v>1296</v>
      </c>
      <c r="W208" s="104"/>
      <c r="X208" s="104"/>
      <c r="Y208" s="104"/>
    </row>
    <row r="209" spans="1:25" ht="101.25" x14ac:dyDescent="0.2">
      <c r="A209" s="133">
        <v>44544</v>
      </c>
      <c r="B209" s="134">
        <f>IF(A209="","",IF(ISNUMBER(SEARCH("KCB",G209))=TRUE,Info!$J$10,Info!$J$11))</f>
        <v>90</v>
      </c>
      <c r="C209" s="133"/>
      <c r="D209" s="248">
        <v>44627</v>
      </c>
      <c r="E209" s="248" t="s">
        <v>153</v>
      </c>
      <c r="F209" s="135">
        <v>40773542</v>
      </c>
      <c r="G209" s="104" t="s">
        <v>1297</v>
      </c>
      <c r="H209" s="135"/>
      <c r="I209" s="104" t="s">
        <v>1298</v>
      </c>
      <c r="J209" s="104"/>
      <c r="K209" s="104" t="s">
        <v>1299</v>
      </c>
      <c r="L209" s="104" t="s">
        <v>153</v>
      </c>
      <c r="M209" s="104" t="s">
        <v>30</v>
      </c>
      <c r="N209" s="101"/>
      <c r="O209" s="101"/>
      <c r="P209" s="104"/>
      <c r="Q209" s="104"/>
      <c r="R209" s="120" t="s">
        <v>1300</v>
      </c>
      <c r="S209" s="120" t="s">
        <v>1301</v>
      </c>
      <c r="T209" s="136" t="s">
        <v>44</v>
      </c>
      <c r="U209" s="135" t="s">
        <v>224</v>
      </c>
      <c r="V209" s="136" t="s">
        <v>1302</v>
      </c>
      <c r="W209" s="104"/>
      <c r="X209" s="104"/>
      <c r="Y209" s="104"/>
    </row>
    <row r="210" spans="1:25" ht="90" x14ac:dyDescent="0.2">
      <c r="A210" s="133">
        <v>44545</v>
      </c>
      <c r="B210" s="134"/>
      <c r="C210" s="133"/>
      <c r="D210" s="248">
        <v>44553</v>
      </c>
      <c r="E210" s="248" t="s">
        <v>451</v>
      </c>
      <c r="F210" s="135">
        <v>38749076</v>
      </c>
      <c r="G210" s="104" t="s">
        <v>181</v>
      </c>
      <c r="H210" s="135">
        <v>3656</v>
      </c>
      <c r="I210" s="104" t="s">
        <v>1303</v>
      </c>
      <c r="J210" s="104" t="s">
        <v>67</v>
      </c>
      <c r="K210" s="104" t="s">
        <v>1304</v>
      </c>
      <c r="L210" s="104" t="s">
        <v>58</v>
      </c>
      <c r="M210" s="104" t="s">
        <v>85</v>
      </c>
      <c r="N210" s="101"/>
      <c r="O210" s="101" t="s">
        <v>1305</v>
      </c>
      <c r="P210" s="104" t="s">
        <v>1306</v>
      </c>
      <c r="Q210" s="104"/>
      <c r="R210" s="136" t="s">
        <v>1307</v>
      </c>
      <c r="S210" s="120"/>
      <c r="T210" s="136" t="s">
        <v>44</v>
      </c>
      <c r="U210" s="135" t="s">
        <v>838</v>
      </c>
      <c r="V210" s="136" t="s">
        <v>1308</v>
      </c>
      <c r="W210" s="104"/>
      <c r="X210" s="104"/>
      <c r="Y210" s="104"/>
    </row>
    <row r="211" spans="1:25" ht="180" x14ac:dyDescent="0.2">
      <c r="A211" s="133">
        <v>44545</v>
      </c>
      <c r="B211" s="134">
        <f>IF(A211="","",IF(ISNUMBER(SEARCH("KCB",G211))=TRUE,Info!$J$10,Info!$J$11))</f>
        <v>90</v>
      </c>
      <c r="C211" s="133"/>
      <c r="D211" s="248">
        <v>44645</v>
      </c>
      <c r="E211" s="248" t="s">
        <v>144</v>
      </c>
      <c r="F211" s="135">
        <v>33507811</v>
      </c>
      <c r="G211" s="104" t="s">
        <v>1309</v>
      </c>
      <c r="H211" s="135">
        <v>25900</v>
      </c>
      <c r="I211" s="104" t="s">
        <v>1303</v>
      </c>
      <c r="J211" s="104" t="s">
        <v>67</v>
      </c>
      <c r="K211" s="104" t="s">
        <v>1310</v>
      </c>
      <c r="L211" s="104" t="s">
        <v>58</v>
      </c>
      <c r="M211" s="104" t="s">
        <v>30</v>
      </c>
      <c r="N211" s="101"/>
      <c r="O211" s="101"/>
      <c r="P211" s="104"/>
      <c r="Q211" s="104"/>
      <c r="R211" s="136" t="s">
        <v>1311</v>
      </c>
      <c r="S211" s="136" t="s">
        <v>1312</v>
      </c>
      <c r="T211" s="136" t="s">
        <v>1313</v>
      </c>
      <c r="U211" s="135" t="s">
        <v>1231</v>
      </c>
      <c r="V211" s="136" t="s">
        <v>1314</v>
      </c>
      <c r="W211" s="104"/>
      <c r="X211" s="104"/>
      <c r="Y211" s="104"/>
    </row>
    <row r="212" spans="1:25" ht="68.25" x14ac:dyDescent="0.2">
      <c r="A212" s="133">
        <v>44545</v>
      </c>
      <c r="B212" s="134"/>
      <c r="C212" s="133"/>
      <c r="D212" s="248" t="s">
        <v>1315</v>
      </c>
      <c r="E212" s="248" t="s">
        <v>47</v>
      </c>
      <c r="F212" s="135">
        <v>39080255</v>
      </c>
      <c r="G212" s="104" t="s">
        <v>1055</v>
      </c>
      <c r="H212" s="135">
        <v>25900</v>
      </c>
      <c r="I212" s="104" t="s">
        <v>503</v>
      </c>
      <c r="J212" s="104" t="s">
        <v>988</v>
      </c>
      <c r="K212" s="104" t="s">
        <v>1316</v>
      </c>
      <c r="L212" s="104" t="s">
        <v>47</v>
      </c>
      <c r="M212" s="104" t="s">
        <v>510</v>
      </c>
      <c r="N212" s="101"/>
      <c r="O212" s="101"/>
      <c r="P212" s="104"/>
      <c r="Q212" s="104"/>
      <c r="R212" s="120"/>
      <c r="S212" s="120"/>
      <c r="T212" s="136"/>
      <c r="U212" s="135" t="s">
        <v>1317</v>
      </c>
      <c r="V212" s="136" t="s">
        <v>1318</v>
      </c>
      <c r="W212" s="104"/>
      <c r="X212" s="104"/>
      <c r="Y212" s="104"/>
    </row>
    <row r="213" spans="1:25" ht="57" x14ac:dyDescent="0.2">
      <c r="A213" s="133">
        <v>44545</v>
      </c>
      <c r="B213" s="134">
        <f>IF(A213="","",IF(ISNUMBER(SEARCH("KCB",G213))=TRUE,Info!$J$10,Info!$J$11))</f>
        <v>28</v>
      </c>
      <c r="C213" s="133"/>
      <c r="D213" s="248">
        <v>44603</v>
      </c>
      <c r="E213" s="248" t="s">
        <v>153</v>
      </c>
      <c r="F213" s="135">
        <v>33323922</v>
      </c>
      <c r="G213" s="104" t="s">
        <v>1319</v>
      </c>
      <c r="H213" s="135"/>
      <c r="I213" s="104" t="s">
        <v>323</v>
      </c>
      <c r="J213" s="104" t="s">
        <v>1320</v>
      </c>
      <c r="K213" s="104" t="s">
        <v>1321</v>
      </c>
      <c r="L213" s="104" t="s">
        <v>153</v>
      </c>
      <c r="M213" s="104" t="s">
        <v>30</v>
      </c>
      <c r="N213" s="101"/>
      <c r="O213" s="101"/>
      <c r="P213" s="104"/>
      <c r="Q213" s="104"/>
      <c r="R213" s="120"/>
      <c r="S213" s="120"/>
      <c r="T213" s="136" t="s">
        <v>1322</v>
      </c>
      <c r="U213" s="135" t="s">
        <v>1323</v>
      </c>
      <c r="V213" s="136" t="s">
        <v>535</v>
      </c>
      <c r="W213" s="104"/>
      <c r="X213" s="104"/>
      <c r="Y213" s="104"/>
    </row>
    <row r="214" spans="1:25" ht="146.25" x14ac:dyDescent="0.2">
      <c r="A214" s="133">
        <v>44910</v>
      </c>
      <c r="B214" s="134">
        <f>IF(A214="","",IF(ISNUMBER(SEARCH("KCB",G214))=TRUE,Info!$J$10,Info!$J$11))</f>
        <v>90</v>
      </c>
      <c r="C214" s="133"/>
      <c r="D214" s="248">
        <v>44645</v>
      </c>
      <c r="E214" s="248" t="s">
        <v>144</v>
      </c>
      <c r="F214" s="135">
        <v>33335974</v>
      </c>
      <c r="G214" s="104" t="s">
        <v>1324</v>
      </c>
      <c r="H214" s="135">
        <v>25900</v>
      </c>
      <c r="I214" s="104" t="s">
        <v>1303</v>
      </c>
      <c r="J214" s="104" t="s">
        <v>67</v>
      </c>
      <c r="K214" s="104" t="s">
        <v>1325</v>
      </c>
      <c r="L214" s="104" t="s">
        <v>58</v>
      </c>
      <c r="M214" s="104"/>
      <c r="N214" s="101"/>
      <c r="O214" s="101"/>
      <c r="P214" s="104"/>
      <c r="Q214" s="104"/>
      <c r="R214" s="136" t="s">
        <v>1311</v>
      </c>
      <c r="S214" s="136" t="s">
        <v>1326</v>
      </c>
      <c r="T214" s="136" t="s">
        <v>1313</v>
      </c>
      <c r="U214" s="135" t="s">
        <v>1327</v>
      </c>
      <c r="V214" s="136" t="s">
        <v>1328</v>
      </c>
      <c r="W214" s="104"/>
      <c r="X214" s="104"/>
      <c r="Y214" s="104"/>
    </row>
    <row r="215" spans="1:25" ht="78.75" x14ac:dyDescent="0.2">
      <c r="A215" s="133">
        <v>44546</v>
      </c>
      <c r="B215" s="134">
        <f>IF(A215="","",IF(ISNUMBER(SEARCH("KCB",G215))=TRUE,Info!$J$10,Info!$J$11))</f>
        <v>90</v>
      </c>
      <c r="C215" s="133"/>
      <c r="D215" s="248">
        <v>44589</v>
      </c>
      <c r="E215" s="248" t="s">
        <v>144</v>
      </c>
      <c r="F215" s="135">
        <v>40661794</v>
      </c>
      <c r="G215" s="104" t="s">
        <v>1329</v>
      </c>
      <c r="H215" s="135">
        <v>25900</v>
      </c>
      <c r="I215" s="104" t="s">
        <v>484</v>
      </c>
      <c r="J215" s="104" t="s">
        <v>67</v>
      </c>
      <c r="K215" s="104" t="s">
        <v>1330</v>
      </c>
      <c r="L215" s="104" t="s">
        <v>58</v>
      </c>
      <c r="M215" s="104" t="s">
        <v>62</v>
      </c>
      <c r="N215" s="101"/>
      <c r="O215" s="101" t="s">
        <v>1331</v>
      </c>
      <c r="P215" s="104"/>
      <c r="Q215" s="104"/>
      <c r="R215" s="120"/>
      <c r="S215" s="120"/>
      <c r="T215" s="136" t="s">
        <v>44</v>
      </c>
      <c r="U215" s="135" t="s">
        <v>197</v>
      </c>
      <c r="V215" s="136" t="s">
        <v>1332</v>
      </c>
      <c r="W215" s="104"/>
      <c r="X215" s="104"/>
      <c r="Y215" s="104"/>
    </row>
    <row r="216" spans="1:25" ht="203.25" x14ac:dyDescent="0.2">
      <c r="A216" s="133">
        <v>44546</v>
      </c>
      <c r="B216" s="134">
        <f>IF(A216="","",IF(ISNUMBER(SEARCH("KCB",G216))=TRUE,Info!$J$10,Info!$J$11))</f>
        <v>90</v>
      </c>
      <c r="C216" s="133"/>
      <c r="D216" s="248">
        <v>44560</v>
      </c>
      <c r="E216" s="248" t="s">
        <v>47</v>
      </c>
      <c r="F216" s="135">
        <v>40045529</v>
      </c>
      <c r="G216" s="104" t="s">
        <v>1333</v>
      </c>
      <c r="H216" s="135">
        <v>25900</v>
      </c>
      <c r="I216" s="104" t="s">
        <v>503</v>
      </c>
      <c r="J216" s="104" t="s">
        <v>988</v>
      </c>
      <c r="K216" s="104" t="s">
        <v>1334</v>
      </c>
      <c r="L216" s="104" t="s">
        <v>35</v>
      </c>
      <c r="M216" s="104" t="s">
        <v>510</v>
      </c>
      <c r="N216" s="101"/>
      <c r="O216" s="101"/>
      <c r="P216" s="104"/>
      <c r="Q216" s="104"/>
      <c r="R216" s="120" t="s">
        <v>1201</v>
      </c>
      <c r="S216" s="136" t="s">
        <v>1335</v>
      </c>
      <c r="T216" s="136" t="s">
        <v>1218</v>
      </c>
      <c r="U216" s="135" t="s">
        <v>1204</v>
      </c>
      <c r="V216" s="136" t="s">
        <v>1205</v>
      </c>
      <c r="W216" s="104"/>
      <c r="X216" s="104"/>
      <c r="Y216" s="104"/>
    </row>
    <row r="217" spans="1:25" ht="57" x14ac:dyDescent="0.2">
      <c r="A217" s="133">
        <v>44546</v>
      </c>
      <c r="B217" s="134"/>
      <c r="C217" s="133"/>
      <c r="D217" s="248" t="s">
        <v>1315</v>
      </c>
      <c r="E217" s="248" t="s">
        <v>47</v>
      </c>
      <c r="F217" s="135">
        <v>38747513</v>
      </c>
      <c r="G217" s="104" t="s">
        <v>1336</v>
      </c>
      <c r="H217" s="135">
        <v>25900</v>
      </c>
      <c r="I217" s="104" t="s">
        <v>503</v>
      </c>
      <c r="J217" s="104" t="s">
        <v>988</v>
      </c>
      <c r="K217" s="104" t="s">
        <v>1337</v>
      </c>
      <c r="L217" s="104" t="s">
        <v>47</v>
      </c>
      <c r="M217" s="104" t="s">
        <v>510</v>
      </c>
      <c r="N217" s="101"/>
      <c r="O217" s="101"/>
      <c r="P217" s="104"/>
      <c r="Q217" s="104"/>
      <c r="R217" s="120"/>
      <c r="S217" s="120"/>
      <c r="T217" s="136"/>
      <c r="U217" s="135" t="s">
        <v>1317</v>
      </c>
      <c r="V217" s="136" t="s">
        <v>1318</v>
      </c>
      <c r="W217" s="104"/>
      <c r="X217" s="104"/>
      <c r="Y217" s="104"/>
    </row>
    <row r="218" spans="1:25" ht="57" x14ac:dyDescent="0.2">
      <c r="A218" s="133">
        <v>44547</v>
      </c>
      <c r="B218" s="134">
        <f>IF(A218="","",IF(ISNUMBER(SEARCH("KCB",G218))=TRUE,Info!$J$10,Info!$J$11))</f>
        <v>28</v>
      </c>
      <c r="C218" s="133"/>
      <c r="D218" s="248">
        <v>44551</v>
      </c>
      <c r="E218" s="248" t="s">
        <v>144</v>
      </c>
      <c r="F218" s="135">
        <v>41849270</v>
      </c>
      <c r="G218" s="104" t="s">
        <v>1089</v>
      </c>
      <c r="H218" s="135" t="s">
        <v>1338</v>
      </c>
      <c r="I218" s="104" t="s">
        <v>484</v>
      </c>
      <c r="J218" s="104" t="s">
        <v>67</v>
      </c>
      <c r="K218" s="104" t="s">
        <v>1339</v>
      </c>
      <c r="L218" s="104" t="s">
        <v>125</v>
      </c>
      <c r="M218" s="104" t="s">
        <v>62</v>
      </c>
      <c r="N218" s="101"/>
      <c r="O218" s="101"/>
      <c r="P218" s="104" t="s">
        <v>1340</v>
      </c>
      <c r="Q218" s="104"/>
      <c r="R218" s="120"/>
      <c r="S218" s="120"/>
      <c r="T218" s="136"/>
      <c r="U218" s="135" t="s">
        <v>981</v>
      </c>
      <c r="V218" s="162" t="s">
        <v>1341</v>
      </c>
      <c r="W218" s="104"/>
      <c r="X218" s="104"/>
      <c r="Y218" s="104"/>
    </row>
    <row r="219" spans="1:25" ht="102" x14ac:dyDescent="0.2">
      <c r="A219" s="133">
        <v>44550</v>
      </c>
      <c r="B219" s="134"/>
      <c r="C219" s="133"/>
      <c r="D219" s="248" t="s">
        <v>1342</v>
      </c>
      <c r="E219" s="248" t="s">
        <v>47</v>
      </c>
      <c r="F219" s="135">
        <v>36168761</v>
      </c>
      <c r="G219" s="104" t="s">
        <v>1343</v>
      </c>
      <c r="H219" s="135"/>
      <c r="I219" s="104" t="s">
        <v>503</v>
      </c>
      <c r="J219" s="104" t="s">
        <v>988</v>
      </c>
      <c r="K219" s="104" t="s">
        <v>1344</v>
      </c>
      <c r="L219" s="104" t="s">
        <v>47</v>
      </c>
      <c r="M219" s="104" t="s">
        <v>1345</v>
      </c>
      <c r="N219" s="101"/>
      <c r="O219" s="101"/>
      <c r="P219" s="104"/>
      <c r="Q219" s="104"/>
      <c r="R219" s="120"/>
      <c r="S219" s="120"/>
      <c r="T219" s="136"/>
      <c r="U219" s="135"/>
      <c r="V219" s="162"/>
      <c r="W219" s="104"/>
      <c r="X219" s="104"/>
      <c r="Y219" s="104"/>
    </row>
    <row r="220" spans="1:25" ht="225" x14ac:dyDescent="0.2">
      <c r="A220" s="133">
        <v>44551</v>
      </c>
      <c r="B220" s="134">
        <f>IF(A220="","",IF(ISNUMBER(SEARCH("KCB",G220))=TRUE,Info!$J$10,Info!$J$11))</f>
        <v>28</v>
      </c>
      <c r="C220" s="133"/>
      <c r="D220" s="260"/>
      <c r="E220" s="260"/>
      <c r="F220" s="135">
        <v>6165658</v>
      </c>
      <c r="G220" s="104" t="s">
        <v>1161</v>
      </c>
      <c r="H220" s="135"/>
      <c r="I220" s="104" t="s">
        <v>635</v>
      </c>
      <c r="J220" s="104" t="s">
        <v>1162</v>
      </c>
      <c r="K220" s="104" t="s">
        <v>1346</v>
      </c>
      <c r="L220" s="104" t="s">
        <v>1347</v>
      </c>
      <c r="M220" s="104" t="s">
        <v>85</v>
      </c>
      <c r="N220" s="101"/>
      <c r="O220" s="101"/>
      <c r="P220" s="104"/>
      <c r="Q220" s="104"/>
      <c r="R220" s="136" t="s">
        <v>1348</v>
      </c>
      <c r="S220" s="136" t="s">
        <v>1349</v>
      </c>
      <c r="T220" s="136"/>
      <c r="U220" s="135"/>
      <c r="V220" s="136"/>
      <c r="W220" s="104"/>
      <c r="X220" s="104"/>
      <c r="Y220" s="104"/>
    </row>
    <row r="221" spans="1:25" ht="68.25" x14ac:dyDescent="0.2">
      <c r="A221" s="133">
        <v>44553</v>
      </c>
      <c r="B221" s="134">
        <f>IF(A221="","",IF(ISNUMBER(SEARCH("KCB",G221))=TRUE,Info!$J$10,Info!$J$11))</f>
        <v>90</v>
      </c>
      <c r="C221" s="133"/>
      <c r="D221" s="248" t="s">
        <v>1315</v>
      </c>
      <c r="E221" s="248" t="s">
        <v>47</v>
      </c>
      <c r="F221" s="135">
        <v>33662959</v>
      </c>
      <c r="G221" s="104" t="s">
        <v>1350</v>
      </c>
      <c r="H221" s="135"/>
      <c r="I221" s="104" t="s">
        <v>503</v>
      </c>
      <c r="J221" s="104" t="s">
        <v>988</v>
      </c>
      <c r="K221" s="104" t="s">
        <v>1351</v>
      </c>
      <c r="L221" s="104" t="s">
        <v>47</v>
      </c>
      <c r="M221" s="104" t="s">
        <v>510</v>
      </c>
      <c r="N221" s="101"/>
      <c r="O221" s="101"/>
      <c r="P221" s="104"/>
      <c r="Q221" s="104"/>
      <c r="R221" s="120"/>
      <c r="S221" s="120"/>
      <c r="T221" s="136"/>
      <c r="U221" s="135" t="s">
        <v>1317</v>
      </c>
      <c r="V221" s="136" t="s">
        <v>1318</v>
      </c>
      <c r="W221" s="104"/>
      <c r="X221" s="104"/>
      <c r="Y221" s="104"/>
    </row>
    <row r="222" spans="1:25" ht="68.25" x14ac:dyDescent="0.2">
      <c r="A222" s="133">
        <v>44554</v>
      </c>
      <c r="B222" s="134">
        <f>IF(A222="","",IF(ISNUMBER(SEARCH("KCB",G222))=TRUE,Info!$J$10,Info!$J$11))</f>
        <v>90</v>
      </c>
      <c r="C222" s="133"/>
      <c r="D222" s="248" t="s">
        <v>1315</v>
      </c>
      <c r="E222" s="248" t="s">
        <v>486</v>
      </c>
      <c r="F222" s="135">
        <v>32527798</v>
      </c>
      <c r="G222" s="104" t="s">
        <v>218</v>
      </c>
      <c r="H222" s="135"/>
      <c r="I222" s="104" t="s">
        <v>503</v>
      </c>
      <c r="J222" s="104" t="s">
        <v>988</v>
      </c>
      <c r="K222" s="104" t="s">
        <v>1352</v>
      </c>
      <c r="L222" s="104" t="s">
        <v>47</v>
      </c>
      <c r="M222" s="104" t="s">
        <v>510</v>
      </c>
      <c r="N222" s="101"/>
      <c r="O222" s="101"/>
      <c r="P222" s="104"/>
      <c r="Q222" s="104"/>
      <c r="R222" s="120"/>
      <c r="S222" s="120"/>
      <c r="T222" s="136"/>
      <c r="U222" s="135" t="s">
        <v>1317</v>
      </c>
      <c r="V222" s="136" t="s">
        <v>1318</v>
      </c>
      <c r="W222" s="104"/>
      <c r="X222" s="104"/>
      <c r="Y222" s="104"/>
    </row>
    <row r="223" spans="1:25" ht="146.25" x14ac:dyDescent="0.2">
      <c r="A223" s="133">
        <v>44553</v>
      </c>
      <c r="B223" s="134">
        <f>IF(A223="","",IF(ISNUMBER(SEARCH("KCB",G223))=TRUE,Info!$J$10,Info!$J$11))</f>
        <v>28</v>
      </c>
      <c r="C223" s="133"/>
      <c r="D223" s="248">
        <v>44567</v>
      </c>
      <c r="E223" s="248" t="s">
        <v>144</v>
      </c>
      <c r="F223" s="135">
        <v>41849289</v>
      </c>
      <c r="G223" s="104" t="s">
        <v>1089</v>
      </c>
      <c r="H223" s="135" t="s">
        <v>1353</v>
      </c>
      <c r="I223" s="104" t="s">
        <v>484</v>
      </c>
      <c r="J223" s="104" t="s">
        <v>1354</v>
      </c>
      <c r="K223" s="104" t="s">
        <v>1355</v>
      </c>
      <c r="L223" s="104" t="s">
        <v>125</v>
      </c>
      <c r="M223" s="104" t="s">
        <v>62</v>
      </c>
      <c r="N223" s="101"/>
      <c r="O223" s="101"/>
      <c r="P223" s="104" t="s">
        <v>1356</v>
      </c>
      <c r="Q223" s="104"/>
      <c r="R223" s="120"/>
      <c r="S223" s="120"/>
      <c r="T223" s="136" t="s">
        <v>1357</v>
      </c>
      <c r="U223" s="146" t="s">
        <v>1358</v>
      </c>
      <c r="V223" s="146" t="s">
        <v>1359</v>
      </c>
      <c r="W223" s="104"/>
      <c r="X223" s="104"/>
      <c r="Y223" s="104"/>
    </row>
    <row r="224" spans="1:25" ht="90" x14ac:dyDescent="0.2">
      <c r="A224" s="133">
        <v>44553</v>
      </c>
      <c r="B224" s="134">
        <f>IF(A224="","",IF(ISNUMBER(SEARCH("KCB",G224))=TRUE,Info!$J$10,Info!$J$11))</f>
        <v>28</v>
      </c>
      <c r="C224" s="133"/>
      <c r="D224" s="248">
        <v>44567</v>
      </c>
      <c r="E224" s="248" t="s">
        <v>144</v>
      </c>
      <c r="F224" s="135">
        <v>41849297</v>
      </c>
      <c r="G224" s="104" t="s">
        <v>1089</v>
      </c>
      <c r="H224" s="135" t="s">
        <v>1360</v>
      </c>
      <c r="I224" s="104" t="s">
        <v>484</v>
      </c>
      <c r="J224" s="104" t="s">
        <v>1354</v>
      </c>
      <c r="K224" s="104" t="s">
        <v>1361</v>
      </c>
      <c r="L224" s="104" t="s">
        <v>125</v>
      </c>
      <c r="M224" s="104" t="s">
        <v>534</v>
      </c>
      <c r="N224" s="101"/>
      <c r="O224" s="101"/>
      <c r="P224" s="104" t="s">
        <v>1356</v>
      </c>
      <c r="Q224" s="104"/>
      <c r="R224" s="120"/>
      <c r="S224" s="120"/>
      <c r="T224" s="136" t="s">
        <v>1362</v>
      </c>
      <c r="U224" s="146" t="s">
        <v>1358</v>
      </c>
      <c r="V224" s="146" t="s">
        <v>1363</v>
      </c>
      <c r="W224" s="104"/>
      <c r="X224" s="104"/>
      <c r="Y224" s="104"/>
    </row>
    <row r="225" spans="1:25" ht="90" x14ac:dyDescent="0.2">
      <c r="A225" s="133">
        <v>44553</v>
      </c>
      <c r="B225" s="134">
        <f>IF(A225="","",IF(ISNUMBER(SEARCH("KCB",G225))=TRUE,Info!$J$10,Info!$J$11))</f>
        <v>28</v>
      </c>
      <c r="C225" s="133"/>
      <c r="D225" s="248">
        <v>44567</v>
      </c>
      <c r="E225" s="248" t="s">
        <v>144</v>
      </c>
      <c r="F225" s="135">
        <v>41849301</v>
      </c>
      <c r="G225" s="104" t="s">
        <v>1089</v>
      </c>
      <c r="H225" s="135" t="s">
        <v>1364</v>
      </c>
      <c r="I225" s="104" t="s">
        <v>484</v>
      </c>
      <c r="J225" s="104" t="s">
        <v>1354</v>
      </c>
      <c r="K225" s="104" t="s">
        <v>1365</v>
      </c>
      <c r="L225" s="104" t="s">
        <v>125</v>
      </c>
      <c r="M225" s="104" t="s">
        <v>534</v>
      </c>
      <c r="N225" s="101"/>
      <c r="O225" s="101"/>
      <c r="P225" s="104" t="s">
        <v>1356</v>
      </c>
      <c r="Q225" s="104"/>
      <c r="R225" s="120"/>
      <c r="S225" s="120"/>
      <c r="T225" s="136" t="s">
        <v>1362</v>
      </c>
      <c r="U225" s="146" t="s">
        <v>1358</v>
      </c>
      <c r="V225" s="146" t="s">
        <v>1366</v>
      </c>
      <c r="W225" s="104"/>
      <c r="X225" s="104"/>
      <c r="Y225" s="104"/>
    </row>
    <row r="226" spans="1:25" ht="112.5" x14ac:dyDescent="0.2">
      <c r="A226" s="133">
        <v>44558</v>
      </c>
      <c r="B226" s="134">
        <f>IF(A226="","",IF(ISNUMBER(SEARCH("KCB",G226))=TRUE,Info!$J$10,Info!$J$11))</f>
        <v>28</v>
      </c>
      <c r="C226" s="133"/>
      <c r="D226" s="248">
        <v>44620</v>
      </c>
      <c r="E226" s="248" t="s">
        <v>47</v>
      </c>
      <c r="F226" s="135">
        <v>32525127</v>
      </c>
      <c r="G226" s="104" t="s">
        <v>727</v>
      </c>
      <c r="H226" s="135"/>
      <c r="I226" s="104" t="s">
        <v>1367</v>
      </c>
      <c r="J226" s="104"/>
      <c r="K226" s="104" t="s">
        <v>1368</v>
      </c>
      <c r="L226" s="104" t="s">
        <v>47</v>
      </c>
      <c r="M226" s="104" t="s">
        <v>510</v>
      </c>
      <c r="N226" s="101"/>
      <c r="O226" s="101"/>
      <c r="P226" s="104"/>
      <c r="Q226" s="104"/>
      <c r="R226" s="136" t="s">
        <v>1369</v>
      </c>
      <c r="S226" s="120" t="s">
        <v>1301</v>
      </c>
      <c r="T226" s="136"/>
      <c r="U226" s="135" t="s">
        <v>224</v>
      </c>
      <c r="V226" s="136" t="s">
        <v>1370</v>
      </c>
      <c r="W226" s="104"/>
      <c r="X226" s="104"/>
      <c r="Y226" s="104"/>
    </row>
    <row r="227" spans="1:25" ht="124.5" x14ac:dyDescent="0.2">
      <c r="A227" s="133">
        <v>44560</v>
      </c>
      <c r="B227" s="134">
        <f>IF(A227="","",IF(ISNUMBER(SEARCH("KCB",G227))=TRUE,Info!$J$10,Info!$J$11))</f>
        <v>28</v>
      </c>
      <c r="C227" s="133"/>
      <c r="D227" s="248">
        <v>44567</v>
      </c>
      <c r="E227" s="248" t="s">
        <v>144</v>
      </c>
      <c r="F227" s="135">
        <v>41849318</v>
      </c>
      <c r="G227" s="104" t="s">
        <v>1089</v>
      </c>
      <c r="H227" s="135" t="s">
        <v>1371</v>
      </c>
      <c r="I227" s="104" t="s">
        <v>484</v>
      </c>
      <c r="J227" s="104" t="s">
        <v>1354</v>
      </c>
      <c r="K227" s="104" t="s">
        <v>1372</v>
      </c>
      <c r="L227" s="104" t="s">
        <v>125</v>
      </c>
      <c r="M227" s="104" t="s">
        <v>534</v>
      </c>
      <c r="N227" s="101"/>
      <c r="O227" s="101"/>
      <c r="P227" s="104" t="s">
        <v>1373</v>
      </c>
      <c r="Q227" s="104"/>
      <c r="R227" s="120"/>
      <c r="S227" s="120"/>
      <c r="T227" s="206" t="s">
        <v>1374</v>
      </c>
      <c r="U227" s="146" t="s">
        <v>981</v>
      </c>
      <c r="V227" s="162" t="s">
        <v>1375</v>
      </c>
      <c r="W227" s="104"/>
      <c r="X227" s="104"/>
      <c r="Y227" s="104"/>
    </row>
    <row r="228" spans="1:25" ht="79.5" x14ac:dyDescent="0.2">
      <c r="A228" s="133">
        <v>44560</v>
      </c>
      <c r="B228" s="134">
        <f>IF(A228="","",IF(ISNUMBER(SEARCH("KCB",G228))=TRUE,Info!$J$10,Info!$J$11))</f>
        <v>28</v>
      </c>
      <c r="C228" s="133"/>
      <c r="D228" s="248">
        <v>44567</v>
      </c>
      <c r="E228" s="248" t="s">
        <v>144</v>
      </c>
      <c r="F228" s="135">
        <v>41849350</v>
      </c>
      <c r="G228" s="104" t="s">
        <v>1089</v>
      </c>
      <c r="H228" s="135" t="s">
        <v>1353</v>
      </c>
      <c r="I228" s="104" t="s">
        <v>484</v>
      </c>
      <c r="J228" s="104" t="s">
        <v>1354</v>
      </c>
      <c r="K228" s="104" t="s">
        <v>1376</v>
      </c>
      <c r="L228" s="104" t="s">
        <v>125</v>
      </c>
      <c r="M228" s="104" t="s">
        <v>534</v>
      </c>
      <c r="N228" s="101"/>
      <c r="O228" s="101"/>
      <c r="P228" s="104" t="s">
        <v>1377</v>
      </c>
      <c r="Q228" s="104"/>
      <c r="R228" s="120"/>
      <c r="S228" s="120"/>
      <c r="T228" s="136"/>
      <c r="U228" s="135" t="s">
        <v>981</v>
      </c>
      <c r="V228" s="162" t="s">
        <v>1378</v>
      </c>
      <c r="W228" s="104"/>
      <c r="X228" s="104"/>
      <c r="Y228" s="104"/>
    </row>
    <row r="229" spans="1:25" ht="79.5" x14ac:dyDescent="0.2">
      <c r="A229" s="133">
        <v>44560</v>
      </c>
      <c r="B229" s="134">
        <f>IF(A229="","",IF(ISNUMBER(SEARCH("KCB",G229))=TRUE,Info!$J$10,Info!$J$11))</f>
        <v>28</v>
      </c>
      <c r="C229" s="133"/>
      <c r="D229" s="248">
        <v>44567</v>
      </c>
      <c r="E229" s="248" t="s">
        <v>144</v>
      </c>
      <c r="F229" s="135">
        <v>41849369</v>
      </c>
      <c r="G229" s="104" t="s">
        <v>1089</v>
      </c>
      <c r="H229" s="135" t="s">
        <v>1360</v>
      </c>
      <c r="I229" s="104" t="s">
        <v>484</v>
      </c>
      <c r="J229" s="104" t="s">
        <v>1354</v>
      </c>
      <c r="K229" s="104" t="s">
        <v>1379</v>
      </c>
      <c r="L229" s="104" t="s">
        <v>125</v>
      </c>
      <c r="M229" s="104" t="s">
        <v>534</v>
      </c>
      <c r="N229" s="101"/>
      <c r="O229" s="101"/>
      <c r="P229" s="104" t="s">
        <v>1380</v>
      </c>
      <c r="Q229" s="104"/>
      <c r="R229" s="120"/>
      <c r="S229" s="120"/>
      <c r="T229" s="136"/>
      <c r="U229" s="135" t="s">
        <v>981</v>
      </c>
      <c r="V229" s="162" t="s">
        <v>1381</v>
      </c>
      <c r="W229" s="104"/>
      <c r="X229" s="104"/>
      <c r="Y229" s="104"/>
    </row>
    <row r="230" spans="1:25" ht="68.25" x14ac:dyDescent="0.2">
      <c r="A230" s="133">
        <v>44560</v>
      </c>
      <c r="B230" s="134">
        <f>IF(A230="","",IF(ISNUMBER(SEARCH("KCB",G230))=TRUE,Info!$J$10,Info!$J$11))</f>
        <v>28</v>
      </c>
      <c r="C230" s="133"/>
      <c r="D230" s="248">
        <v>44567</v>
      </c>
      <c r="E230" s="248" t="s">
        <v>144</v>
      </c>
      <c r="F230" s="135">
        <v>41979104</v>
      </c>
      <c r="G230" s="104" t="s">
        <v>1089</v>
      </c>
      <c r="H230" s="135" t="s">
        <v>1364</v>
      </c>
      <c r="I230" s="104" t="s">
        <v>484</v>
      </c>
      <c r="J230" s="104" t="s">
        <v>1354</v>
      </c>
      <c r="K230" s="104" t="s">
        <v>1382</v>
      </c>
      <c r="L230" s="104" t="s">
        <v>125</v>
      </c>
      <c r="M230" s="104" t="s">
        <v>534</v>
      </c>
      <c r="N230" s="101"/>
      <c r="O230" s="101"/>
      <c r="P230" s="104" t="s">
        <v>1383</v>
      </c>
      <c r="Q230" s="104"/>
      <c r="R230" s="120"/>
      <c r="S230" s="120"/>
      <c r="T230" s="136"/>
      <c r="U230" s="135" t="s">
        <v>981</v>
      </c>
      <c r="V230" s="162" t="s">
        <v>1384</v>
      </c>
      <c r="W230" s="104"/>
      <c r="X230" s="104"/>
      <c r="Y230" s="104"/>
    </row>
    <row r="231" spans="1:25" ht="168.75" x14ac:dyDescent="0.2">
      <c r="A231" s="133">
        <v>44560</v>
      </c>
      <c r="B231" s="134">
        <f>IF(A231="","",IF(ISNUMBER(SEARCH("KCB",G231))=TRUE,Info!$J$10,Info!$J$11))</f>
        <v>90</v>
      </c>
      <c r="C231" s="133"/>
      <c r="D231" s="248">
        <v>44705</v>
      </c>
      <c r="E231" s="248" t="s">
        <v>25</v>
      </c>
      <c r="F231" s="135">
        <v>41240617</v>
      </c>
      <c r="G231" s="104" t="s">
        <v>332</v>
      </c>
      <c r="H231" s="135"/>
      <c r="I231" s="104" t="s">
        <v>49</v>
      </c>
      <c r="J231" s="104" t="s">
        <v>599</v>
      </c>
      <c r="K231" s="104" t="s">
        <v>1385</v>
      </c>
      <c r="L231" s="104" t="s">
        <v>47</v>
      </c>
      <c r="M231" s="104" t="s">
        <v>510</v>
      </c>
      <c r="N231" s="101"/>
      <c r="O231" s="101"/>
      <c r="P231" s="104"/>
      <c r="Q231" s="104"/>
      <c r="R231" s="136" t="s">
        <v>1386</v>
      </c>
      <c r="S231" s="136" t="s">
        <v>1387</v>
      </c>
      <c r="T231" s="136" t="s">
        <v>1388</v>
      </c>
      <c r="U231" s="135" t="s">
        <v>1389</v>
      </c>
      <c r="V231" s="136" t="s">
        <v>1390</v>
      </c>
      <c r="W231" s="104"/>
      <c r="X231" s="104"/>
      <c r="Y231" s="104" t="s">
        <v>163</v>
      </c>
    </row>
    <row r="232" spans="1:25" ht="180" x14ac:dyDescent="0.2">
      <c r="A232" s="133">
        <v>44560</v>
      </c>
      <c r="B232" s="134">
        <f>IF(A232="","",IF(ISNUMBER(SEARCH("KCB",G232))=TRUE,Info!$J$10,Info!$J$11))</f>
        <v>90</v>
      </c>
      <c r="C232" s="133"/>
      <c r="D232" s="248">
        <v>44705</v>
      </c>
      <c r="E232" s="248" t="s">
        <v>25</v>
      </c>
      <c r="F232" s="135">
        <v>41240609</v>
      </c>
      <c r="G232" s="104" t="s">
        <v>332</v>
      </c>
      <c r="H232" s="135"/>
      <c r="I232" s="104" t="s">
        <v>49</v>
      </c>
      <c r="J232" s="104" t="s">
        <v>1391</v>
      </c>
      <c r="K232" s="104" t="s">
        <v>1392</v>
      </c>
      <c r="L232" s="104" t="s">
        <v>47</v>
      </c>
      <c r="M232" s="104" t="s">
        <v>510</v>
      </c>
      <c r="N232" s="101"/>
      <c r="O232" s="101"/>
      <c r="P232" s="104"/>
      <c r="Q232" s="104"/>
      <c r="R232" s="136" t="s">
        <v>1393</v>
      </c>
      <c r="S232" s="136" t="s">
        <v>1394</v>
      </c>
      <c r="T232" s="136" t="s">
        <v>585</v>
      </c>
      <c r="U232" s="135" t="s">
        <v>1395</v>
      </c>
      <c r="V232" s="136" t="s">
        <v>1396</v>
      </c>
      <c r="W232" s="104"/>
      <c r="X232" s="104"/>
      <c r="Y232" s="104" t="s">
        <v>163</v>
      </c>
    </row>
    <row r="233" spans="1:25" x14ac:dyDescent="0.2">
      <c r="A233" s="133"/>
      <c r="B233" s="134"/>
      <c r="C233" s="133"/>
      <c r="D233" s="248"/>
      <c r="E233" s="248"/>
      <c r="F233" s="135"/>
      <c r="G233" s="104"/>
      <c r="H233" s="135"/>
      <c r="I233" s="104"/>
      <c r="J233" s="104"/>
      <c r="K233" s="104"/>
      <c r="L233" s="104"/>
      <c r="M233" s="104"/>
      <c r="N233" s="101"/>
      <c r="O233" s="101"/>
      <c r="P233" s="104"/>
      <c r="Q233" s="104"/>
      <c r="R233" s="120"/>
      <c r="S233" s="120"/>
      <c r="T233" s="136"/>
      <c r="U233" s="135"/>
      <c r="V233" s="136"/>
      <c r="W233" s="104"/>
      <c r="X233" s="104"/>
      <c r="Y233" s="104"/>
    </row>
    <row r="234" spans="1:25" x14ac:dyDescent="0.2">
      <c r="A234" s="133"/>
      <c r="B234" s="134"/>
      <c r="C234" s="133"/>
      <c r="D234" s="248"/>
      <c r="E234" s="248"/>
      <c r="F234" s="135"/>
      <c r="G234" s="104"/>
      <c r="H234" s="135"/>
      <c r="I234" s="104"/>
      <c r="J234" s="104"/>
      <c r="K234" s="104"/>
      <c r="L234" s="104"/>
      <c r="M234" s="104"/>
      <c r="N234" s="101"/>
      <c r="O234" s="101"/>
      <c r="P234" s="104"/>
      <c r="Q234" s="104"/>
      <c r="R234" s="120"/>
      <c r="S234" s="120"/>
      <c r="T234" s="136"/>
      <c r="U234" s="135"/>
      <c r="V234" s="136"/>
      <c r="W234" s="104"/>
      <c r="X234" s="104"/>
      <c r="Y234" s="104"/>
    </row>
    <row r="235" spans="1:25" x14ac:dyDescent="0.2">
      <c r="A235" s="133"/>
      <c r="B235" s="134"/>
      <c r="C235" s="133"/>
      <c r="D235" s="248"/>
      <c r="E235" s="248"/>
      <c r="F235" s="135"/>
      <c r="G235" s="104"/>
      <c r="H235" s="135"/>
      <c r="I235" s="104"/>
      <c r="J235" s="104"/>
      <c r="K235" s="104"/>
      <c r="L235" s="104"/>
      <c r="M235" s="104"/>
      <c r="N235" s="101"/>
      <c r="O235" s="101"/>
      <c r="P235" s="104"/>
      <c r="Q235" s="104"/>
      <c r="R235" s="120"/>
      <c r="S235" s="120"/>
      <c r="T235" s="136"/>
      <c r="U235" s="135"/>
      <c r="V235" s="136"/>
      <c r="W235" s="104"/>
      <c r="X235" s="104"/>
      <c r="Y235" s="104"/>
    </row>
    <row r="236" spans="1:25" x14ac:dyDescent="0.2">
      <c r="A236" s="133"/>
      <c r="B236" s="134" t="str">
        <f>IF(A236="","",IF(ISNUMBER(SEARCH("KCB",G236))=TRUE,Info!$J$10,Info!$J$11))</f>
        <v/>
      </c>
      <c r="C236" s="133"/>
      <c r="D236" s="248"/>
      <c r="E236" s="248"/>
      <c r="F236" s="135"/>
      <c r="G236" s="104"/>
      <c r="H236" s="135"/>
      <c r="I236" s="104"/>
      <c r="J236" s="104"/>
      <c r="K236" s="104"/>
      <c r="L236" s="104"/>
      <c r="M236" s="104"/>
      <c r="N236" s="101"/>
      <c r="O236" s="101"/>
      <c r="P236" s="104"/>
      <c r="Q236" s="104"/>
      <c r="R236" s="120"/>
      <c r="S236" s="120"/>
      <c r="T236" s="136"/>
      <c r="U236" s="135"/>
      <c r="V236" s="136"/>
      <c r="W236" s="104"/>
      <c r="X236" s="104"/>
      <c r="Y236" s="104"/>
    </row>
    <row r="237" spans="1:25" x14ac:dyDescent="0.2">
      <c r="A237" s="133"/>
      <c r="B237" s="134" t="str">
        <f>IF(A237="","",IF(ISNUMBER(SEARCH("KCB",G237))=TRUE,Info!$J$10,Info!$J$11))</f>
        <v/>
      </c>
      <c r="C237" s="133"/>
      <c r="D237" s="248"/>
      <c r="E237" s="248"/>
      <c r="F237" s="135"/>
      <c r="G237" s="104"/>
      <c r="H237" s="135"/>
      <c r="I237" s="104"/>
      <c r="J237" s="104"/>
      <c r="K237" s="104"/>
      <c r="L237" s="104"/>
      <c r="M237" s="104"/>
      <c r="N237" s="101"/>
      <c r="O237" s="101"/>
      <c r="P237" s="104"/>
      <c r="Q237" s="104"/>
      <c r="R237" s="120"/>
      <c r="S237" s="120"/>
      <c r="T237" s="136"/>
      <c r="U237" s="135"/>
      <c r="V237" s="136"/>
      <c r="W237" s="104"/>
      <c r="X237" s="104"/>
      <c r="Y237" s="104"/>
    </row>
    <row r="238" spans="1:25" x14ac:dyDescent="0.2">
      <c r="A238" s="133"/>
      <c r="B238" s="134" t="str">
        <f>IF(A238="","",IF(ISNUMBER(SEARCH("KCB",G238))=TRUE,Info!$J$10,Info!$J$11))</f>
        <v/>
      </c>
      <c r="C238" s="133"/>
      <c r="D238" s="248"/>
      <c r="E238" s="248"/>
      <c r="F238" s="135"/>
      <c r="G238" s="104"/>
      <c r="H238" s="135"/>
      <c r="I238" s="104"/>
      <c r="J238" s="104"/>
      <c r="K238" s="104"/>
      <c r="L238" s="104"/>
      <c r="M238" s="104"/>
      <c r="N238" s="101"/>
      <c r="O238" s="101"/>
      <c r="P238" s="104"/>
      <c r="Q238" s="104"/>
      <c r="R238" s="120"/>
      <c r="S238" s="120"/>
      <c r="T238" s="136"/>
      <c r="U238" s="135"/>
      <c r="V238" s="136"/>
      <c r="W238" s="104"/>
      <c r="X238" s="104"/>
      <c r="Y238" s="104"/>
    </row>
    <row r="239" spans="1:25" x14ac:dyDescent="0.2">
      <c r="A239" s="133"/>
      <c r="B239" s="134" t="str">
        <f>IF(A239="","",IF(ISNUMBER(SEARCH("KCB",G239))=TRUE,Info!$J$10,Info!$J$11))</f>
        <v/>
      </c>
      <c r="C239" s="133"/>
      <c r="D239" s="248"/>
      <c r="E239" s="248"/>
      <c r="F239" s="135"/>
      <c r="G239" s="104"/>
      <c r="H239" s="135"/>
      <c r="I239" s="104"/>
      <c r="J239" s="104"/>
      <c r="K239" s="104"/>
      <c r="L239" s="104"/>
      <c r="M239" s="104"/>
      <c r="N239" s="101"/>
      <c r="O239" s="101"/>
      <c r="P239" s="104"/>
      <c r="Q239" s="104"/>
      <c r="R239" s="120"/>
      <c r="S239" s="120"/>
      <c r="T239" s="136"/>
      <c r="U239" s="135"/>
      <c r="V239" s="136"/>
      <c r="W239" s="104"/>
      <c r="X239" s="104"/>
      <c r="Y239" s="104"/>
    </row>
    <row r="240" spans="1:25" x14ac:dyDescent="0.2">
      <c r="A240" s="133"/>
      <c r="B240" s="134" t="str">
        <f>IF(A240="","",IF(ISNUMBER(SEARCH("KCB",G240))=TRUE,Info!$J$10,Info!$J$11))</f>
        <v/>
      </c>
      <c r="C240" s="133"/>
      <c r="D240" s="248"/>
      <c r="E240" s="248"/>
      <c r="F240" s="135"/>
      <c r="G240" s="104"/>
      <c r="H240" s="135"/>
      <c r="I240" s="104"/>
      <c r="J240" s="104"/>
      <c r="K240" s="104"/>
      <c r="L240" s="104"/>
      <c r="M240" s="104"/>
      <c r="N240" s="101"/>
      <c r="O240" s="101"/>
      <c r="P240" s="104"/>
      <c r="Q240" s="104"/>
      <c r="R240" s="120"/>
      <c r="S240" s="120"/>
      <c r="T240" s="136"/>
      <c r="U240" s="135"/>
      <c r="V240" s="136"/>
      <c r="W240" s="104"/>
      <c r="X240" s="104"/>
      <c r="Y240" s="104"/>
    </row>
    <row r="241" spans="1:25" x14ac:dyDescent="0.2">
      <c r="A241" s="133"/>
      <c r="B241" s="134" t="str">
        <f>IF(A241="","",IF(ISNUMBER(SEARCH("KCB",G241))=TRUE,Info!$J$10,Info!$J$11))</f>
        <v/>
      </c>
      <c r="C241" s="133"/>
      <c r="D241" s="248"/>
      <c r="E241" s="248"/>
      <c r="F241" s="135"/>
      <c r="G241" s="104"/>
      <c r="H241" s="135"/>
      <c r="I241" s="104"/>
      <c r="J241" s="104"/>
      <c r="K241" s="104"/>
      <c r="L241" s="104"/>
      <c r="M241" s="104"/>
      <c r="N241" s="101"/>
      <c r="O241" s="101"/>
      <c r="P241" s="104"/>
      <c r="Q241" s="104"/>
      <c r="R241" s="120"/>
      <c r="S241" s="120"/>
      <c r="T241" s="136"/>
      <c r="U241" s="135"/>
      <c r="V241" s="136"/>
      <c r="W241" s="104"/>
      <c r="X241" s="104"/>
      <c r="Y241" s="104"/>
    </row>
    <row r="242" spans="1:25" x14ac:dyDescent="0.2">
      <c r="A242" s="133"/>
      <c r="B242" s="134" t="str">
        <f>IF(A242="","",IF(ISNUMBER(SEARCH("KCB",G242))=TRUE,Info!$J$10,Info!$J$11))</f>
        <v/>
      </c>
      <c r="C242" s="133"/>
      <c r="D242" s="248"/>
      <c r="E242" s="248"/>
      <c r="F242" s="135"/>
      <c r="G242" s="104"/>
      <c r="H242" s="135"/>
      <c r="I242" s="104"/>
      <c r="J242" s="104"/>
      <c r="K242" s="104"/>
      <c r="L242" s="104"/>
      <c r="M242" s="104"/>
      <c r="N242" s="101"/>
      <c r="O242" s="101"/>
      <c r="P242" s="104"/>
      <c r="Q242" s="104"/>
      <c r="R242" s="120"/>
      <c r="S242" s="120"/>
      <c r="T242" s="136"/>
      <c r="U242" s="135"/>
      <c r="V242" s="136"/>
      <c r="W242" s="104"/>
      <c r="X242" s="104"/>
      <c r="Y242" s="104"/>
    </row>
    <row r="243" spans="1:25" x14ac:dyDescent="0.2">
      <c r="A243" s="133"/>
      <c r="B243" s="134" t="str">
        <f>IF(A243="","",IF(ISNUMBER(SEARCH("KCB",G243))=TRUE,Info!$J$10,Info!$J$11))</f>
        <v/>
      </c>
      <c r="C243" s="133"/>
      <c r="D243" s="248"/>
      <c r="E243" s="248"/>
      <c r="F243" s="135"/>
      <c r="G243" s="104"/>
      <c r="H243" s="135"/>
      <c r="I243" s="104"/>
      <c r="J243" s="104"/>
      <c r="K243" s="104"/>
      <c r="L243" s="104"/>
      <c r="M243" s="104"/>
      <c r="N243" s="101"/>
      <c r="O243" s="101"/>
      <c r="P243" s="104"/>
      <c r="Q243" s="104"/>
      <c r="R243" s="120"/>
      <c r="S243" s="120"/>
      <c r="T243" s="136"/>
      <c r="U243" s="135"/>
      <c r="V243" s="136"/>
      <c r="W243" s="104"/>
      <c r="X243" s="104"/>
      <c r="Y243" s="104"/>
    </row>
    <row r="244" spans="1:25" x14ac:dyDescent="0.2">
      <c r="A244" s="133"/>
      <c r="B244" s="134" t="str">
        <f>IF(A244="","",IF(ISNUMBER(SEARCH("KCB",G244))=TRUE,Info!$J$10,Info!$J$11))</f>
        <v/>
      </c>
      <c r="C244" s="133"/>
      <c r="D244" s="248"/>
      <c r="E244" s="248"/>
      <c r="F244" s="135"/>
      <c r="G244" s="104"/>
      <c r="H244" s="135"/>
      <c r="I244" s="104"/>
      <c r="J244" s="104"/>
      <c r="K244" s="104"/>
      <c r="L244" s="104"/>
      <c r="M244" s="104"/>
      <c r="N244" s="101"/>
      <c r="O244" s="101"/>
      <c r="P244" s="104"/>
      <c r="Q244" s="104"/>
      <c r="R244" s="120"/>
      <c r="S244" s="120"/>
      <c r="T244" s="136"/>
      <c r="U244" s="135"/>
      <c r="V244" s="136"/>
      <c r="W244" s="104"/>
      <c r="X244" s="104"/>
      <c r="Y244" s="104"/>
    </row>
    <row r="245" spans="1:25" x14ac:dyDescent="0.2">
      <c r="A245" s="133"/>
      <c r="B245" s="134" t="str">
        <f>IF(A245="","",IF(ISNUMBER(SEARCH("KCB",G245))=TRUE,Info!$J$10,Info!$J$11))</f>
        <v/>
      </c>
      <c r="C245" s="133"/>
      <c r="D245" s="248"/>
      <c r="E245" s="248"/>
      <c r="F245" s="135"/>
      <c r="G245" s="104"/>
      <c r="H245" s="135"/>
      <c r="I245" s="104"/>
      <c r="J245" s="104"/>
      <c r="K245" s="104"/>
      <c r="L245" s="104"/>
      <c r="M245" s="104"/>
      <c r="N245" s="101"/>
      <c r="O245" s="101"/>
      <c r="P245" s="104"/>
      <c r="Q245" s="104"/>
      <c r="R245" s="120"/>
      <c r="S245" s="120"/>
      <c r="T245" s="136"/>
      <c r="U245" s="135"/>
      <c r="V245" s="136"/>
      <c r="W245" s="104"/>
      <c r="X245" s="104"/>
      <c r="Y245" s="104"/>
    </row>
    <row r="246" spans="1:25" x14ac:dyDescent="0.2">
      <c r="A246" s="133"/>
      <c r="B246" s="134" t="str">
        <f>IF(A246="","",IF(ISNUMBER(SEARCH("KCB",G246))=TRUE,Info!$J$10,Info!$J$11))</f>
        <v/>
      </c>
      <c r="C246" s="133"/>
      <c r="D246" s="248"/>
      <c r="E246" s="248"/>
      <c r="F246" s="135"/>
      <c r="G246" s="104"/>
      <c r="H246" s="135"/>
      <c r="I246" s="104"/>
      <c r="J246" s="104"/>
      <c r="K246" s="104"/>
      <c r="L246" s="104"/>
      <c r="M246" s="104"/>
      <c r="N246" s="101"/>
      <c r="O246" s="101"/>
      <c r="P246" s="104"/>
      <c r="Q246" s="104"/>
      <c r="R246" s="120"/>
      <c r="S246" s="120"/>
      <c r="T246" s="136"/>
      <c r="U246" s="135"/>
      <c r="V246" s="136"/>
      <c r="W246" s="104"/>
      <c r="X246" s="104"/>
      <c r="Y246" s="104"/>
    </row>
    <row r="247" spans="1:25" x14ac:dyDescent="0.2">
      <c r="A247" s="133"/>
      <c r="B247" s="134" t="str">
        <f>IF(A247="","",IF(ISNUMBER(SEARCH("KCB",G247))=TRUE,Info!$J$10,Info!$J$11))</f>
        <v/>
      </c>
      <c r="C247" s="133"/>
      <c r="D247" s="248"/>
      <c r="E247" s="248"/>
      <c r="F247" s="135"/>
      <c r="G247" s="104"/>
      <c r="H247" s="135"/>
      <c r="I247" s="104"/>
      <c r="J247" s="104"/>
      <c r="K247" s="104"/>
      <c r="L247" s="104"/>
      <c r="M247" s="104"/>
      <c r="N247" s="101"/>
      <c r="O247" s="101"/>
      <c r="P247" s="104"/>
      <c r="Q247" s="104"/>
      <c r="R247" s="120"/>
      <c r="S247" s="120"/>
      <c r="T247" s="136"/>
      <c r="U247" s="135"/>
      <c r="V247" s="136"/>
      <c r="W247" s="104"/>
      <c r="X247" s="104"/>
      <c r="Y247" s="104"/>
    </row>
    <row r="248" spans="1:25" x14ac:dyDescent="0.2">
      <c r="A248" s="133"/>
      <c r="B248" s="134" t="str">
        <f>IF(A248="","",IF(ISNUMBER(SEARCH("KCB",G248))=TRUE,Info!$J$10,Info!$J$11))</f>
        <v/>
      </c>
      <c r="C248" s="133"/>
      <c r="D248" s="248"/>
      <c r="E248" s="248"/>
      <c r="F248" s="135"/>
      <c r="G248" s="104"/>
      <c r="H248" s="135"/>
      <c r="I248" s="104"/>
      <c r="J248" s="104"/>
      <c r="K248" s="104"/>
      <c r="L248" s="104"/>
      <c r="M248" s="104"/>
      <c r="N248" s="101"/>
      <c r="O248" s="101"/>
      <c r="P248" s="104"/>
      <c r="Q248" s="104"/>
      <c r="R248" s="120"/>
      <c r="S248" s="120"/>
      <c r="T248" s="136"/>
      <c r="U248" s="135"/>
      <c r="V248" s="136"/>
      <c r="W248" s="104"/>
      <c r="X248" s="104"/>
      <c r="Y248" s="104"/>
    </row>
    <row r="249" spans="1:25" x14ac:dyDescent="0.2">
      <c r="A249" s="133"/>
      <c r="B249" s="134" t="str">
        <f>IF(A249="","",IF(ISNUMBER(SEARCH("KCB",G249))=TRUE,Info!$J$10,Info!$J$11))</f>
        <v/>
      </c>
      <c r="C249" s="133"/>
      <c r="D249" s="248"/>
      <c r="E249" s="248"/>
      <c r="F249" s="135"/>
      <c r="G249" s="104"/>
      <c r="H249" s="135"/>
      <c r="I249" s="104"/>
      <c r="J249" s="104"/>
      <c r="K249" s="104"/>
      <c r="L249" s="104"/>
      <c r="M249" s="104"/>
      <c r="N249" s="101"/>
      <c r="O249" s="101"/>
      <c r="P249" s="104"/>
      <c r="Q249" s="104"/>
      <c r="R249" s="120"/>
      <c r="S249" s="120"/>
      <c r="T249" s="136"/>
      <c r="U249" s="135"/>
      <c r="V249" s="136"/>
      <c r="W249" s="104"/>
      <c r="X249" s="104"/>
      <c r="Y249" s="104"/>
    </row>
    <row r="250" spans="1:25" x14ac:dyDescent="0.2">
      <c r="A250" s="133"/>
      <c r="B250" s="134" t="str">
        <f>IF(A250="","",IF(ISNUMBER(SEARCH("KCB",G250))=TRUE,Info!$J$10,Info!$J$11))</f>
        <v/>
      </c>
      <c r="C250" s="133"/>
      <c r="D250" s="248"/>
      <c r="E250" s="248"/>
      <c r="F250" s="135"/>
      <c r="G250" s="104"/>
      <c r="H250" s="135"/>
      <c r="I250" s="104"/>
      <c r="J250" s="104"/>
      <c r="K250" s="104"/>
      <c r="L250" s="104"/>
      <c r="M250" s="104"/>
      <c r="N250" s="101"/>
      <c r="O250" s="101"/>
      <c r="P250" s="104"/>
      <c r="Q250" s="104"/>
      <c r="R250" s="120"/>
      <c r="S250" s="120"/>
      <c r="T250" s="136"/>
      <c r="U250" s="135"/>
      <c r="V250" s="136"/>
      <c r="W250" s="104"/>
      <c r="X250" s="104"/>
      <c r="Y250" s="104"/>
    </row>
    <row r="251" spans="1:25" x14ac:dyDescent="0.2">
      <c r="A251" s="133"/>
      <c r="B251" s="134" t="str">
        <f>IF(A251="","",IF(ISNUMBER(SEARCH("KCB",G251))=TRUE,Info!$J$10,Info!$J$11))</f>
        <v/>
      </c>
      <c r="C251" s="133"/>
      <c r="D251" s="248"/>
      <c r="E251" s="248"/>
      <c r="F251" s="135"/>
      <c r="G251" s="104"/>
      <c r="H251" s="135"/>
      <c r="I251" s="104"/>
      <c r="J251" s="104"/>
      <c r="K251" s="104"/>
      <c r="L251" s="104"/>
      <c r="M251" s="104"/>
      <c r="N251" s="101"/>
      <c r="O251" s="101"/>
      <c r="P251" s="104"/>
      <c r="Q251" s="104"/>
      <c r="R251" s="120"/>
      <c r="S251" s="120"/>
      <c r="T251" s="136"/>
      <c r="U251" s="135"/>
      <c r="V251" s="136"/>
      <c r="W251" s="104"/>
      <c r="X251" s="104"/>
      <c r="Y251" s="104"/>
    </row>
    <row r="252" spans="1:25" x14ac:dyDescent="0.2">
      <c r="A252" s="133"/>
      <c r="B252" s="134" t="str">
        <f>IF(A252="","",IF(ISNUMBER(SEARCH("KCB",G252))=TRUE,Info!$J$10,Info!$J$11))</f>
        <v/>
      </c>
      <c r="C252" s="133"/>
      <c r="D252" s="248"/>
      <c r="E252" s="248"/>
      <c r="F252" s="135"/>
      <c r="G252" s="104"/>
      <c r="H252" s="135"/>
      <c r="I252" s="104"/>
      <c r="J252" s="104"/>
      <c r="K252" s="104"/>
      <c r="L252" s="104"/>
      <c r="M252" s="104"/>
      <c r="N252" s="101"/>
      <c r="O252" s="101"/>
      <c r="P252" s="104"/>
      <c r="Q252" s="104"/>
      <c r="R252" s="120"/>
      <c r="S252" s="120"/>
      <c r="T252" s="136"/>
      <c r="U252" s="135"/>
      <c r="V252" s="136"/>
      <c r="W252" s="104"/>
      <c r="X252" s="104"/>
      <c r="Y252" s="104"/>
    </row>
    <row r="253" spans="1:25" x14ac:dyDescent="0.2">
      <c r="A253" s="133"/>
      <c r="B253" s="134" t="str">
        <f>IF(A253="","",IF(ISNUMBER(SEARCH("KCB",G253))=TRUE,Info!$J$10,Info!$J$11))</f>
        <v/>
      </c>
      <c r="C253" s="133"/>
      <c r="D253" s="248"/>
      <c r="E253" s="248"/>
      <c r="F253" s="135"/>
      <c r="G253" s="104"/>
      <c r="H253" s="135"/>
      <c r="I253" s="104"/>
      <c r="J253" s="104"/>
      <c r="K253" s="104"/>
      <c r="L253" s="104"/>
      <c r="M253" s="104"/>
      <c r="N253" s="101"/>
      <c r="O253" s="101"/>
      <c r="P253" s="104"/>
      <c r="Q253" s="104"/>
      <c r="R253" s="120"/>
      <c r="S253" s="120"/>
      <c r="T253" s="136"/>
      <c r="U253" s="135"/>
      <c r="V253" s="136"/>
      <c r="W253" s="104"/>
      <c r="X253" s="104"/>
      <c r="Y253" s="104"/>
    </row>
    <row r="254" spans="1:25" x14ac:dyDescent="0.2">
      <c r="A254" s="133"/>
      <c r="B254" s="134" t="str">
        <f>IF(A254="","",IF(ISNUMBER(SEARCH("KCB",G254))=TRUE,Info!$J$10,Info!$J$11))</f>
        <v/>
      </c>
      <c r="C254" s="133"/>
      <c r="D254" s="248"/>
      <c r="E254" s="248"/>
      <c r="F254" s="135"/>
      <c r="G254" s="104"/>
      <c r="H254" s="135"/>
      <c r="I254" s="104"/>
      <c r="J254" s="104"/>
      <c r="K254" s="104"/>
      <c r="L254" s="104"/>
      <c r="M254" s="104"/>
      <c r="N254" s="101"/>
      <c r="O254" s="101"/>
      <c r="P254" s="104"/>
      <c r="Q254" s="104"/>
      <c r="R254" s="120"/>
      <c r="S254" s="120"/>
      <c r="T254" s="136"/>
      <c r="U254" s="135"/>
      <c r="V254" s="136"/>
      <c r="W254" s="104"/>
      <c r="X254" s="104"/>
      <c r="Y254" s="104"/>
    </row>
    <row r="255" spans="1:25" x14ac:dyDescent="0.2">
      <c r="A255" s="133"/>
      <c r="B255" s="134" t="str">
        <f>IF(A255="","",IF(ISNUMBER(SEARCH("KCB",G255))=TRUE,Info!$J$10,Info!$J$11))</f>
        <v/>
      </c>
      <c r="C255" s="133"/>
      <c r="D255" s="248"/>
      <c r="E255" s="248"/>
      <c r="F255" s="135"/>
      <c r="G255" s="104"/>
      <c r="H255" s="135"/>
      <c r="I255" s="104"/>
      <c r="J255" s="104"/>
      <c r="K255" s="104"/>
      <c r="L255" s="104"/>
      <c r="M255" s="104"/>
      <c r="N255" s="101"/>
      <c r="O255" s="101"/>
      <c r="P255" s="104"/>
      <c r="Q255" s="104"/>
      <c r="R255" s="120"/>
      <c r="S255" s="120"/>
      <c r="T255" s="136"/>
      <c r="U255" s="135"/>
      <c r="V255" s="136"/>
      <c r="W255" s="104"/>
      <c r="X255" s="104"/>
      <c r="Y255" s="104"/>
    </row>
    <row r="256" spans="1:25" x14ac:dyDescent="0.2">
      <c r="A256" s="133"/>
      <c r="B256" s="134" t="str">
        <f>IF(A256="","",IF(ISNUMBER(SEARCH("KCB",G256))=TRUE,Info!$J$10,Info!$J$11))</f>
        <v/>
      </c>
      <c r="C256" s="133"/>
      <c r="D256" s="248"/>
      <c r="E256" s="248"/>
      <c r="F256" s="135"/>
      <c r="G256" s="104"/>
      <c r="H256" s="135"/>
      <c r="I256" s="104"/>
      <c r="J256" s="104"/>
      <c r="K256" s="104"/>
      <c r="L256" s="104"/>
      <c r="M256" s="104"/>
      <c r="N256" s="101"/>
      <c r="O256" s="101"/>
      <c r="P256" s="104"/>
      <c r="Q256" s="104"/>
      <c r="R256" s="120"/>
      <c r="S256" s="120"/>
      <c r="T256" s="136"/>
      <c r="U256" s="135"/>
      <c r="V256" s="136"/>
      <c r="W256" s="104"/>
      <c r="X256" s="104"/>
      <c r="Y256" s="104"/>
    </row>
    <row r="257" spans="1:25" x14ac:dyDescent="0.2">
      <c r="A257" s="133"/>
      <c r="B257" s="134" t="str">
        <f>IF(A257="","",IF(ISNUMBER(SEARCH("KCB",G257))=TRUE,Info!$J$10,Info!$J$11))</f>
        <v/>
      </c>
      <c r="C257" s="133"/>
      <c r="D257" s="248"/>
      <c r="E257" s="248"/>
      <c r="F257" s="135"/>
      <c r="G257" s="104"/>
      <c r="H257" s="135"/>
      <c r="I257" s="104"/>
      <c r="J257" s="104"/>
      <c r="K257" s="104"/>
      <c r="L257" s="104"/>
      <c r="M257" s="104"/>
      <c r="N257" s="101"/>
      <c r="O257" s="101"/>
      <c r="P257" s="104"/>
      <c r="Q257" s="104"/>
      <c r="R257" s="120"/>
      <c r="S257" s="120"/>
      <c r="T257" s="136"/>
      <c r="U257" s="135"/>
      <c r="V257" s="136"/>
      <c r="W257" s="104"/>
      <c r="X257" s="104"/>
      <c r="Y257" s="104"/>
    </row>
    <row r="258" spans="1:25" x14ac:dyDescent="0.2">
      <c r="A258" s="133"/>
      <c r="B258" s="134" t="str">
        <f>IF(A258="","",IF(ISNUMBER(SEARCH("KCB",G258))=TRUE,Info!$J$10,Info!$J$11))</f>
        <v/>
      </c>
      <c r="C258" s="133"/>
      <c r="D258" s="248"/>
      <c r="E258" s="248"/>
      <c r="F258" s="135"/>
      <c r="G258" s="104"/>
      <c r="H258" s="135"/>
      <c r="I258" s="104"/>
      <c r="J258" s="104"/>
      <c r="K258" s="104"/>
      <c r="L258" s="104"/>
      <c r="M258" s="104"/>
      <c r="N258" s="101"/>
      <c r="O258" s="101"/>
      <c r="P258" s="104"/>
      <c r="Q258" s="104"/>
      <c r="R258" s="120"/>
      <c r="S258" s="120"/>
      <c r="T258" s="136"/>
      <c r="U258" s="135"/>
      <c r="V258" s="136"/>
      <c r="W258" s="104"/>
      <c r="X258" s="104"/>
      <c r="Y258" s="104"/>
    </row>
    <row r="259" spans="1:25" x14ac:dyDescent="0.2">
      <c r="A259" s="133"/>
      <c r="B259" s="134" t="str">
        <f>IF(A259="","",IF(ISNUMBER(SEARCH("KCB",G259))=TRUE,Info!$J$10,Info!$J$11))</f>
        <v/>
      </c>
      <c r="C259" s="133"/>
      <c r="D259" s="248"/>
      <c r="E259" s="248"/>
      <c r="F259" s="135"/>
      <c r="G259" s="104"/>
      <c r="H259" s="135"/>
      <c r="I259" s="104"/>
      <c r="J259" s="104"/>
      <c r="K259" s="104"/>
      <c r="L259" s="104"/>
      <c r="M259" s="104"/>
      <c r="N259" s="101"/>
      <c r="O259" s="101"/>
      <c r="P259" s="104"/>
      <c r="Q259" s="104"/>
      <c r="R259" s="120"/>
      <c r="S259" s="120"/>
      <c r="T259" s="136"/>
      <c r="U259" s="135"/>
      <c r="V259" s="136"/>
      <c r="W259" s="104"/>
      <c r="X259" s="104"/>
      <c r="Y259" s="104"/>
    </row>
    <row r="260" spans="1:25" x14ac:dyDescent="0.2">
      <c r="A260" s="133"/>
      <c r="B260" s="134" t="str">
        <f>IF(A260="","",IF(ISNUMBER(SEARCH("KCB",G260))=TRUE,Info!$J$10,Info!$J$11))</f>
        <v/>
      </c>
      <c r="C260" s="133"/>
      <c r="D260" s="248"/>
      <c r="E260" s="248"/>
      <c r="F260" s="135"/>
      <c r="G260" s="104"/>
      <c r="H260" s="135"/>
      <c r="I260" s="104"/>
      <c r="J260" s="104"/>
      <c r="K260" s="104"/>
      <c r="L260" s="104"/>
      <c r="M260" s="104"/>
      <c r="N260" s="101"/>
      <c r="O260" s="101"/>
      <c r="P260" s="104"/>
      <c r="Q260" s="104"/>
      <c r="R260" s="120"/>
      <c r="S260" s="120"/>
      <c r="T260" s="136"/>
      <c r="U260" s="135"/>
      <c r="V260" s="136"/>
      <c r="W260" s="104"/>
      <c r="X260" s="104"/>
      <c r="Y260" s="104"/>
    </row>
    <row r="261" spans="1:25" x14ac:dyDescent="0.2">
      <c r="A261" s="133"/>
      <c r="B261" s="134" t="str">
        <f>IF(A261="","",IF(ISNUMBER(SEARCH("KCB",G261))=TRUE,Info!$J$10,Info!$J$11))</f>
        <v/>
      </c>
      <c r="C261" s="133"/>
      <c r="D261" s="248"/>
      <c r="E261" s="248"/>
      <c r="F261" s="135"/>
      <c r="G261" s="104"/>
      <c r="H261" s="135"/>
      <c r="I261" s="104"/>
      <c r="J261" s="104"/>
      <c r="K261" s="104"/>
      <c r="L261" s="104"/>
      <c r="M261" s="104"/>
      <c r="N261" s="101"/>
      <c r="O261" s="101"/>
      <c r="P261" s="104"/>
      <c r="Q261" s="104"/>
      <c r="R261" s="120"/>
      <c r="S261" s="120"/>
      <c r="T261" s="136"/>
      <c r="U261" s="135"/>
      <c r="V261" s="136"/>
      <c r="W261" s="104"/>
      <c r="X261" s="104"/>
      <c r="Y261" s="104"/>
    </row>
    <row r="262" spans="1:25" x14ac:dyDescent="0.2">
      <c r="A262" s="133"/>
      <c r="B262" s="134" t="str">
        <f>IF(A262="","",IF(ISNUMBER(SEARCH("KCB",G262))=TRUE,Info!$J$10,Info!$J$11))</f>
        <v/>
      </c>
      <c r="C262" s="133"/>
      <c r="D262" s="248"/>
      <c r="E262" s="248"/>
      <c r="F262" s="135"/>
      <c r="G262" s="104"/>
      <c r="H262" s="135"/>
      <c r="I262" s="104"/>
      <c r="J262" s="104"/>
      <c r="K262" s="104"/>
      <c r="L262" s="104"/>
      <c r="M262" s="104"/>
      <c r="N262" s="101"/>
      <c r="O262" s="101"/>
      <c r="P262" s="104"/>
      <c r="Q262" s="104"/>
      <c r="R262" s="120"/>
      <c r="S262" s="120"/>
      <c r="T262" s="136"/>
      <c r="U262" s="135"/>
      <c r="V262" s="136"/>
      <c r="W262" s="104"/>
      <c r="X262" s="104"/>
      <c r="Y262" s="104"/>
    </row>
    <row r="263" spans="1:25" x14ac:dyDescent="0.2">
      <c r="A263" s="133"/>
      <c r="B263" s="134" t="str">
        <f>IF(A263="","",IF(ISNUMBER(SEARCH("KCB",G263))=TRUE,Info!$J$10,Info!$J$11))</f>
        <v/>
      </c>
      <c r="C263" s="133"/>
      <c r="D263" s="248"/>
      <c r="E263" s="248"/>
      <c r="F263" s="135"/>
      <c r="G263" s="104"/>
      <c r="H263" s="135"/>
      <c r="I263" s="104"/>
      <c r="J263" s="104"/>
      <c r="K263" s="104"/>
      <c r="L263" s="104"/>
      <c r="M263" s="104"/>
      <c r="N263" s="101"/>
      <c r="O263" s="101"/>
      <c r="P263" s="104"/>
      <c r="Q263" s="104"/>
      <c r="R263" s="120"/>
      <c r="S263" s="120"/>
      <c r="T263" s="136"/>
      <c r="U263" s="135"/>
      <c r="V263" s="136"/>
      <c r="W263" s="104"/>
      <c r="X263" s="104"/>
      <c r="Y263" s="104"/>
    </row>
    <row r="264" spans="1:25" x14ac:dyDescent="0.2">
      <c r="A264" s="133"/>
      <c r="B264" s="134" t="str">
        <f>IF(A264="","",IF(ISNUMBER(SEARCH("KCB",G264))=TRUE,Info!$J$10,Info!$J$11))</f>
        <v/>
      </c>
      <c r="C264" s="133"/>
      <c r="D264" s="248"/>
      <c r="E264" s="248"/>
      <c r="F264" s="135"/>
      <c r="G264" s="104"/>
      <c r="H264" s="135"/>
      <c r="I264" s="104"/>
      <c r="J264" s="104"/>
      <c r="K264" s="104"/>
      <c r="L264" s="104"/>
      <c r="M264" s="104"/>
      <c r="N264" s="101"/>
      <c r="O264" s="101"/>
      <c r="P264" s="104"/>
      <c r="Q264" s="104"/>
      <c r="R264" s="120"/>
      <c r="S264" s="120"/>
      <c r="T264" s="136"/>
      <c r="U264" s="135"/>
      <c r="V264" s="136"/>
      <c r="W264" s="104"/>
      <c r="X264" s="104"/>
      <c r="Y264" s="104"/>
    </row>
    <row r="265" spans="1:25" x14ac:dyDescent="0.2">
      <c r="A265" s="133"/>
      <c r="B265" s="134" t="str">
        <f>IF(A265="","",IF(ISNUMBER(SEARCH("KCB",G265))=TRUE,Info!$J$10,Info!$J$11))</f>
        <v/>
      </c>
      <c r="C265" s="133"/>
      <c r="D265" s="248"/>
      <c r="E265" s="248"/>
      <c r="F265" s="135"/>
      <c r="G265" s="104"/>
      <c r="H265" s="135"/>
      <c r="I265" s="104"/>
      <c r="J265" s="104"/>
      <c r="K265" s="104"/>
      <c r="L265" s="104"/>
      <c r="M265" s="104"/>
      <c r="N265" s="101"/>
      <c r="O265" s="101"/>
      <c r="P265" s="104"/>
      <c r="Q265" s="104"/>
      <c r="R265" s="120"/>
      <c r="S265" s="120"/>
      <c r="T265" s="136"/>
      <c r="U265" s="135"/>
      <c r="V265" s="136"/>
      <c r="W265" s="104"/>
      <c r="X265" s="104"/>
      <c r="Y265" s="104"/>
    </row>
    <row r="266" spans="1:25" x14ac:dyDescent="0.2">
      <c r="A266" s="133"/>
      <c r="B266" s="134" t="str">
        <f>IF(A266="","",IF(ISNUMBER(SEARCH("KCB",G266))=TRUE,Info!$J$10,Info!$J$11))</f>
        <v/>
      </c>
      <c r="C266" s="133"/>
      <c r="D266" s="248"/>
      <c r="E266" s="248"/>
      <c r="F266" s="135"/>
      <c r="G266" s="104"/>
      <c r="H266" s="135"/>
      <c r="I266" s="104"/>
      <c r="J266" s="104"/>
      <c r="K266" s="104"/>
      <c r="L266" s="104"/>
      <c r="M266" s="104"/>
      <c r="N266" s="101"/>
      <c r="O266" s="101"/>
      <c r="P266" s="104"/>
      <c r="Q266" s="104"/>
      <c r="R266" s="120"/>
      <c r="S266" s="120"/>
      <c r="T266" s="136"/>
      <c r="U266" s="135"/>
      <c r="V266" s="136"/>
      <c r="W266" s="104"/>
      <c r="X266" s="104"/>
      <c r="Y266" s="104"/>
    </row>
    <row r="267" spans="1:25" x14ac:dyDescent="0.2">
      <c r="A267" s="133"/>
      <c r="B267" s="134" t="str">
        <f>IF(A267="","",IF(ISNUMBER(SEARCH("KCB",G267))=TRUE,Info!$J$10,Info!$J$11))</f>
        <v/>
      </c>
      <c r="C267" s="133"/>
      <c r="D267" s="248"/>
      <c r="E267" s="248"/>
      <c r="F267" s="135"/>
      <c r="G267" s="104"/>
      <c r="H267" s="135"/>
      <c r="I267" s="104"/>
      <c r="J267" s="104"/>
      <c r="K267" s="104"/>
      <c r="L267" s="104"/>
      <c r="M267" s="104"/>
      <c r="N267" s="101"/>
      <c r="O267" s="101"/>
      <c r="P267" s="104"/>
      <c r="Q267" s="104"/>
      <c r="R267" s="120"/>
      <c r="S267" s="120"/>
      <c r="T267" s="136"/>
      <c r="U267" s="135"/>
      <c r="V267" s="136"/>
      <c r="W267" s="104"/>
      <c r="X267" s="104"/>
      <c r="Y267" s="104"/>
    </row>
    <row r="268" spans="1:25" x14ac:dyDescent="0.2">
      <c r="A268" s="133"/>
      <c r="B268" s="134" t="str">
        <f>IF(A268="","",IF(ISNUMBER(SEARCH("KCB",G268))=TRUE,Info!$J$10,Info!$J$11))</f>
        <v/>
      </c>
      <c r="C268" s="133"/>
      <c r="D268" s="248"/>
      <c r="E268" s="248"/>
      <c r="F268" s="135"/>
      <c r="G268" s="104"/>
      <c r="H268" s="135"/>
      <c r="I268" s="104"/>
      <c r="J268" s="104"/>
      <c r="K268" s="104"/>
      <c r="L268" s="104"/>
      <c r="M268" s="104"/>
      <c r="N268" s="101"/>
      <c r="O268" s="101"/>
      <c r="P268" s="104"/>
      <c r="Q268" s="104"/>
      <c r="R268" s="120"/>
      <c r="S268" s="120"/>
      <c r="T268" s="136"/>
      <c r="U268" s="135"/>
      <c r="V268" s="136"/>
      <c r="W268" s="104"/>
      <c r="X268" s="104"/>
      <c r="Y268" s="104"/>
    </row>
    <row r="269" spans="1:25" x14ac:dyDescent="0.2">
      <c r="A269" s="133"/>
      <c r="B269" s="134" t="str">
        <f>IF(A269="","",IF(ISNUMBER(SEARCH("KCB",G269))=TRUE,Info!$J$10,Info!$J$11))</f>
        <v/>
      </c>
      <c r="C269" s="133"/>
      <c r="D269" s="248"/>
      <c r="E269" s="248"/>
      <c r="F269" s="135"/>
      <c r="G269" s="104"/>
      <c r="H269" s="135"/>
      <c r="I269" s="104"/>
      <c r="J269" s="104"/>
      <c r="K269" s="104"/>
      <c r="L269" s="104"/>
      <c r="M269" s="104"/>
      <c r="N269" s="101"/>
      <c r="O269" s="101"/>
      <c r="P269" s="104"/>
      <c r="Q269" s="104"/>
      <c r="R269" s="120"/>
      <c r="S269" s="120"/>
      <c r="T269" s="136"/>
      <c r="U269" s="135"/>
      <c r="V269" s="136"/>
      <c r="W269" s="104"/>
      <c r="X269" s="104"/>
      <c r="Y269" s="104"/>
    </row>
    <row r="270" spans="1:25" x14ac:dyDescent="0.2">
      <c r="A270" s="133"/>
      <c r="B270" s="134" t="str">
        <f>IF(A270="","",IF(ISNUMBER(SEARCH("KCB",G270))=TRUE,Info!$J$10,Info!$J$11))</f>
        <v/>
      </c>
      <c r="C270" s="133"/>
      <c r="D270" s="248"/>
      <c r="E270" s="248"/>
      <c r="F270" s="135"/>
      <c r="G270" s="104"/>
      <c r="H270" s="135"/>
      <c r="I270" s="104"/>
      <c r="J270" s="104"/>
      <c r="K270" s="104"/>
      <c r="L270" s="104"/>
      <c r="M270" s="104"/>
      <c r="N270" s="101"/>
      <c r="O270" s="101"/>
      <c r="P270" s="104"/>
      <c r="Q270" s="104"/>
      <c r="R270" s="120"/>
      <c r="S270" s="120"/>
      <c r="T270" s="136"/>
      <c r="U270" s="135"/>
      <c r="V270" s="136"/>
      <c r="W270" s="104"/>
      <c r="X270" s="104"/>
      <c r="Y270" s="104"/>
    </row>
    <row r="271" spans="1:25" x14ac:dyDescent="0.2">
      <c r="A271" s="133"/>
      <c r="B271" s="134" t="str">
        <f>IF(A271="","",IF(ISNUMBER(SEARCH("KCB",G271))=TRUE,Info!$J$10,Info!$J$11))</f>
        <v/>
      </c>
      <c r="C271" s="133"/>
      <c r="D271" s="248"/>
      <c r="E271" s="248"/>
      <c r="F271" s="135"/>
      <c r="G271" s="104"/>
      <c r="H271" s="135"/>
      <c r="I271" s="104"/>
      <c r="J271" s="104"/>
      <c r="K271" s="104"/>
      <c r="L271" s="104"/>
      <c r="M271" s="104"/>
      <c r="N271" s="101"/>
      <c r="O271" s="101"/>
      <c r="P271" s="104"/>
      <c r="Q271" s="104"/>
      <c r="R271" s="120"/>
      <c r="S271" s="120"/>
      <c r="T271" s="136"/>
      <c r="U271" s="135"/>
      <c r="V271" s="136"/>
      <c r="W271" s="104"/>
      <c r="X271" s="104"/>
      <c r="Y271" s="104"/>
    </row>
    <row r="272" spans="1:25" x14ac:dyDescent="0.2">
      <c r="A272" s="133"/>
      <c r="B272" s="134" t="str">
        <f>IF(A272="","",IF(ISNUMBER(SEARCH("KCB",G272))=TRUE,Info!$J$10,Info!$J$11))</f>
        <v/>
      </c>
      <c r="C272" s="133"/>
      <c r="D272" s="248"/>
      <c r="E272" s="248"/>
      <c r="F272" s="135"/>
      <c r="G272" s="104"/>
      <c r="H272" s="135"/>
      <c r="I272" s="104"/>
      <c r="J272" s="104"/>
      <c r="K272" s="104"/>
      <c r="L272" s="104"/>
      <c r="M272" s="104"/>
      <c r="N272" s="101"/>
      <c r="O272" s="101"/>
      <c r="P272" s="104"/>
      <c r="Q272" s="104"/>
      <c r="R272" s="120"/>
      <c r="S272" s="120"/>
      <c r="T272" s="136"/>
      <c r="U272" s="135"/>
      <c r="V272" s="136"/>
      <c r="W272" s="104"/>
      <c r="X272" s="104"/>
      <c r="Y272" s="104"/>
    </row>
    <row r="273" spans="1:25" x14ac:dyDescent="0.2">
      <c r="A273" s="133"/>
      <c r="B273" s="134" t="str">
        <f>IF(A273="","",IF(ISNUMBER(SEARCH("KCB",G273))=TRUE,Info!$J$10,Info!$J$11))</f>
        <v/>
      </c>
      <c r="C273" s="133"/>
      <c r="D273" s="248"/>
      <c r="E273" s="248"/>
      <c r="F273" s="135"/>
      <c r="G273" s="104"/>
      <c r="H273" s="135"/>
      <c r="I273" s="104"/>
      <c r="J273" s="104"/>
      <c r="K273" s="104"/>
      <c r="L273" s="104"/>
      <c r="M273" s="104"/>
      <c r="N273" s="101"/>
      <c r="O273" s="101"/>
      <c r="P273" s="104"/>
      <c r="Q273" s="104"/>
      <c r="R273" s="120"/>
      <c r="S273" s="120"/>
      <c r="T273" s="136"/>
      <c r="U273" s="135"/>
      <c r="V273" s="136"/>
      <c r="W273" s="104"/>
      <c r="X273" s="104"/>
      <c r="Y273" s="104"/>
    </row>
    <row r="274" spans="1:25" x14ac:dyDescent="0.2">
      <c r="A274" s="133"/>
      <c r="B274" s="134" t="str">
        <f>IF(A274="","",IF(ISNUMBER(SEARCH("KCB",G274))=TRUE,Info!$J$10,Info!$J$11))</f>
        <v/>
      </c>
      <c r="C274" s="133"/>
      <c r="D274" s="248"/>
      <c r="E274" s="248"/>
      <c r="F274" s="135"/>
      <c r="G274" s="104"/>
      <c r="H274" s="135"/>
      <c r="I274" s="104"/>
      <c r="J274" s="104"/>
      <c r="K274" s="104"/>
      <c r="L274" s="104"/>
      <c r="M274" s="104"/>
      <c r="N274" s="101"/>
      <c r="O274" s="101"/>
      <c r="P274" s="104"/>
      <c r="Q274" s="104"/>
      <c r="R274" s="120"/>
      <c r="S274" s="120"/>
      <c r="T274" s="136"/>
      <c r="U274" s="135"/>
      <c r="V274" s="136"/>
      <c r="W274" s="104"/>
      <c r="X274" s="104"/>
      <c r="Y274" s="104"/>
    </row>
    <row r="275" spans="1:25" x14ac:dyDescent="0.2">
      <c r="A275" s="133"/>
      <c r="B275" s="134" t="str">
        <f>IF(A275="","",IF(ISNUMBER(SEARCH("KCB",G275))=TRUE,Info!$J$10,Info!$J$11))</f>
        <v/>
      </c>
      <c r="C275" s="133"/>
      <c r="D275" s="248"/>
      <c r="E275" s="248"/>
      <c r="F275" s="135"/>
      <c r="G275" s="104"/>
      <c r="H275" s="135"/>
      <c r="I275" s="104"/>
      <c r="J275" s="104"/>
      <c r="K275" s="104"/>
      <c r="L275" s="104"/>
      <c r="M275" s="104"/>
      <c r="N275" s="101"/>
      <c r="O275" s="101"/>
      <c r="P275" s="104"/>
      <c r="Q275" s="104"/>
      <c r="R275" s="120"/>
      <c r="S275" s="120"/>
      <c r="T275" s="136"/>
      <c r="U275" s="135"/>
      <c r="V275" s="136"/>
      <c r="W275" s="104"/>
      <c r="X275" s="104"/>
      <c r="Y275" s="104"/>
    </row>
    <row r="276" spans="1:25" x14ac:dyDescent="0.2">
      <c r="A276" s="133"/>
      <c r="B276" s="134" t="str">
        <f>IF(A276="","",IF(ISNUMBER(SEARCH("KCB",G276))=TRUE,Info!$J$10,Info!$J$11))</f>
        <v/>
      </c>
      <c r="C276" s="133"/>
      <c r="D276" s="248"/>
      <c r="E276" s="248"/>
      <c r="F276" s="135"/>
      <c r="G276" s="104"/>
      <c r="H276" s="135"/>
      <c r="I276" s="104"/>
      <c r="J276" s="104"/>
      <c r="K276" s="104"/>
      <c r="L276" s="104"/>
      <c r="M276" s="104"/>
      <c r="N276" s="101"/>
      <c r="O276" s="101"/>
      <c r="P276" s="104"/>
      <c r="Q276" s="104"/>
      <c r="R276" s="120"/>
      <c r="S276" s="120"/>
      <c r="T276" s="136"/>
      <c r="U276" s="135"/>
      <c r="V276" s="136"/>
      <c r="W276" s="104"/>
      <c r="X276" s="104"/>
      <c r="Y276" s="104"/>
    </row>
    <row r="277" spans="1:25" x14ac:dyDescent="0.2">
      <c r="A277" s="133"/>
      <c r="B277" s="134" t="str">
        <f>IF(A277="","",IF(ISNUMBER(SEARCH("KCB",G277))=TRUE,Info!$J$10,Info!$J$11))</f>
        <v/>
      </c>
      <c r="C277" s="133"/>
      <c r="D277" s="248"/>
      <c r="E277" s="248"/>
      <c r="F277" s="135"/>
      <c r="G277" s="104"/>
      <c r="H277" s="135"/>
      <c r="I277" s="104"/>
      <c r="J277" s="104"/>
      <c r="K277" s="104"/>
      <c r="L277" s="104"/>
      <c r="M277" s="104"/>
      <c r="N277" s="101"/>
      <c r="O277" s="101"/>
      <c r="P277" s="104"/>
      <c r="Q277" s="104"/>
      <c r="R277" s="120"/>
      <c r="S277" s="120"/>
      <c r="T277" s="136"/>
      <c r="U277" s="135"/>
      <c r="V277" s="136"/>
      <c r="W277" s="104"/>
      <c r="X277" s="104"/>
      <c r="Y277" s="104"/>
    </row>
    <row r="278" spans="1:25" x14ac:dyDescent="0.2">
      <c r="A278" s="133"/>
      <c r="B278" s="134" t="str">
        <f>IF(A278="","",IF(ISNUMBER(SEARCH("KCB",G278))=TRUE,Info!$J$10,Info!$J$11))</f>
        <v/>
      </c>
      <c r="C278" s="133"/>
      <c r="D278" s="248"/>
      <c r="E278" s="248"/>
      <c r="F278" s="135"/>
      <c r="G278" s="104"/>
      <c r="H278" s="135"/>
      <c r="I278" s="104"/>
      <c r="J278" s="104"/>
      <c r="K278" s="104"/>
      <c r="L278" s="104"/>
      <c r="M278" s="104"/>
      <c r="N278" s="101"/>
      <c r="O278" s="101"/>
      <c r="P278" s="104"/>
      <c r="Q278" s="104"/>
      <c r="R278" s="120"/>
      <c r="S278" s="120"/>
      <c r="T278" s="136"/>
      <c r="U278" s="135"/>
      <c r="V278" s="136"/>
      <c r="W278" s="104"/>
      <c r="X278" s="104"/>
      <c r="Y278" s="104"/>
    </row>
    <row r="279" spans="1:25" x14ac:dyDescent="0.2">
      <c r="A279" s="133"/>
      <c r="B279" s="134" t="str">
        <f>IF(A279="","",IF(ISNUMBER(SEARCH("KCB",G279))=TRUE,Info!$J$10,Info!$J$11))</f>
        <v/>
      </c>
      <c r="C279" s="133"/>
      <c r="D279" s="248"/>
      <c r="E279" s="248"/>
      <c r="F279" s="135"/>
      <c r="G279" s="104"/>
      <c r="H279" s="135"/>
      <c r="I279" s="104"/>
      <c r="J279" s="104"/>
      <c r="K279" s="104"/>
      <c r="L279" s="104"/>
      <c r="M279" s="104"/>
      <c r="N279" s="101"/>
      <c r="O279" s="101"/>
      <c r="P279" s="104"/>
      <c r="Q279" s="104"/>
      <c r="R279" s="120"/>
      <c r="S279" s="120"/>
      <c r="T279" s="136"/>
      <c r="U279" s="135"/>
      <c r="V279" s="136"/>
      <c r="W279" s="104"/>
      <c r="X279" s="104"/>
      <c r="Y279" s="104"/>
    </row>
    <row r="280" spans="1:25" x14ac:dyDescent="0.2">
      <c r="A280" s="133"/>
      <c r="B280" s="134" t="str">
        <f>IF(A280="","",IF(ISNUMBER(SEARCH("KCB",G280))=TRUE,Info!$J$10,Info!$J$11))</f>
        <v/>
      </c>
      <c r="C280" s="133"/>
      <c r="D280" s="248"/>
      <c r="E280" s="248"/>
      <c r="F280" s="135"/>
      <c r="G280" s="104"/>
      <c r="H280" s="135"/>
      <c r="I280" s="104"/>
      <c r="J280" s="104"/>
      <c r="K280" s="104"/>
      <c r="L280" s="104"/>
      <c r="M280" s="104"/>
      <c r="N280" s="101"/>
      <c r="O280" s="101"/>
      <c r="P280" s="104"/>
      <c r="Q280" s="104"/>
      <c r="R280" s="120"/>
      <c r="S280" s="120"/>
      <c r="T280" s="136"/>
      <c r="U280" s="135"/>
      <c r="V280" s="136"/>
      <c r="W280" s="104"/>
      <c r="X280" s="104"/>
      <c r="Y280" s="104"/>
    </row>
    <row r="281" spans="1:25" x14ac:dyDescent="0.2">
      <c r="A281" s="133"/>
      <c r="B281" s="134" t="str">
        <f>IF(A281="","",IF(ISNUMBER(SEARCH("KCB",G281))=TRUE,Info!$J$10,Info!$J$11))</f>
        <v/>
      </c>
      <c r="C281" s="133"/>
      <c r="D281" s="248"/>
      <c r="E281" s="248"/>
      <c r="F281" s="135"/>
      <c r="G281" s="104"/>
      <c r="H281" s="135"/>
      <c r="I281" s="104"/>
      <c r="J281" s="104"/>
      <c r="K281" s="104"/>
      <c r="L281" s="104"/>
      <c r="M281" s="104"/>
      <c r="N281" s="101"/>
      <c r="O281" s="101"/>
      <c r="P281" s="104"/>
      <c r="Q281" s="104"/>
      <c r="R281" s="120"/>
      <c r="S281" s="120"/>
      <c r="T281" s="136"/>
      <c r="U281" s="135"/>
      <c r="V281" s="136"/>
      <c r="W281" s="104"/>
      <c r="X281" s="104"/>
      <c r="Y281" s="104"/>
    </row>
    <row r="282" spans="1:25" x14ac:dyDescent="0.2">
      <c r="A282" s="133"/>
      <c r="B282" s="134" t="str">
        <f>IF(A282="","",IF(ISNUMBER(SEARCH("KCB",G282))=TRUE,Info!$J$10,Info!$J$11))</f>
        <v/>
      </c>
      <c r="C282" s="133"/>
      <c r="D282" s="248"/>
      <c r="E282" s="248"/>
      <c r="F282" s="135"/>
      <c r="G282" s="104"/>
      <c r="H282" s="135"/>
      <c r="I282" s="104"/>
      <c r="J282" s="104"/>
      <c r="K282" s="104"/>
      <c r="L282" s="104"/>
      <c r="M282" s="104"/>
      <c r="N282" s="101"/>
      <c r="O282" s="101"/>
      <c r="P282" s="104"/>
      <c r="Q282" s="104"/>
      <c r="R282" s="120"/>
      <c r="S282" s="120"/>
      <c r="T282" s="136"/>
      <c r="U282" s="135"/>
      <c r="V282" s="136"/>
      <c r="W282" s="104"/>
      <c r="X282" s="104"/>
      <c r="Y282" s="104"/>
    </row>
    <row r="283" spans="1:25" x14ac:dyDescent="0.2">
      <c r="A283" s="133"/>
      <c r="B283" s="134" t="str">
        <f>IF(A283="","",IF(ISNUMBER(SEARCH("KCB",G283))=TRUE,Info!$J$10,Info!$J$11))</f>
        <v/>
      </c>
      <c r="C283" s="133"/>
      <c r="D283" s="248"/>
      <c r="E283" s="248"/>
      <c r="F283" s="135"/>
      <c r="G283" s="104"/>
      <c r="H283" s="135"/>
      <c r="I283" s="104"/>
      <c r="J283" s="104"/>
      <c r="K283" s="104"/>
      <c r="L283" s="104"/>
      <c r="M283" s="104"/>
      <c r="N283" s="101"/>
      <c r="O283" s="101"/>
      <c r="P283" s="104"/>
      <c r="Q283" s="104"/>
      <c r="R283" s="120"/>
      <c r="S283" s="120"/>
      <c r="T283" s="136"/>
      <c r="U283" s="135"/>
      <c r="V283" s="136"/>
      <c r="W283" s="104"/>
      <c r="X283" s="104"/>
      <c r="Y283" s="104"/>
    </row>
    <row r="284" spans="1:25" x14ac:dyDescent="0.2">
      <c r="A284" s="133"/>
      <c r="B284" s="134" t="str">
        <f>IF(A284="","",IF(ISNUMBER(SEARCH("KCB",G284))=TRUE,Info!$J$10,Info!$J$11))</f>
        <v/>
      </c>
      <c r="C284" s="133"/>
      <c r="D284" s="248"/>
      <c r="E284" s="248"/>
      <c r="F284" s="135"/>
      <c r="G284" s="104"/>
      <c r="H284" s="135"/>
      <c r="I284" s="104"/>
      <c r="J284" s="104"/>
      <c r="K284" s="104"/>
      <c r="L284" s="104"/>
      <c r="M284" s="104"/>
      <c r="N284" s="101"/>
      <c r="O284" s="101"/>
      <c r="P284" s="104"/>
      <c r="Q284" s="104"/>
      <c r="R284" s="120"/>
      <c r="S284" s="120"/>
      <c r="T284" s="136"/>
      <c r="U284" s="135"/>
      <c r="V284" s="136"/>
      <c r="W284" s="104"/>
      <c r="X284" s="104"/>
      <c r="Y284" s="104"/>
    </row>
    <row r="285" spans="1:25" x14ac:dyDescent="0.2">
      <c r="A285" s="133"/>
      <c r="B285" s="134" t="str">
        <f>IF(A285="","",IF(ISNUMBER(SEARCH("KCB",G285))=TRUE,Info!$J$10,Info!$J$11))</f>
        <v/>
      </c>
      <c r="C285" s="133"/>
      <c r="D285" s="248"/>
      <c r="E285" s="248"/>
      <c r="F285" s="135"/>
      <c r="G285" s="104"/>
      <c r="H285" s="135"/>
      <c r="I285" s="104"/>
      <c r="J285" s="104"/>
      <c r="K285" s="104"/>
      <c r="L285" s="104"/>
      <c r="M285" s="104"/>
      <c r="N285" s="101"/>
      <c r="O285" s="101"/>
      <c r="P285" s="104"/>
      <c r="Q285" s="104"/>
      <c r="R285" s="120"/>
      <c r="S285" s="120"/>
      <c r="T285" s="136"/>
      <c r="U285" s="135"/>
      <c r="V285" s="136"/>
      <c r="W285" s="104"/>
      <c r="X285" s="104"/>
      <c r="Y285" s="104"/>
    </row>
    <row r="286" spans="1:25" x14ac:dyDescent="0.2">
      <c r="A286" s="133"/>
      <c r="B286" s="134" t="str">
        <f>IF(A286="","",IF(ISNUMBER(SEARCH("KCB",G286))=TRUE,Info!$J$10,Info!$J$11))</f>
        <v/>
      </c>
      <c r="C286" s="133"/>
      <c r="D286" s="248"/>
      <c r="E286" s="248"/>
      <c r="F286" s="135"/>
      <c r="G286" s="104"/>
      <c r="H286" s="135"/>
      <c r="I286" s="104"/>
      <c r="J286" s="104"/>
      <c r="K286" s="104"/>
      <c r="L286" s="104"/>
      <c r="M286" s="104"/>
      <c r="N286" s="101"/>
      <c r="O286" s="101"/>
      <c r="P286" s="104"/>
      <c r="Q286" s="104"/>
      <c r="R286" s="120"/>
      <c r="S286" s="120"/>
      <c r="T286" s="136"/>
      <c r="U286" s="135"/>
      <c r="V286" s="136"/>
      <c r="W286" s="104"/>
      <c r="X286" s="104"/>
      <c r="Y286" s="104"/>
    </row>
    <row r="287" spans="1:25" x14ac:dyDescent="0.2">
      <c r="A287" s="133"/>
      <c r="B287" s="134" t="str">
        <f>IF(A287="","",IF(ISNUMBER(SEARCH("KCB",G287))=TRUE,Info!$J$10,Info!$J$11))</f>
        <v/>
      </c>
      <c r="C287" s="133"/>
      <c r="D287" s="248"/>
      <c r="E287" s="248"/>
      <c r="F287" s="135"/>
      <c r="G287" s="104"/>
      <c r="H287" s="135"/>
      <c r="I287" s="104"/>
      <c r="J287" s="104"/>
      <c r="K287" s="104"/>
      <c r="L287" s="104"/>
      <c r="M287" s="104"/>
      <c r="N287" s="101"/>
      <c r="O287" s="101"/>
      <c r="P287" s="104"/>
      <c r="Q287" s="104"/>
      <c r="R287" s="120"/>
      <c r="S287" s="120"/>
      <c r="T287" s="136"/>
      <c r="U287" s="135"/>
      <c r="V287" s="136"/>
      <c r="W287" s="104"/>
      <c r="X287" s="104"/>
      <c r="Y287" s="104"/>
    </row>
    <row r="288" spans="1:25" x14ac:dyDescent="0.2">
      <c r="A288" s="133"/>
      <c r="B288" s="134" t="str">
        <f>IF(A288="","",IF(ISNUMBER(SEARCH("KCB",G288))=TRUE,Info!$J$10,Info!$J$11))</f>
        <v/>
      </c>
      <c r="C288" s="133"/>
      <c r="D288" s="248"/>
      <c r="E288" s="248"/>
      <c r="F288" s="135"/>
      <c r="G288" s="104"/>
      <c r="H288" s="135"/>
      <c r="I288" s="104"/>
      <c r="J288" s="104"/>
      <c r="K288" s="104"/>
      <c r="L288" s="104"/>
      <c r="M288" s="104"/>
      <c r="N288" s="101"/>
      <c r="O288" s="101"/>
      <c r="P288" s="104"/>
      <c r="Q288" s="104"/>
      <c r="R288" s="120"/>
      <c r="S288" s="120"/>
      <c r="T288" s="136"/>
      <c r="U288" s="135"/>
      <c r="V288" s="136"/>
      <c r="W288" s="104"/>
      <c r="X288" s="104"/>
      <c r="Y288" s="104"/>
    </row>
    <row r="289" spans="1:25" x14ac:dyDescent="0.2">
      <c r="A289" s="133"/>
      <c r="B289" s="134" t="str">
        <f>IF(A289="","",IF(ISNUMBER(SEARCH("KCB",G289))=TRUE,Info!$J$10,Info!$J$11))</f>
        <v/>
      </c>
      <c r="C289" s="133"/>
      <c r="D289" s="248"/>
      <c r="E289" s="248"/>
      <c r="F289" s="135"/>
      <c r="G289" s="104"/>
      <c r="H289" s="135"/>
      <c r="I289" s="104"/>
      <c r="J289" s="104"/>
      <c r="K289" s="104"/>
      <c r="L289" s="104"/>
      <c r="M289" s="104"/>
      <c r="N289" s="101"/>
      <c r="O289" s="101"/>
      <c r="P289" s="104"/>
      <c r="Q289" s="104"/>
      <c r="R289" s="120"/>
      <c r="S289" s="120"/>
      <c r="T289" s="136"/>
      <c r="U289" s="135"/>
      <c r="V289" s="136"/>
      <c r="W289" s="104"/>
      <c r="X289" s="104"/>
      <c r="Y289" s="104"/>
    </row>
    <row r="290" spans="1:25" x14ac:dyDescent="0.2">
      <c r="A290" s="133"/>
      <c r="B290" s="134" t="str">
        <f>IF(A290="","",IF(ISNUMBER(SEARCH("KCB",G290))=TRUE,Info!$J$10,Info!$J$11))</f>
        <v/>
      </c>
      <c r="C290" s="133"/>
      <c r="D290" s="248"/>
      <c r="E290" s="248"/>
      <c r="F290" s="135"/>
      <c r="G290" s="104"/>
      <c r="H290" s="135"/>
      <c r="I290" s="104"/>
      <c r="J290" s="104"/>
      <c r="K290" s="104"/>
      <c r="L290" s="104"/>
      <c r="M290" s="104"/>
      <c r="N290" s="101"/>
      <c r="O290" s="101"/>
      <c r="P290" s="104"/>
      <c r="Q290" s="104"/>
      <c r="R290" s="120"/>
      <c r="S290" s="120"/>
      <c r="T290" s="136"/>
      <c r="U290" s="135"/>
      <c r="V290" s="136"/>
      <c r="W290" s="104"/>
      <c r="X290" s="104"/>
      <c r="Y290" s="104"/>
    </row>
    <row r="291" spans="1:25" x14ac:dyDescent="0.2">
      <c r="A291" s="133"/>
      <c r="B291" s="134" t="str">
        <f>IF(A291="","",IF(ISNUMBER(SEARCH("KCB",G291))=TRUE,Info!$J$10,Info!$J$11))</f>
        <v/>
      </c>
      <c r="C291" s="133"/>
      <c r="D291" s="248"/>
      <c r="E291" s="248"/>
      <c r="F291" s="135"/>
      <c r="G291" s="104"/>
      <c r="H291" s="135"/>
      <c r="I291" s="104"/>
      <c r="J291" s="104"/>
      <c r="K291" s="104"/>
      <c r="L291" s="104"/>
      <c r="M291" s="104"/>
      <c r="N291" s="101"/>
      <c r="O291" s="101"/>
      <c r="P291" s="104"/>
      <c r="Q291" s="104"/>
      <c r="R291" s="120"/>
      <c r="S291" s="120"/>
      <c r="T291" s="136"/>
      <c r="U291" s="135"/>
      <c r="V291" s="136"/>
      <c r="W291" s="104"/>
      <c r="X291" s="104"/>
      <c r="Y291" s="104"/>
    </row>
    <row r="292" spans="1:25" x14ac:dyDescent="0.2">
      <c r="A292" s="133"/>
      <c r="B292" s="134" t="str">
        <f>IF(A292="","",IF(ISNUMBER(SEARCH("KCB",G292))=TRUE,Info!$J$10,Info!$J$11))</f>
        <v/>
      </c>
      <c r="C292" s="133"/>
      <c r="D292" s="248"/>
      <c r="E292" s="248"/>
      <c r="F292" s="135"/>
      <c r="G292" s="104"/>
      <c r="H292" s="135"/>
      <c r="I292" s="104"/>
      <c r="J292" s="104"/>
      <c r="K292" s="104"/>
      <c r="L292" s="104"/>
      <c r="M292" s="104"/>
      <c r="N292" s="101"/>
      <c r="O292" s="101"/>
      <c r="P292" s="104"/>
      <c r="Q292" s="104"/>
      <c r="R292" s="120"/>
      <c r="S292" s="120"/>
      <c r="T292" s="136"/>
      <c r="U292" s="135"/>
      <c r="V292" s="136"/>
      <c r="W292" s="104"/>
      <c r="X292" s="104"/>
      <c r="Y292" s="104"/>
    </row>
    <row r="293" spans="1:25" x14ac:dyDescent="0.2">
      <c r="A293" s="133"/>
      <c r="B293" s="134" t="str">
        <f>IF(A293="","",IF(ISNUMBER(SEARCH("KCB",G293))=TRUE,Info!$J$10,Info!$J$11))</f>
        <v/>
      </c>
      <c r="C293" s="133"/>
      <c r="D293" s="248"/>
      <c r="E293" s="248"/>
      <c r="F293" s="135"/>
      <c r="G293" s="104"/>
      <c r="H293" s="135"/>
      <c r="I293" s="104"/>
      <c r="J293" s="104"/>
      <c r="K293" s="104"/>
      <c r="L293" s="104"/>
      <c r="M293" s="104"/>
      <c r="N293" s="101"/>
      <c r="O293" s="101"/>
      <c r="P293" s="104"/>
      <c r="Q293" s="104"/>
      <c r="R293" s="120"/>
      <c r="S293" s="120"/>
      <c r="T293" s="136"/>
      <c r="U293" s="135"/>
      <c r="V293" s="136"/>
      <c r="W293" s="104"/>
      <c r="X293" s="104"/>
      <c r="Y293" s="104"/>
    </row>
    <row r="294" spans="1:25" x14ac:dyDescent="0.2">
      <c r="A294" s="133"/>
      <c r="B294" s="134" t="str">
        <f>IF(A294="","",IF(ISNUMBER(SEARCH("KCB",G294))=TRUE,Info!$J$10,Info!$J$11))</f>
        <v/>
      </c>
      <c r="C294" s="133"/>
      <c r="D294" s="248"/>
      <c r="E294" s="248"/>
      <c r="F294" s="135"/>
      <c r="G294" s="104"/>
      <c r="H294" s="135"/>
      <c r="I294" s="104"/>
      <c r="J294" s="104"/>
      <c r="K294" s="104"/>
      <c r="L294" s="104"/>
      <c r="M294" s="104"/>
      <c r="N294" s="101"/>
      <c r="O294" s="101"/>
      <c r="P294" s="104"/>
      <c r="Q294" s="104"/>
      <c r="R294" s="120"/>
      <c r="S294" s="120"/>
      <c r="T294" s="136"/>
      <c r="U294" s="135"/>
      <c r="V294" s="136"/>
      <c r="W294" s="104"/>
      <c r="X294" s="104"/>
      <c r="Y294" s="104"/>
    </row>
    <row r="295" spans="1:25" x14ac:dyDescent="0.2">
      <c r="A295" s="133"/>
      <c r="B295" s="134" t="str">
        <f>IF(A295="","",IF(ISNUMBER(SEARCH("KCB",G295))=TRUE,Info!$J$10,Info!$J$11))</f>
        <v/>
      </c>
      <c r="C295" s="133"/>
      <c r="D295" s="248"/>
      <c r="E295" s="248"/>
      <c r="F295" s="135"/>
      <c r="G295" s="104"/>
      <c r="H295" s="135"/>
      <c r="I295" s="104"/>
      <c r="J295" s="104"/>
      <c r="K295" s="104"/>
      <c r="L295" s="104"/>
      <c r="M295" s="104"/>
      <c r="N295" s="101"/>
      <c r="O295" s="101"/>
      <c r="P295" s="104"/>
      <c r="Q295" s="104"/>
      <c r="R295" s="120"/>
      <c r="S295" s="120"/>
      <c r="T295" s="136"/>
      <c r="U295" s="135"/>
      <c r="V295" s="136"/>
      <c r="W295" s="104"/>
      <c r="X295" s="104"/>
      <c r="Y295" s="104"/>
    </row>
    <row r="296" spans="1:25" x14ac:dyDescent="0.2">
      <c r="A296" s="133"/>
      <c r="B296" s="134" t="str">
        <f>IF(A296="","",IF(ISNUMBER(SEARCH("KCB",G296))=TRUE,Info!$J$10,Info!$J$11))</f>
        <v/>
      </c>
      <c r="C296" s="133"/>
      <c r="D296" s="248"/>
      <c r="E296" s="248"/>
      <c r="F296" s="135"/>
      <c r="G296" s="104"/>
      <c r="H296" s="135"/>
      <c r="I296" s="104"/>
      <c r="J296" s="104"/>
      <c r="K296" s="104"/>
      <c r="L296" s="104"/>
      <c r="M296" s="104"/>
      <c r="N296" s="101"/>
      <c r="O296" s="101"/>
      <c r="P296" s="104"/>
      <c r="Q296" s="104"/>
      <c r="R296" s="120"/>
      <c r="S296" s="120"/>
      <c r="T296" s="136"/>
      <c r="U296" s="135"/>
      <c r="V296" s="136"/>
      <c r="W296" s="104"/>
      <c r="X296" s="104"/>
      <c r="Y296" s="104"/>
    </row>
    <row r="297" spans="1:25" x14ac:dyDescent="0.2">
      <c r="A297" s="133"/>
      <c r="B297" s="134" t="str">
        <f>IF(A297="","",IF(ISNUMBER(SEARCH("KCB",G297))=TRUE,Info!$J$10,Info!$J$11))</f>
        <v/>
      </c>
      <c r="C297" s="133"/>
      <c r="D297" s="248"/>
      <c r="E297" s="248"/>
      <c r="F297" s="135"/>
      <c r="G297" s="104"/>
      <c r="H297" s="135"/>
      <c r="I297" s="104"/>
      <c r="J297" s="104"/>
      <c r="K297" s="104"/>
      <c r="L297" s="104"/>
      <c r="M297" s="104"/>
      <c r="N297" s="101"/>
      <c r="O297" s="101"/>
      <c r="P297" s="104"/>
      <c r="Q297" s="104"/>
      <c r="R297" s="120"/>
      <c r="S297" s="120"/>
      <c r="T297" s="136"/>
      <c r="U297" s="135"/>
      <c r="V297" s="136"/>
      <c r="W297" s="104"/>
      <c r="X297" s="104"/>
      <c r="Y297" s="104"/>
    </row>
    <row r="298" spans="1:25" x14ac:dyDescent="0.2">
      <c r="A298" s="133"/>
      <c r="B298" s="134" t="str">
        <f>IF(A298="","",IF(ISNUMBER(SEARCH("KCB",G298))=TRUE,Info!$J$10,Info!$J$11))</f>
        <v/>
      </c>
      <c r="C298" s="133"/>
      <c r="D298" s="248"/>
      <c r="E298" s="248"/>
      <c r="F298" s="135"/>
      <c r="G298" s="104"/>
      <c r="H298" s="135"/>
      <c r="I298" s="104"/>
      <c r="J298" s="104"/>
      <c r="K298" s="104"/>
      <c r="L298" s="104"/>
      <c r="M298" s="104"/>
      <c r="N298" s="101"/>
      <c r="O298" s="101"/>
      <c r="P298" s="104"/>
      <c r="Q298" s="104"/>
      <c r="R298" s="120"/>
      <c r="S298" s="120"/>
      <c r="T298" s="136"/>
      <c r="U298" s="135"/>
      <c r="V298" s="136"/>
      <c r="W298" s="104"/>
      <c r="X298" s="104"/>
      <c r="Y298" s="104"/>
    </row>
    <row r="299" spans="1:25" x14ac:dyDescent="0.2">
      <c r="A299" s="133"/>
      <c r="B299" s="134" t="str">
        <f>IF(A299="","",IF(ISNUMBER(SEARCH("KCB",G299))=TRUE,Info!$J$10,Info!$J$11))</f>
        <v/>
      </c>
      <c r="C299" s="133"/>
      <c r="D299" s="248"/>
      <c r="E299" s="248"/>
      <c r="F299" s="135"/>
      <c r="G299" s="104"/>
      <c r="H299" s="135"/>
      <c r="I299" s="104"/>
      <c r="J299" s="104"/>
      <c r="K299" s="104"/>
      <c r="L299" s="104"/>
      <c r="M299" s="104"/>
      <c r="N299" s="101"/>
      <c r="O299" s="101"/>
      <c r="P299" s="104"/>
      <c r="Q299" s="104"/>
      <c r="R299" s="120"/>
      <c r="S299" s="120"/>
      <c r="T299" s="136"/>
      <c r="U299" s="135"/>
      <c r="V299" s="136"/>
      <c r="W299" s="104"/>
      <c r="X299" s="104"/>
      <c r="Y299" s="104"/>
    </row>
    <row r="300" spans="1:25" x14ac:dyDescent="0.2">
      <c r="A300" s="133"/>
      <c r="B300" s="134" t="str">
        <f>IF(A300="","",IF(ISNUMBER(SEARCH("KCB",G300))=TRUE,Info!$J$10,Info!$J$11))</f>
        <v/>
      </c>
      <c r="C300" s="133"/>
      <c r="D300" s="248"/>
      <c r="E300" s="248"/>
      <c r="F300" s="135"/>
      <c r="G300" s="104"/>
      <c r="H300" s="135"/>
      <c r="I300" s="104"/>
      <c r="J300" s="104"/>
      <c r="K300" s="104"/>
      <c r="L300" s="104"/>
      <c r="M300" s="104"/>
      <c r="N300" s="101"/>
      <c r="O300" s="101"/>
      <c r="P300" s="104"/>
      <c r="Q300" s="104"/>
      <c r="R300" s="120"/>
      <c r="S300" s="120"/>
      <c r="T300" s="136"/>
      <c r="U300" s="135"/>
      <c r="V300" s="136"/>
      <c r="W300" s="104"/>
      <c r="X300" s="104"/>
      <c r="Y300" s="104"/>
    </row>
    <row r="301" spans="1:25" x14ac:dyDescent="0.2">
      <c r="A301" s="133"/>
      <c r="B301" s="134" t="str">
        <f>IF(A301="","",IF(ISNUMBER(SEARCH("KCB",G301))=TRUE,Info!$J$10,Info!$J$11))</f>
        <v/>
      </c>
      <c r="C301" s="133"/>
      <c r="D301" s="248"/>
      <c r="E301" s="248"/>
      <c r="F301" s="135"/>
      <c r="G301" s="104"/>
      <c r="H301" s="135"/>
      <c r="I301" s="104"/>
      <c r="J301" s="104"/>
      <c r="K301" s="104"/>
      <c r="L301" s="104"/>
      <c r="M301" s="104"/>
      <c r="N301" s="101"/>
      <c r="O301" s="101"/>
      <c r="P301" s="104"/>
      <c r="Q301" s="104"/>
      <c r="R301" s="120"/>
      <c r="S301" s="120"/>
      <c r="T301" s="136"/>
      <c r="U301" s="135"/>
      <c r="V301" s="136"/>
      <c r="W301" s="104"/>
      <c r="X301" s="104"/>
      <c r="Y301" s="104"/>
    </row>
    <row r="302" spans="1:25" x14ac:dyDescent="0.2">
      <c r="A302" s="133"/>
      <c r="B302" s="134" t="str">
        <f>IF(A302="","",IF(ISNUMBER(SEARCH("KCB",G302))=TRUE,Info!$J$10,Info!$J$11))</f>
        <v/>
      </c>
      <c r="C302" s="133"/>
      <c r="D302" s="248"/>
      <c r="E302" s="248"/>
      <c r="F302" s="135"/>
      <c r="G302" s="104"/>
      <c r="H302" s="135"/>
      <c r="I302" s="104"/>
      <c r="J302" s="104"/>
      <c r="K302" s="104"/>
      <c r="L302" s="104"/>
      <c r="M302" s="104"/>
      <c r="N302" s="101"/>
      <c r="O302" s="101"/>
      <c r="P302" s="104"/>
      <c r="Q302" s="104"/>
      <c r="R302" s="120"/>
      <c r="S302" s="120"/>
      <c r="T302" s="136"/>
      <c r="U302" s="135"/>
      <c r="V302" s="136"/>
      <c r="W302" s="104"/>
      <c r="X302" s="104"/>
      <c r="Y302" s="104"/>
    </row>
    <row r="303" spans="1:25" x14ac:dyDescent="0.2">
      <c r="A303" s="133"/>
      <c r="B303" s="134" t="str">
        <f>IF(A303="","",IF(ISNUMBER(SEARCH("KCB",G303))=TRUE,Info!$J$10,Info!$J$11))</f>
        <v/>
      </c>
      <c r="C303" s="133"/>
      <c r="D303" s="248"/>
      <c r="E303" s="248"/>
      <c r="F303" s="135"/>
      <c r="G303" s="104"/>
      <c r="H303" s="135"/>
      <c r="I303" s="104"/>
      <c r="J303" s="104"/>
      <c r="K303" s="104"/>
      <c r="L303" s="104"/>
      <c r="M303" s="104"/>
      <c r="N303" s="101"/>
      <c r="O303" s="101"/>
      <c r="P303" s="104"/>
      <c r="Q303" s="104"/>
      <c r="R303" s="120"/>
      <c r="S303" s="120"/>
      <c r="T303" s="136"/>
      <c r="U303" s="135"/>
      <c r="V303" s="136"/>
      <c r="W303" s="104"/>
      <c r="X303" s="104"/>
      <c r="Y303" s="104"/>
    </row>
    <row r="304" spans="1:25" x14ac:dyDescent="0.2">
      <c r="A304" s="133"/>
      <c r="B304" s="134" t="str">
        <f>IF(A304="","",IF(ISNUMBER(SEARCH("KCB",G304))=TRUE,Info!$J$10,Info!$J$11))</f>
        <v/>
      </c>
      <c r="C304" s="133"/>
      <c r="D304" s="248"/>
      <c r="E304" s="248"/>
      <c r="F304" s="135"/>
      <c r="G304" s="104"/>
      <c r="H304" s="135"/>
      <c r="I304" s="104"/>
      <c r="J304" s="104"/>
      <c r="K304" s="104"/>
      <c r="L304" s="104"/>
      <c r="M304" s="104"/>
      <c r="N304" s="101"/>
      <c r="O304" s="101"/>
      <c r="P304" s="104"/>
      <c r="Q304" s="104"/>
      <c r="R304" s="120"/>
      <c r="S304" s="120"/>
      <c r="T304" s="136"/>
      <c r="U304" s="135"/>
      <c r="V304" s="136"/>
      <c r="W304" s="104"/>
      <c r="X304" s="104"/>
      <c r="Y304" s="104"/>
    </row>
    <row r="305" spans="1:25" x14ac:dyDescent="0.2">
      <c r="A305" s="133"/>
      <c r="B305" s="134" t="str">
        <f>IF(A305="","",IF(ISNUMBER(SEARCH("KCB",G305))=TRUE,Info!$J$10,Info!$J$11))</f>
        <v/>
      </c>
      <c r="C305" s="133"/>
      <c r="D305" s="248"/>
      <c r="E305" s="248"/>
      <c r="F305" s="135"/>
      <c r="G305" s="104"/>
      <c r="H305" s="135"/>
      <c r="I305" s="104"/>
      <c r="J305" s="104"/>
      <c r="K305" s="104"/>
      <c r="L305" s="104"/>
      <c r="M305" s="104"/>
      <c r="N305" s="101"/>
      <c r="O305" s="101"/>
      <c r="P305" s="104"/>
      <c r="Q305" s="104"/>
      <c r="R305" s="120"/>
      <c r="S305" s="120"/>
      <c r="T305" s="136"/>
      <c r="U305" s="135"/>
      <c r="V305" s="136"/>
      <c r="W305" s="104"/>
      <c r="X305" s="104"/>
      <c r="Y305" s="104"/>
    </row>
    <row r="306" spans="1:25" x14ac:dyDescent="0.2">
      <c r="A306" s="133"/>
      <c r="B306" s="134" t="str">
        <f>IF(A306="","",IF(ISNUMBER(SEARCH("KCB",G306))=TRUE,Info!$J$10,Info!$J$11))</f>
        <v/>
      </c>
      <c r="C306" s="133"/>
      <c r="D306" s="248"/>
      <c r="E306" s="248"/>
      <c r="F306" s="135"/>
      <c r="G306" s="104"/>
      <c r="H306" s="135"/>
      <c r="I306" s="104"/>
      <c r="J306" s="104"/>
      <c r="K306" s="104"/>
      <c r="L306" s="104"/>
      <c r="M306" s="104"/>
      <c r="N306" s="101"/>
      <c r="O306" s="101"/>
      <c r="P306" s="104"/>
      <c r="Q306" s="104"/>
      <c r="R306" s="120"/>
      <c r="S306" s="120"/>
      <c r="T306" s="136"/>
      <c r="U306" s="135"/>
      <c r="V306" s="136"/>
      <c r="W306" s="104"/>
      <c r="X306" s="104"/>
      <c r="Y306" s="104"/>
    </row>
    <row r="307" spans="1:25" x14ac:dyDescent="0.2">
      <c r="A307" s="133"/>
      <c r="B307" s="134" t="str">
        <f>IF(A307="","",IF(ISNUMBER(SEARCH("KCB",G307))=TRUE,Info!$J$10,Info!$J$11))</f>
        <v/>
      </c>
      <c r="C307" s="133"/>
      <c r="D307" s="248"/>
      <c r="E307" s="248"/>
      <c r="F307" s="135"/>
      <c r="G307" s="104"/>
      <c r="H307" s="135"/>
      <c r="I307" s="104"/>
      <c r="J307" s="104"/>
      <c r="K307" s="104"/>
      <c r="L307" s="104"/>
      <c r="M307" s="104"/>
      <c r="N307" s="101"/>
      <c r="O307" s="101"/>
      <c r="P307" s="104"/>
      <c r="Q307" s="104"/>
      <c r="R307" s="120"/>
      <c r="S307" s="120"/>
      <c r="T307" s="136"/>
      <c r="U307" s="135"/>
      <c r="V307" s="136"/>
      <c r="W307" s="104"/>
      <c r="X307" s="104"/>
      <c r="Y307" s="104"/>
    </row>
    <row r="308" spans="1:25" x14ac:dyDescent="0.2">
      <c r="A308" s="133"/>
      <c r="B308" s="134" t="str">
        <f>IF(A308="","",IF(ISNUMBER(SEARCH("KCB",G308))=TRUE,Info!$J$10,Info!$J$11))</f>
        <v/>
      </c>
      <c r="C308" s="133"/>
      <c r="D308" s="248"/>
      <c r="E308" s="248"/>
      <c r="F308" s="135"/>
      <c r="G308" s="104"/>
      <c r="H308" s="135"/>
      <c r="I308" s="104"/>
      <c r="J308" s="104"/>
      <c r="K308" s="104"/>
      <c r="L308" s="104"/>
      <c r="M308" s="104"/>
      <c r="N308" s="101"/>
      <c r="O308" s="101"/>
      <c r="P308" s="104"/>
      <c r="Q308" s="104"/>
      <c r="R308" s="120"/>
      <c r="S308" s="120"/>
      <c r="T308" s="136"/>
      <c r="U308" s="135"/>
      <c r="V308" s="136"/>
      <c r="W308" s="104"/>
      <c r="X308" s="104"/>
      <c r="Y308" s="104"/>
    </row>
    <row r="309" spans="1:25" x14ac:dyDescent="0.2">
      <c r="A309" s="133"/>
      <c r="B309" s="134" t="str">
        <f>IF(A309="","",IF(ISNUMBER(SEARCH("KCB",G309))=TRUE,Info!$J$10,Info!$J$11))</f>
        <v/>
      </c>
      <c r="C309" s="133"/>
      <c r="D309" s="248"/>
      <c r="E309" s="248"/>
      <c r="F309" s="135"/>
      <c r="G309" s="104"/>
      <c r="H309" s="135"/>
      <c r="I309" s="104"/>
      <c r="J309" s="104"/>
      <c r="K309" s="104"/>
      <c r="L309" s="104"/>
      <c r="M309" s="104"/>
      <c r="N309" s="101"/>
      <c r="O309" s="101"/>
      <c r="P309" s="104"/>
      <c r="Q309" s="104"/>
      <c r="R309" s="120"/>
      <c r="S309" s="120"/>
      <c r="T309" s="136"/>
      <c r="U309" s="135"/>
      <c r="V309" s="136"/>
      <c r="W309" s="104"/>
      <c r="X309" s="104"/>
      <c r="Y309" s="104"/>
    </row>
    <row r="310" spans="1:25" x14ac:dyDescent="0.2">
      <c r="A310" s="133"/>
      <c r="B310" s="134" t="str">
        <f>IF(A310="","",IF(ISNUMBER(SEARCH("KCB",G310))=TRUE,Info!$J$10,Info!$J$11))</f>
        <v/>
      </c>
      <c r="C310" s="133"/>
      <c r="D310" s="248"/>
      <c r="E310" s="248"/>
      <c r="F310" s="135"/>
      <c r="G310" s="104"/>
      <c r="H310" s="135"/>
      <c r="I310" s="104"/>
      <c r="J310" s="104"/>
      <c r="K310" s="104"/>
      <c r="L310" s="104"/>
      <c r="M310" s="104"/>
      <c r="N310" s="101"/>
      <c r="O310" s="101"/>
      <c r="P310" s="104"/>
      <c r="Q310" s="104"/>
      <c r="R310" s="120"/>
      <c r="S310" s="120"/>
      <c r="T310" s="136"/>
      <c r="U310" s="135"/>
      <c r="V310" s="136"/>
      <c r="W310" s="104"/>
      <c r="X310" s="104"/>
      <c r="Y310" s="104"/>
    </row>
    <row r="311" spans="1:25" x14ac:dyDescent="0.2">
      <c r="A311" s="133"/>
      <c r="B311" s="134" t="str">
        <f>IF(A311="","",IF(ISNUMBER(SEARCH("KCB",G311))=TRUE,Info!$J$10,Info!$J$11))</f>
        <v/>
      </c>
      <c r="C311" s="133"/>
      <c r="D311" s="248"/>
      <c r="E311" s="248"/>
      <c r="F311" s="135"/>
      <c r="G311" s="104"/>
      <c r="H311" s="135"/>
      <c r="I311" s="104"/>
      <c r="J311" s="104"/>
      <c r="K311" s="104"/>
      <c r="L311" s="104"/>
      <c r="M311" s="104"/>
      <c r="N311" s="101"/>
      <c r="O311" s="101"/>
      <c r="P311" s="104"/>
      <c r="Q311" s="104"/>
      <c r="R311" s="120"/>
      <c r="S311" s="120"/>
      <c r="T311" s="136"/>
      <c r="U311" s="135"/>
      <c r="V311" s="136"/>
      <c r="W311" s="104"/>
      <c r="X311" s="104"/>
      <c r="Y311" s="104"/>
    </row>
    <row r="312" spans="1:25" x14ac:dyDescent="0.2">
      <c r="A312" s="133"/>
      <c r="B312" s="134" t="str">
        <f>IF(A312="","",IF(ISNUMBER(SEARCH("KCB",G312))=TRUE,Info!$J$10,Info!$J$11))</f>
        <v/>
      </c>
      <c r="C312" s="133"/>
      <c r="D312" s="248"/>
      <c r="E312" s="248"/>
      <c r="F312" s="135"/>
      <c r="G312" s="104"/>
      <c r="H312" s="135"/>
      <c r="I312" s="104"/>
      <c r="J312" s="104"/>
      <c r="K312" s="104"/>
      <c r="L312" s="104"/>
      <c r="M312" s="104"/>
      <c r="N312" s="101"/>
      <c r="O312" s="101"/>
      <c r="P312" s="104"/>
      <c r="Q312" s="104"/>
      <c r="R312" s="120"/>
      <c r="S312" s="120"/>
      <c r="T312" s="136"/>
      <c r="U312" s="135"/>
      <c r="V312" s="136"/>
      <c r="W312" s="104"/>
      <c r="X312" s="104"/>
      <c r="Y312" s="104"/>
    </row>
    <row r="313" spans="1:25" x14ac:dyDescent="0.2">
      <c r="A313" s="133"/>
      <c r="B313" s="134" t="str">
        <f>IF(A313="","",IF(ISNUMBER(SEARCH("KCB",G313))=TRUE,Info!$J$10,Info!$J$11))</f>
        <v/>
      </c>
      <c r="C313" s="133"/>
      <c r="D313" s="248"/>
      <c r="E313" s="248"/>
      <c r="F313" s="135"/>
      <c r="G313" s="104"/>
      <c r="H313" s="135"/>
      <c r="I313" s="104"/>
      <c r="J313" s="104"/>
      <c r="K313" s="104"/>
      <c r="L313" s="104"/>
      <c r="M313" s="104"/>
      <c r="N313" s="101"/>
      <c r="O313" s="101"/>
      <c r="P313" s="104"/>
      <c r="Q313" s="104"/>
      <c r="R313" s="120"/>
      <c r="S313" s="120"/>
      <c r="T313" s="136"/>
      <c r="U313" s="135"/>
      <c r="V313" s="136"/>
      <c r="W313" s="104"/>
      <c r="X313" s="104"/>
      <c r="Y313" s="104"/>
    </row>
    <row r="314" spans="1:25" x14ac:dyDescent="0.2">
      <c r="A314" s="133"/>
      <c r="B314" s="134" t="str">
        <f>IF(A314="","",IF(ISNUMBER(SEARCH("KCB",G314))=TRUE,Info!$J$10,Info!$J$11))</f>
        <v/>
      </c>
      <c r="C314" s="133"/>
      <c r="D314" s="248"/>
      <c r="E314" s="248"/>
      <c r="F314" s="135"/>
      <c r="G314" s="104"/>
      <c r="H314" s="135"/>
      <c r="I314" s="104"/>
      <c r="J314" s="104"/>
      <c r="K314" s="104"/>
      <c r="L314" s="104"/>
      <c r="M314" s="104"/>
      <c r="N314" s="101"/>
      <c r="O314" s="101"/>
      <c r="P314" s="104"/>
      <c r="Q314" s="104"/>
      <c r="R314" s="120"/>
      <c r="S314" s="120"/>
      <c r="T314" s="136"/>
      <c r="U314" s="135"/>
      <c r="V314" s="136"/>
      <c r="W314" s="104"/>
      <c r="X314" s="104"/>
      <c r="Y314" s="104"/>
    </row>
    <row r="315" spans="1:25" x14ac:dyDescent="0.2">
      <c r="A315" s="133"/>
      <c r="B315" s="134" t="str">
        <f>IF(A315="","",IF(ISNUMBER(SEARCH("KCB",G315))=TRUE,Info!$J$10,Info!$J$11))</f>
        <v/>
      </c>
      <c r="C315" s="133"/>
      <c r="D315" s="248"/>
      <c r="E315" s="248"/>
      <c r="F315" s="135"/>
      <c r="G315" s="104"/>
      <c r="H315" s="135"/>
      <c r="I315" s="104"/>
      <c r="J315" s="104"/>
      <c r="K315" s="104"/>
      <c r="L315" s="104"/>
      <c r="M315" s="104"/>
      <c r="N315" s="101"/>
      <c r="O315" s="101"/>
      <c r="P315" s="104"/>
      <c r="Q315" s="104"/>
      <c r="R315" s="120"/>
      <c r="S315" s="120"/>
      <c r="T315" s="136"/>
      <c r="U315" s="135"/>
      <c r="V315" s="136"/>
      <c r="W315" s="104"/>
      <c r="X315" s="104"/>
      <c r="Y315" s="104"/>
    </row>
    <row r="316" spans="1:25" x14ac:dyDescent="0.2">
      <c r="A316" s="133"/>
      <c r="B316" s="134" t="str">
        <f>IF(A316="","",IF(ISNUMBER(SEARCH("KCB",G316))=TRUE,Info!$J$10,Info!$J$11))</f>
        <v/>
      </c>
      <c r="C316" s="133"/>
      <c r="D316" s="248"/>
      <c r="E316" s="248"/>
      <c r="F316" s="135"/>
      <c r="G316" s="104"/>
      <c r="H316" s="135"/>
      <c r="I316" s="104"/>
      <c r="J316" s="104"/>
      <c r="K316" s="104"/>
      <c r="L316" s="104"/>
      <c r="M316" s="104"/>
      <c r="N316" s="101"/>
      <c r="O316" s="101"/>
      <c r="P316" s="104"/>
      <c r="Q316" s="104"/>
      <c r="R316" s="120"/>
      <c r="S316" s="120"/>
      <c r="T316" s="136"/>
      <c r="U316" s="135"/>
      <c r="V316" s="136"/>
      <c r="W316" s="104"/>
      <c r="X316" s="104"/>
      <c r="Y316" s="104"/>
    </row>
    <row r="317" spans="1:25" x14ac:dyDescent="0.2">
      <c r="A317" s="133"/>
      <c r="B317" s="134" t="str">
        <f>IF(A317="","",IF(ISNUMBER(SEARCH("KCB",G317))=TRUE,Info!$J$10,Info!$J$11))</f>
        <v/>
      </c>
      <c r="C317" s="133"/>
      <c r="D317" s="248"/>
      <c r="E317" s="248"/>
      <c r="F317" s="135"/>
      <c r="G317" s="104"/>
      <c r="H317" s="135"/>
      <c r="I317" s="104"/>
      <c r="J317" s="104"/>
      <c r="K317" s="104"/>
      <c r="L317" s="104"/>
      <c r="M317" s="104"/>
      <c r="N317" s="101"/>
      <c r="O317" s="101"/>
      <c r="P317" s="104"/>
      <c r="Q317" s="104"/>
      <c r="R317" s="120"/>
      <c r="S317" s="120"/>
      <c r="T317" s="136"/>
      <c r="U317" s="135"/>
      <c r="V317" s="136"/>
      <c r="W317" s="104"/>
      <c r="X317" s="104"/>
      <c r="Y317" s="104"/>
    </row>
    <row r="318" spans="1:25" x14ac:dyDescent="0.2">
      <c r="A318" s="133"/>
      <c r="B318" s="134" t="str">
        <f>IF(A318="","",IF(ISNUMBER(SEARCH("KCB",G318))=TRUE,Info!$J$10,Info!$J$11))</f>
        <v/>
      </c>
      <c r="C318" s="133"/>
      <c r="D318" s="248"/>
      <c r="E318" s="248"/>
      <c r="F318" s="135"/>
      <c r="G318" s="104"/>
      <c r="H318" s="135"/>
      <c r="I318" s="104"/>
      <c r="J318" s="104"/>
      <c r="K318" s="104"/>
      <c r="L318" s="104"/>
      <c r="M318" s="104"/>
      <c r="N318" s="101"/>
      <c r="O318" s="101"/>
      <c r="P318" s="104"/>
      <c r="Q318" s="104"/>
      <c r="R318" s="120"/>
      <c r="S318" s="120"/>
      <c r="T318" s="136"/>
      <c r="U318" s="135"/>
      <c r="V318" s="136"/>
      <c r="W318" s="104"/>
      <c r="X318" s="104"/>
      <c r="Y318" s="104"/>
    </row>
    <row r="319" spans="1:25" x14ac:dyDescent="0.2">
      <c r="A319" s="133"/>
      <c r="B319" s="134" t="str">
        <f>IF(A319="","",IF(ISNUMBER(SEARCH("KCB",G319))=TRUE,Info!$J$10,Info!$J$11))</f>
        <v/>
      </c>
      <c r="C319" s="133"/>
      <c r="D319" s="248"/>
      <c r="E319" s="248"/>
      <c r="F319" s="135"/>
      <c r="G319" s="104"/>
      <c r="H319" s="135"/>
      <c r="I319" s="104"/>
      <c r="J319" s="104"/>
      <c r="K319" s="104"/>
      <c r="L319" s="104"/>
      <c r="M319" s="104"/>
      <c r="N319" s="101"/>
      <c r="O319" s="101"/>
      <c r="P319" s="104"/>
      <c r="Q319" s="104"/>
      <c r="R319" s="120"/>
      <c r="S319" s="120"/>
      <c r="T319" s="136"/>
      <c r="U319" s="135"/>
      <c r="V319" s="136"/>
      <c r="W319" s="104"/>
      <c r="X319" s="104"/>
      <c r="Y319" s="104"/>
    </row>
    <row r="320" spans="1:25" x14ac:dyDescent="0.2">
      <c r="A320" s="133"/>
      <c r="B320" s="134" t="str">
        <f>IF(A320="","",IF(ISNUMBER(SEARCH("KCB",G320))=TRUE,Info!$J$10,Info!$J$11))</f>
        <v/>
      </c>
      <c r="C320" s="133"/>
      <c r="D320" s="248"/>
      <c r="E320" s="248"/>
      <c r="F320" s="135"/>
      <c r="G320" s="104"/>
      <c r="H320" s="135"/>
      <c r="I320" s="104"/>
      <c r="J320" s="104"/>
      <c r="K320" s="104"/>
      <c r="L320" s="104"/>
      <c r="M320" s="104"/>
      <c r="N320" s="101"/>
      <c r="O320" s="101"/>
      <c r="P320" s="104"/>
      <c r="Q320" s="104"/>
      <c r="R320" s="120"/>
      <c r="S320" s="120"/>
      <c r="T320" s="136"/>
      <c r="U320" s="135"/>
      <c r="V320" s="136"/>
      <c r="W320" s="104"/>
      <c r="X320" s="104"/>
      <c r="Y320" s="104"/>
    </row>
    <row r="321" spans="1:25" x14ac:dyDescent="0.2">
      <c r="A321" s="133"/>
      <c r="B321" s="134" t="str">
        <f>IF(A321="","",IF(ISNUMBER(SEARCH("KCB",G321))=TRUE,Info!$J$10,Info!$J$11))</f>
        <v/>
      </c>
      <c r="C321" s="133"/>
      <c r="D321" s="248"/>
      <c r="E321" s="248"/>
      <c r="F321" s="135"/>
      <c r="G321" s="104"/>
      <c r="H321" s="135"/>
      <c r="I321" s="104"/>
      <c r="J321" s="104"/>
      <c r="K321" s="104"/>
      <c r="L321" s="104"/>
      <c r="M321" s="104"/>
      <c r="N321" s="101"/>
      <c r="O321" s="101"/>
      <c r="P321" s="104"/>
      <c r="Q321" s="104"/>
      <c r="R321" s="120"/>
      <c r="S321" s="120"/>
      <c r="T321" s="136"/>
      <c r="U321" s="135"/>
      <c r="V321" s="136"/>
      <c r="W321" s="104"/>
      <c r="X321" s="104"/>
      <c r="Y321" s="104"/>
    </row>
    <row r="322" spans="1:25" x14ac:dyDescent="0.2">
      <c r="A322" s="135"/>
      <c r="B322" s="134" t="str">
        <f>IF(A322="","",IF(ISNUMBER(SEARCH("KCB",G322))=TRUE,Info!$J$10,Info!$J$11))</f>
        <v/>
      </c>
      <c r="C322" s="135"/>
      <c r="D322" s="248"/>
      <c r="E322" s="248"/>
      <c r="F322" s="135"/>
      <c r="G322" s="104"/>
      <c r="H322" s="135"/>
      <c r="I322" s="104"/>
      <c r="J322" s="104"/>
      <c r="K322" s="104"/>
      <c r="L322" s="104"/>
      <c r="M322" s="104"/>
      <c r="N322" s="101"/>
      <c r="O322" s="101"/>
      <c r="P322" s="101"/>
      <c r="Q322" s="101"/>
      <c r="R322" s="63"/>
      <c r="S322" s="63"/>
      <c r="T322" s="63"/>
      <c r="U322" s="135"/>
      <c r="V322" s="104"/>
      <c r="W322" s="104"/>
      <c r="X322" s="104"/>
      <c r="Y322" s="104"/>
    </row>
    <row r="323" spans="1:25" x14ac:dyDescent="0.2">
      <c r="A323" s="135"/>
      <c r="B323" s="134" t="str">
        <f>IF(A323="","",IF(ISNUMBER(SEARCH("KCB",G323))=TRUE,Info!$J$10,Info!$J$11))</f>
        <v/>
      </c>
      <c r="C323" s="135"/>
      <c r="D323" s="248"/>
      <c r="E323" s="248"/>
      <c r="F323" s="135"/>
      <c r="G323" s="104"/>
      <c r="H323" s="135"/>
      <c r="I323" s="104"/>
      <c r="J323" s="104"/>
      <c r="K323" s="104"/>
      <c r="L323" s="104"/>
      <c r="M323" s="104"/>
      <c r="N323" s="101"/>
      <c r="O323" s="101"/>
      <c r="P323" s="101"/>
      <c r="Q323" s="101"/>
      <c r="R323" s="63"/>
      <c r="S323" s="63"/>
      <c r="T323" s="63"/>
      <c r="U323" s="135"/>
      <c r="V323" s="104"/>
      <c r="W323" s="104"/>
      <c r="X323" s="104"/>
      <c r="Y323" s="104"/>
    </row>
    <row r="324" spans="1:25" x14ac:dyDescent="0.2">
      <c r="A324" s="135"/>
      <c r="B324" s="134" t="str">
        <f>IF(A324="","",IF(ISNUMBER(SEARCH("KCB",G324))=TRUE,Info!$J$10,Info!$J$11))</f>
        <v/>
      </c>
      <c r="C324" s="135"/>
      <c r="D324" s="248"/>
      <c r="E324" s="248"/>
      <c r="F324" s="135"/>
      <c r="G324" s="104"/>
      <c r="H324" s="135"/>
      <c r="I324" s="104"/>
      <c r="J324" s="104"/>
      <c r="K324" s="104"/>
      <c r="L324" s="104"/>
      <c r="M324" s="104"/>
      <c r="N324" s="101"/>
      <c r="O324" s="101"/>
      <c r="P324" s="101"/>
      <c r="Q324" s="101"/>
      <c r="R324" s="63"/>
      <c r="S324" s="63"/>
      <c r="T324" s="63"/>
      <c r="U324" s="135"/>
      <c r="V324" s="104"/>
      <c r="W324" s="104"/>
      <c r="X324" s="104"/>
      <c r="Y324" s="104"/>
    </row>
    <row r="325" spans="1:25" x14ac:dyDescent="0.2">
      <c r="A325" s="135"/>
      <c r="B325" s="134" t="str">
        <f>IF(A325="","",IF(ISNUMBER(SEARCH("KCB",G325))=TRUE,Info!$J$10,Info!$J$11))</f>
        <v/>
      </c>
      <c r="C325" s="135"/>
      <c r="D325" s="248"/>
      <c r="E325" s="248"/>
      <c r="F325" s="135"/>
      <c r="G325" s="104"/>
      <c r="H325" s="135"/>
      <c r="I325" s="104"/>
      <c r="J325" s="104"/>
      <c r="K325" s="104"/>
      <c r="L325" s="104"/>
      <c r="M325" s="104"/>
      <c r="N325" s="101"/>
      <c r="O325" s="101"/>
      <c r="P325" s="101"/>
      <c r="Q325" s="101"/>
      <c r="R325" s="63"/>
      <c r="S325" s="63"/>
      <c r="T325" s="63"/>
      <c r="U325" s="135"/>
      <c r="V325" s="104"/>
      <c r="W325" s="104"/>
      <c r="X325" s="104"/>
      <c r="Y325" s="104"/>
    </row>
    <row r="326" spans="1:25" x14ac:dyDescent="0.2">
      <c r="A326" s="135"/>
      <c r="B326" s="134" t="str">
        <f>IF(A326="","",IF(ISNUMBER(SEARCH("KCB",G326))=TRUE,Info!$J$10,Info!$J$11))</f>
        <v/>
      </c>
      <c r="C326" s="135"/>
      <c r="D326" s="248"/>
      <c r="E326" s="248"/>
      <c r="F326" s="135"/>
      <c r="G326" s="104"/>
      <c r="H326" s="135"/>
      <c r="I326" s="104"/>
      <c r="J326" s="104"/>
      <c r="K326" s="104"/>
      <c r="L326" s="104"/>
      <c r="M326" s="104"/>
      <c r="N326" s="101"/>
      <c r="O326" s="101"/>
      <c r="P326" s="101"/>
      <c r="Q326" s="101"/>
      <c r="R326" s="63"/>
      <c r="S326" s="63"/>
      <c r="T326" s="63"/>
      <c r="U326" s="135"/>
      <c r="V326" s="104"/>
      <c r="W326" s="104"/>
      <c r="X326" s="104"/>
      <c r="Y326" s="104"/>
    </row>
    <row r="327" spans="1:25" x14ac:dyDescent="0.2">
      <c r="A327" s="135"/>
      <c r="B327" s="134" t="str">
        <f>IF(A327="","",IF(ISNUMBER(SEARCH("KCB",G327))=TRUE,Info!$J$10,Info!$J$11))</f>
        <v/>
      </c>
      <c r="C327" s="135"/>
      <c r="D327" s="248"/>
      <c r="E327" s="248"/>
      <c r="F327" s="135"/>
      <c r="G327" s="104"/>
      <c r="H327" s="135"/>
      <c r="I327" s="104"/>
      <c r="J327" s="104"/>
      <c r="K327" s="104"/>
      <c r="L327" s="104"/>
      <c r="M327" s="104"/>
      <c r="N327" s="101"/>
      <c r="O327" s="101"/>
      <c r="P327" s="101"/>
      <c r="Q327" s="101"/>
      <c r="R327" s="63"/>
      <c r="S327" s="63"/>
      <c r="T327" s="63"/>
      <c r="U327" s="135"/>
      <c r="V327" s="104"/>
      <c r="W327" s="104"/>
      <c r="X327" s="104"/>
      <c r="Y327" s="104"/>
    </row>
    <row r="328" spans="1:25" x14ac:dyDescent="0.2">
      <c r="A328" s="135"/>
      <c r="B328" s="134" t="str">
        <f>IF(A328="","",IF(ISNUMBER(SEARCH("KCB",G328))=TRUE,Info!$J$10,Info!$J$11))</f>
        <v/>
      </c>
      <c r="C328" s="135"/>
      <c r="D328" s="248"/>
      <c r="E328" s="248"/>
      <c r="F328" s="135"/>
      <c r="G328" s="104"/>
      <c r="H328" s="135"/>
      <c r="I328" s="104"/>
      <c r="J328" s="104"/>
      <c r="K328" s="104"/>
      <c r="L328" s="104"/>
      <c r="M328" s="104"/>
      <c r="N328" s="101"/>
      <c r="O328" s="101"/>
      <c r="P328" s="101"/>
      <c r="Q328" s="101"/>
      <c r="R328" s="63"/>
      <c r="S328" s="63"/>
      <c r="T328" s="63"/>
      <c r="U328" s="135"/>
      <c r="V328" s="104"/>
      <c r="W328" s="104"/>
      <c r="X328" s="104"/>
      <c r="Y328" s="104"/>
    </row>
    <row r="329" spans="1:25" x14ac:dyDescent="0.2">
      <c r="A329" s="135"/>
      <c r="B329" s="134" t="str">
        <f>IF(A329="","",IF(ISNUMBER(SEARCH("KCB",G329))=TRUE,Info!$J$10,Info!$J$11))</f>
        <v/>
      </c>
      <c r="C329" s="135"/>
      <c r="D329" s="248"/>
      <c r="E329" s="248"/>
      <c r="F329" s="135"/>
      <c r="G329" s="104"/>
      <c r="H329" s="135"/>
      <c r="I329" s="104"/>
      <c r="J329" s="104"/>
      <c r="K329" s="104"/>
      <c r="L329" s="104"/>
      <c r="M329" s="104"/>
      <c r="N329" s="101"/>
      <c r="O329" s="101"/>
      <c r="P329" s="101"/>
      <c r="Q329" s="101"/>
      <c r="R329" s="63"/>
      <c r="S329" s="63"/>
      <c r="T329" s="63"/>
      <c r="U329" s="135"/>
      <c r="V329" s="104"/>
      <c r="W329" s="104"/>
      <c r="X329" s="104"/>
      <c r="Y329" s="104"/>
    </row>
    <row r="330" spans="1:25" x14ac:dyDescent="0.2">
      <c r="A330" s="135"/>
      <c r="B330" s="134" t="str">
        <f>IF(A330="","",IF(ISNUMBER(SEARCH("KCB",G330))=TRUE,Info!$J$10,Info!$J$11))</f>
        <v/>
      </c>
      <c r="C330" s="135"/>
      <c r="D330" s="248"/>
      <c r="E330" s="248"/>
      <c r="F330" s="135"/>
      <c r="G330" s="104"/>
      <c r="H330" s="135"/>
      <c r="I330" s="104"/>
      <c r="J330" s="104"/>
      <c r="K330" s="104"/>
      <c r="L330" s="104"/>
      <c r="M330" s="104"/>
      <c r="N330" s="101"/>
      <c r="O330" s="101"/>
      <c r="P330" s="101"/>
      <c r="Q330" s="101"/>
      <c r="R330" s="63"/>
      <c r="S330" s="63"/>
      <c r="T330" s="63"/>
      <c r="U330" s="135"/>
      <c r="V330" s="104"/>
      <c r="W330" s="104"/>
      <c r="X330" s="104"/>
      <c r="Y330" s="104"/>
    </row>
    <row r="331" spans="1:25" x14ac:dyDescent="0.2">
      <c r="A331" s="135"/>
      <c r="B331" s="134" t="str">
        <f>IF(A331="","",IF(ISNUMBER(SEARCH("KCB",G331))=TRUE,Info!$J$10,Info!$J$11))</f>
        <v/>
      </c>
      <c r="C331" s="135"/>
      <c r="D331" s="248"/>
      <c r="E331" s="248"/>
      <c r="F331" s="135"/>
      <c r="G331" s="104"/>
      <c r="H331" s="135"/>
      <c r="I331" s="104"/>
      <c r="J331" s="104"/>
      <c r="K331" s="104"/>
      <c r="L331" s="104"/>
      <c r="M331" s="104"/>
      <c r="N331" s="101"/>
      <c r="O331" s="101"/>
      <c r="P331" s="101"/>
      <c r="Q331" s="101"/>
      <c r="R331" s="63"/>
      <c r="S331" s="63"/>
      <c r="T331" s="63"/>
      <c r="U331" s="135"/>
      <c r="V331" s="104"/>
      <c r="W331" s="104"/>
      <c r="X331" s="104"/>
      <c r="Y331" s="104"/>
    </row>
    <row r="332" spans="1:25" x14ac:dyDescent="0.2">
      <c r="A332" s="135"/>
      <c r="B332" s="134" t="str">
        <f>IF(A332="","",IF(ISNUMBER(SEARCH("KCB",G332))=TRUE,Info!$J$10,Info!$J$11))</f>
        <v/>
      </c>
      <c r="C332" s="135"/>
      <c r="D332" s="248"/>
      <c r="E332" s="248"/>
      <c r="F332" s="135"/>
      <c r="G332" s="104"/>
      <c r="H332" s="135"/>
      <c r="I332" s="104"/>
      <c r="J332" s="104"/>
      <c r="K332" s="104"/>
      <c r="L332" s="104"/>
      <c r="M332" s="104"/>
      <c r="N332" s="101"/>
      <c r="O332" s="101"/>
      <c r="P332" s="101"/>
      <c r="Q332" s="101"/>
      <c r="R332" s="63"/>
      <c r="S332" s="63"/>
      <c r="T332" s="63"/>
      <c r="U332" s="135"/>
      <c r="V332" s="104"/>
      <c r="W332" s="104"/>
      <c r="X332" s="104"/>
      <c r="Y332" s="104"/>
    </row>
    <row r="333" spans="1:25" x14ac:dyDescent="0.2">
      <c r="A333" s="135"/>
      <c r="B333" s="134" t="str">
        <f>IF(A333="","",IF(ISNUMBER(SEARCH("KCB",G333))=TRUE,Info!$J$10,Info!$J$11))</f>
        <v/>
      </c>
      <c r="C333" s="135"/>
      <c r="D333" s="248"/>
      <c r="E333" s="248"/>
      <c r="F333" s="135"/>
      <c r="G333" s="104"/>
      <c r="H333" s="135"/>
      <c r="I333" s="104"/>
      <c r="J333" s="104"/>
      <c r="K333" s="104"/>
      <c r="L333" s="104"/>
      <c r="M333" s="104"/>
      <c r="N333" s="101"/>
      <c r="O333" s="101"/>
      <c r="P333" s="101"/>
      <c r="Q333" s="101"/>
      <c r="R333" s="63"/>
      <c r="S333" s="63"/>
      <c r="T333" s="63"/>
      <c r="U333" s="135"/>
      <c r="V333" s="104"/>
      <c r="W333" s="104"/>
      <c r="X333" s="104"/>
      <c r="Y333" s="104"/>
    </row>
    <row r="334" spans="1:25" x14ac:dyDescent="0.2">
      <c r="A334" s="135"/>
      <c r="B334" s="134" t="str">
        <f>IF(A334="","",IF(ISNUMBER(SEARCH("KCB",G334))=TRUE,Info!$J$10,Info!$J$11))</f>
        <v/>
      </c>
      <c r="C334" s="135"/>
      <c r="D334" s="248"/>
      <c r="E334" s="248"/>
      <c r="F334" s="135"/>
      <c r="G334" s="104"/>
      <c r="H334" s="135"/>
      <c r="I334" s="104"/>
      <c r="J334" s="104"/>
      <c r="K334" s="104"/>
      <c r="L334" s="104"/>
      <c r="M334" s="104"/>
      <c r="N334" s="101"/>
      <c r="O334" s="101"/>
      <c r="P334" s="101"/>
      <c r="Q334" s="101"/>
      <c r="R334" s="63"/>
      <c r="S334" s="63"/>
      <c r="T334" s="63"/>
      <c r="U334" s="135"/>
      <c r="V334" s="104"/>
      <c r="W334" s="104"/>
      <c r="X334" s="104"/>
      <c r="Y334" s="104"/>
    </row>
    <row r="335" spans="1:25" x14ac:dyDescent="0.2">
      <c r="A335" s="135"/>
      <c r="B335" s="134" t="str">
        <f>IF(A335="","",IF(ISNUMBER(SEARCH("KCB",G335))=TRUE,Info!$J$10,Info!$J$11))</f>
        <v/>
      </c>
      <c r="C335" s="135"/>
      <c r="D335" s="248"/>
      <c r="E335" s="248"/>
      <c r="F335" s="135"/>
      <c r="G335" s="104"/>
      <c r="H335" s="135"/>
      <c r="I335" s="104"/>
      <c r="J335" s="104"/>
      <c r="K335" s="104"/>
      <c r="L335" s="104"/>
      <c r="M335" s="104"/>
      <c r="N335" s="101"/>
      <c r="O335" s="101"/>
      <c r="P335" s="101"/>
      <c r="Q335" s="101"/>
      <c r="R335" s="63"/>
      <c r="S335" s="63"/>
      <c r="T335" s="63"/>
      <c r="U335" s="135"/>
      <c r="V335" s="104"/>
      <c r="W335" s="104"/>
      <c r="X335" s="104"/>
      <c r="Y335" s="104"/>
    </row>
    <row r="336" spans="1:25" x14ac:dyDescent="0.2">
      <c r="A336" s="135"/>
      <c r="B336" s="134" t="str">
        <f>IF(A336="","",IF(ISNUMBER(SEARCH("KCB",G336))=TRUE,Info!$J$10,Info!$J$11))</f>
        <v/>
      </c>
      <c r="C336" s="135"/>
      <c r="D336" s="248"/>
      <c r="E336" s="248"/>
      <c r="F336" s="135"/>
      <c r="G336" s="104"/>
      <c r="H336" s="135"/>
      <c r="I336" s="104"/>
      <c r="J336" s="104"/>
      <c r="K336" s="104"/>
      <c r="L336" s="104"/>
      <c r="M336" s="104"/>
      <c r="N336" s="101"/>
      <c r="O336" s="101"/>
      <c r="P336" s="101"/>
      <c r="Q336" s="101"/>
      <c r="R336" s="63"/>
      <c r="S336" s="63"/>
      <c r="T336" s="63"/>
      <c r="U336" s="135"/>
      <c r="V336" s="104"/>
      <c r="W336" s="104"/>
      <c r="X336" s="104"/>
      <c r="Y336" s="104"/>
    </row>
    <row r="337" spans="1:25" x14ac:dyDescent="0.2">
      <c r="A337" s="135"/>
      <c r="B337" s="134" t="str">
        <f>IF(A337="","",IF(ISNUMBER(SEARCH("KCB",G337))=TRUE,Info!$J$10,Info!$J$11))</f>
        <v/>
      </c>
      <c r="C337" s="135"/>
      <c r="D337" s="248"/>
      <c r="E337" s="248"/>
      <c r="F337" s="135"/>
      <c r="G337" s="104"/>
      <c r="H337" s="135"/>
      <c r="I337" s="104"/>
      <c r="J337" s="104"/>
      <c r="K337" s="104"/>
      <c r="L337" s="104"/>
      <c r="M337" s="104"/>
      <c r="N337" s="101"/>
      <c r="O337" s="101"/>
      <c r="P337" s="101"/>
      <c r="Q337" s="101"/>
      <c r="R337" s="63"/>
      <c r="S337" s="63"/>
      <c r="T337" s="63"/>
      <c r="U337" s="135"/>
      <c r="V337" s="104"/>
      <c r="W337" s="104"/>
      <c r="X337" s="104"/>
      <c r="Y337" s="104"/>
    </row>
    <row r="338" spans="1:25" x14ac:dyDescent="0.2">
      <c r="A338" s="135"/>
      <c r="B338" s="134" t="str">
        <f>IF(A338="","",IF(ISNUMBER(SEARCH("KCB",G338))=TRUE,Info!$J$10,Info!$J$11))</f>
        <v/>
      </c>
      <c r="C338" s="135"/>
      <c r="D338" s="248"/>
      <c r="E338" s="248"/>
      <c r="F338" s="135"/>
      <c r="G338" s="104"/>
      <c r="H338" s="135"/>
      <c r="I338" s="104"/>
      <c r="J338" s="104"/>
      <c r="K338" s="104"/>
      <c r="L338" s="104"/>
      <c r="M338" s="104"/>
      <c r="N338" s="101"/>
      <c r="O338" s="101"/>
      <c r="P338" s="101"/>
      <c r="Q338" s="101"/>
      <c r="R338" s="63"/>
      <c r="S338" s="63"/>
      <c r="T338" s="63"/>
      <c r="U338" s="135"/>
      <c r="V338" s="104"/>
      <c r="W338" s="104"/>
      <c r="X338" s="104"/>
      <c r="Y338" s="104"/>
    </row>
    <row r="339" spans="1:25" x14ac:dyDescent="0.2">
      <c r="A339" s="135"/>
      <c r="B339" s="134" t="str">
        <f>IF(A339="","",IF(ISNUMBER(SEARCH("KCB",G339))=TRUE,Info!$J$10,Info!$J$11))</f>
        <v/>
      </c>
      <c r="C339" s="135"/>
      <c r="D339" s="248"/>
      <c r="E339" s="248"/>
      <c r="F339" s="135"/>
      <c r="G339" s="104"/>
      <c r="H339" s="135"/>
      <c r="I339" s="104"/>
      <c r="J339" s="104"/>
      <c r="K339" s="104"/>
      <c r="L339" s="104"/>
      <c r="M339" s="104"/>
      <c r="N339" s="101"/>
      <c r="O339" s="101"/>
      <c r="P339" s="101"/>
      <c r="Q339" s="101"/>
      <c r="R339" s="63"/>
      <c r="S339" s="63"/>
      <c r="T339" s="63"/>
      <c r="U339" s="135"/>
      <c r="V339" s="104"/>
      <c r="W339" s="104"/>
      <c r="X339" s="104"/>
      <c r="Y339" s="104"/>
    </row>
    <row r="340" spans="1:25" x14ac:dyDescent="0.2">
      <c r="A340" s="135"/>
      <c r="B340" s="134" t="str">
        <f>IF(A340="","",IF(ISNUMBER(SEARCH("KCB",G340))=TRUE,Info!$J$10,Info!$J$11))</f>
        <v/>
      </c>
      <c r="C340" s="135"/>
      <c r="D340" s="248"/>
      <c r="E340" s="248"/>
      <c r="F340" s="135"/>
      <c r="G340" s="104"/>
      <c r="H340" s="135"/>
      <c r="I340" s="104"/>
      <c r="J340" s="104"/>
      <c r="K340" s="104"/>
      <c r="L340" s="104"/>
      <c r="M340" s="104"/>
      <c r="N340" s="101"/>
      <c r="O340" s="101"/>
      <c r="P340" s="101"/>
      <c r="Q340" s="101"/>
      <c r="R340" s="63"/>
      <c r="S340" s="63"/>
      <c r="T340" s="63"/>
      <c r="U340" s="135"/>
      <c r="V340" s="104"/>
      <c r="W340" s="104"/>
      <c r="X340" s="104"/>
      <c r="Y340" s="104"/>
    </row>
    <row r="341" spans="1:25" x14ac:dyDescent="0.2">
      <c r="A341" s="135"/>
      <c r="B341" s="134" t="str">
        <f>IF(A341="","",IF(ISNUMBER(SEARCH("KCB",G341))=TRUE,Info!$J$10,Info!$J$11))</f>
        <v/>
      </c>
      <c r="C341" s="135"/>
      <c r="D341" s="248"/>
      <c r="E341" s="248"/>
      <c r="F341" s="135"/>
      <c r="G341" s="104"/>
      <c r="H341" s="135"/>
      <c r="I341" s="104"/>
      <c r="J341" s="104"/>
      <c r="K341" s="104"/>
      <c r="L341" s="104"/>
      <c r="M341" s="104"/>
      <c r="N341" s="101"/>
      <c r="O341" s="101"/>
      <c r="P341" s="101"/>
      <c r="Q341" s="101"/>
      <c r="R341" s="63"/>
      <c r="S341" s="63"/>
      <c r="T341" s="63"/>
      <c r="U341" s="135"/>
      <c r="V341" s="104"/>
      <c r="W341" s="104"/>
      <c r="X341" s="104"/>
      <c r="Y341" s="104"/>
    </row>
    <row r="342" spans="1:25" x14ac:dyDescent="0.2">
      <c r="A342" s="135"/>
      <c r="B342" s="134" t="str">
        <f>IF(A342="","",IF(ISNUMBER(SEARCH("KCB",G342))=TRUE,Info!$J$10,Info!$J$11))</f>
        <v/>
      </c>
      <c r="C342" s="135"/>
      <c r="D342" s="248"/>
      <c r="E342" s="248"/>
      <c r="F342" s="135"/>
      <c r="G342" s="104"/>
      <c r="H342" s="135"/>
      <c r="I342" s="104"/>
      <c r="J342" s="104"/>
      <c r="K342" s="104"/>
      <c r="L342" s="104"/>
      <c r="M342" s="104"/>
      <c r="N342" s="101"/>
      <c r="O342" s="101"/>
      <c r="P342" s="101"/>
      <c r="Q342" s="101"/>
      <c r="R342" s="63"/>
      <c r="S342" s="63"/>
      <c r="T342" s="63"/>
      <c r="U342" s="135"/>
      <c r="V342" s="104"/>
      <c r="W342" s="104"/>
      <c r="X342" s="104"/>
      <c r="Y342" s="104"/>
    </row>
    <row r="343" spans="1:25" x14ac:dyDescent="0.2">
      <c r="A343" s="135"/>
      <c r="B343" s="134" t="str">
        <f>IF(A343="","",IF(ISNUMBER(SEARCH("KCB",G343))=TRUE,Info!$J$10,Info!$J$11))</f>
        <v/>
      </c>
      <c r="C343" s="135"/>
      <c r="D343" s="248"/>
      <c r="E343" s="248"/>
      <c r="F343" s="135"/>
      <c r="G343" s="104"/>
      <c r="H343" s="135"/>
      <c r="I343" s="104"/>
      <c r="J343" s="104"/>
      <c r="K343" s="104"/>
      <c r="L343" s="104"/>
      <c r="M343" s="104"/>
      <c r="N343" s="101"/>
      <c r="O343" s="101"/>
      <c r="P343" s="101"/>
      <c r="Q343" s="101"/>
      <c r="R343" s="63"/>
      <c r="S343" s="63"/>
      <c r="T343" s="63"/>
      <c r="U343" s="135"/>
      <c r="V343" s="104"/>
      <c r="W343" s="104"/>
      <c r="X343" s="104"/>
      <c r="Y343" s="104"/>
    </row>
    <row r="344" spans="1:25" x14ac:dyDescent="0.2">
      <c r="A344" s="135"/>
      <c r="B344" s="134" t="str">
        <f>IF(A344="","",IF(ISNUMBER(SEARCH("KCB",G344))=TRUE,Info!$J$10,Info!$J$11))</f>
        <v/>
      </c>
      <c r="C344" s="135"/>
      <c r="D344" s="248"/>
      <c r="E344" s="248"/>
      <c r="F344" s="135"/>
      <c r="G344" s="104"/>
      <c r="H344" s="135"/>
      <c r="I344" s="104"/>
      <c r="J344" s="104"/>
      <c r="K344" s="104"/>
      <c r="L344" s="104"/>
      <c r="M344" s="104"/>
      <c r="N344" s="101"/>
      <c r="O344" s="101"/>
      <c r="P344" s="101"/>
      <c r="Q344" s="101"/>
      <c r="R344" s="63"/>
      <c r="S344" s="63"/>
      <c r="T344" s="63"/>
      <c r="U344" s="135"/>
      <c r="V344" s="104"/>
      <c r="W344" s="104"/>
      <c r="X344" s="104"/>
      <c r="Y344" s="104"/>
    </row>
    <row r="345" spans="1:25" x14ac:dyDescent="0.2">
      <c r="A345" s="135"/>
      <c r="B345" s="134" t="str">
        <f>IF(A345="","",IF(ISNUMBER(SEARCH("KCB",G345))=TRUE,Info!$J$10,Info!$J$11))</f>
        <v/>
      </c>
      <c r="C345" s="135"/>
      <c r="D345" s="248"/>
      <c r="E345" s="248"/>
      <c r="F345" s="135"/>
      <c r="G345" s="104"/>
      <c r="H345" s="135"/>
      <c r="I345" s="104"/>
      <c r="J345" s="104"/>
      <c r="K345" s="104"/>
      <c r="L345" s="104"/>
      <c r="M345" s="104"/>
      <c r="N345" s="101"/>
      <c r="O345" s="101"/>
      <c r="P345" s="101"/>
      <c r="Q345" s="101"/>
      <c r="R345" s="63"/>
      <c r="S345" s="63"/>
      <c r="T345" s="63"/>
      <c r="U345" s="135"/>
      <c r="V345" s="104"/>
      <c r="W345" s="104"/>
      <c r="X345" s="104"/>
      <c r="Y345" s="104"/>
    </row>
    <row r="346" spans="1:25" x14ac:dyDescent="0.2">
      <c r="A346" s="135"/>
      <c r="B346" s="134" t="str">
        <f>IF(A346="","",IF(ISNUMBER(SEARCH("KCB",G346))=TRUE,Info!$J$10,Info!$J$11))</f>
        <v/>
      </c>
      <c r="C346" s="135"/>
      <c r="D346" s="248"/>
      <c r="E346" s="248"/>
      <c r="F346" s="135"/>
      <c r="G346" s="104"/>
      <c r="H346" s="135"/>
      <c r="I346" s="104"/>
      <c r="J346" s="104"/>
      <c r="K346" s="104"/>
      <c r="L346" s="104"/>
      <c r="M346" s="104"/>
      <c r="N346" s="101"/>
      <c r="O346" s="101"/>
      <c r="P346" s="101"/>
      <c r="Q346" s="101"/>
      <c r="R346" s="63"/>
      <c r="S346" s="63"/>
      <c r="T346" s="63"/>
      <c r="U346" s="135"/>
      <c r="V346" s="104"/>
      <c r="W346" s="104"/>
      <c r="X346" s="104"/>
      <c r="Y346" s="104"/>
    </row>
    <row r="347" spans="1:25" x14ac:dyDescent="0.2">
      <c r="A347" s="135"/>
      <c r="B347" s="134" t="str">
        <f>IF(A347="","",IF(ISNUMBER(SEARCH("KCB",G347))=TRUE,Info!$J$10,Info!$J$11))</f>
        <v/>
      </c>
      <c r="C347" s="135"/>
      <c r="D347" s="248"/>
      <c r="E347" s="248"/>
      <c r="F347" s="135"/>
      <c r="G347" s="104"/>
      <c r="H347" s="135"/>
      <c r="I347" s="104"/>
      <c r="J347" s="104"/>
      <c r="K347" s="104"/>
      <c r="L347" s="104"/>
      <c r="M347" s="104"/>
      <c r="N347" s="101"/>
      <c r="O347" s="101"/>
      <c r="P347" s="101"/>
      <c r="Q347" s="101"/>
      <c r="R347" s="63"/>
      <c r="S347" s="63"/>
      <c r="T347" s="63"/>
      <c r="U347" s="135"/>
      <c r="V347" s="104"/>
      <c r="W347" s="104"/>
      <c r="X347" s="104"/>
      <c r="Y347" s="104"/>
    </row>
    <row r="348" spans="1:25" x14ac:dyDescent="0.2">
      <c r="A348" s="135"/>
      <c r="B348" s="134" t="str">
        <f>IF(A348="","",IF(ISNUMBER(SEARCH("KCB",G348))=TRUE,Info!$J$10,Info!$J$11))</f>
        <v/>
      </c>
      <c r="C348" s="135"/>
      <c r="D348" s="248"/>
      <c r="E348" s="248"/>
      <c r="F348" s="135"/>
      <c r="G348" s="104"/>
      <c r="H348" s="135"/>
      <c r="I348" s="104"/>
      <c r="J348" s="104"/>
      <c r="K348" s="104"/>
      <c r="L348" s="104"/>
      <c r="M348" s="104"/>
      <c r="N348" s="101"/>
      <c r="O348" s="101"/>
      <c r="P348" s="101"/>
      <c r="Q348" s="101"/>
      <c r="R348" s="63"/>
      <c r="S348" s="63"/>
      <c r="T348" s="63"/>
      <c r="U348" s="135"/>
      <c r="V348" s="104"/>
      <c r="W348" s="104"/>
      <c r="X348" s="104"/>
      <c r="Y348" s="104"/>
    </row>
    <row r="349" spans="1:25" x14ac:dyDescent="0.2">
      <c r="A349" s="135"/>
      <c r="B349" s="134" t="str">
        <f>IF(A349="","",IF(ISNUMBER(SEARCH("KCB",G349))=TRUE,Info!$J$10,Info!$J$11))</f>
        <v/>
      </c>
      <c r="C349" s="135"/>
      <c r="D349" s="248"/>
      <c r="E349" s="248"/>
      <c r="F349" s="135"/>
      <c r="G349" s="104"/>
      <c r="H349" s="135"/>
      <c r="I349" s="104"/>
      <c r="J349" s="104"/>
      <c r="K349" s="104"/>
      <c r="L349" s="104"/>
      <c r="M349" s="104"/>
      <c r="N349" s="101"/>
      <c r="O349" s="101"/>
      <c r="P349" s="101"/>
      <c r="Q349" s="101"/>
      <c r="R349" s="63"/>
      <c r="S349" s="63"/>
      <c r="T349" s="63"/>
      <c r="U349" s="135"/>
      <c r="V349" s="104"/>
      <c r="W349" s="104"/>
      <c r="X349" s="104"/>
      <c r="Y349" s="104"/>
    </row>
    <row r="350" spans="1:25" x14ac:dyDescent="0.2">
      <c r="A350" s="135"/>
      <c r="B350" s="134" t="str">
        <f>IF(A350="","",IF(ISNUMBER(SEARCH("KCB",G350))=TRUE,Info!$J$10,Info!$J$11))</f>
        <v/>
      </c>
      <c r="C350" s="135"/>
      <c r="D350" s="248"/>
      <c r="E350" s="248"/>
      <c r="F350" s="135"/>
      <c r="G350" s="104"/>
      <c r="H350" s="135"/>
      <c r="I350" s="104"/>
      <c r="J350" s="104"/>
      <c r="K350" s="104"/>
      <c r="L350" s="104"/>
      <c r="M350" s="104"/>
      <c r="N350" s="101"/>
      <c r="O350" s="101"/>
      <c r="P350" s="101"/>
      <c r="Q350" s="101"/>
      <c r="R350" s="63"/>
      <c r="S350" s="63"/>
      <c r="T350" s="63"/>
      <c r="U350" s="135"/>
      <c r="V350" s="104"/>
      <c r="W350" s="104"/>
      <c r="X350" s="104"/>
      <c r="Y350" s="104"/>
    </row>
    <row r="351" spans="1:25" x14ac:dyDescent="0.2">
      <c r="A351" s="135"/>
      <c r="B351" s="134" t="str">
        <f>IF(A351="","",IF(ISNUMBER(SEARCH("KCB",G351))=TRUE,Info!$J$10,Info!$J$11))</f>
        <v/>
      </c>
      <c r="C351" s="135"/>
      <c r="D351" s="248"/>
      <c r="E351" s="248"/>
      <c r="F351" s="135"/>
      <c r="G351" s="104"/>
      <c r="H351" s="135"/>
      <c r="I351" s="104"/>
      <c r="J351" s="104"/>
      <c r="K351" s="104"/>
      <c r="L351" s="104"/>
      <c r="M351" s="104"/>
      <c r="N351" s="101"/>
      <c r="O351" s="101"/>
      <c r="P351" s="101"/>
      <c r="Q351" s="101"/>
      <c r="R351" s="63"/>
      <c r="S351" s="63"/>
      <c r="T351" s="63"/>
      <c r="U351" s="135"/>
      <c r="V351" s="104"/>
      <c r="W351" s="104"/>
      <c r="X351" s="104"/>
      <c r="Y351" s="104"/>
    </row>
    <row r="352" spans="1:25" x14ac:dyDescent="0.2">
      <c r="A352" s="135"/>
      <c r="B352" s="134" t="str">
        <f>IF(A352="","",IF(ISNUMBER(SEARCH("KCB",G352))=TRUE,Info!$J$10,Info!$J$11))</f>
        <v/>
      </c>
      <c r="C352" s="135"/>
      <c r="D352" s="248"/>
      <c r="E352" s="248"/>
      <c r="F352" s="135"/>
      <c r="G352" s="104"/>
      <c r="H352" s="135"/>
      <c r="I352" s="104"/>
      <c r="J352" s="104"/>
      <c r="K352" s="104"/>
      <c r="L352" s="104"/>
      <c r="M352" s="104"/>
      <c r="N352" s="101"/>
      <c r="O352" s="101"/>
      <c r="P352" s="101"/>
      <c r="Q352" s="101"/>
      <c r="R352" s="63"/>
      <c r="S352" s="63"/>
      <c r="T352" s="63"/>
      <c r="U352" s="135"/>
      <c r="V352" s="104"/>
      <c r="W352" s="104"/>
      <c r="X352" s="104"/>
      <c r="Y352" s="104"/>
    </row>
    <row r="353" spans="1:25" x14ac:dyDescent="0.2">
      <c r="A353" s="135"/>
      <c r="B353" s="134" t="str">
        <f>IF(A353="","",IF(ISNUMBER(SEARCH("KCB",G353))=TRUE,Info!$J$10,Info!$J$11))</f>
        <v/>
      </c>
      <c r="C353" s="135"/>
      <c r="D353" s="248"/>
      <c r="E353" s="248"/>
      <c r="F353" s="135"/>
      <c r="G353" s="104"/>
      <c r="H353" s="135"/>
      <c r="I353" s="104"/>
      <c r="J353" s="104"/>
      <c r="K353" s="104"/>
      <c r="L353" s="104"/>
      <c r="M353" s="104"/>
      <c r="N353" s="101"/>
      <c r="O353" s="101"/>
      <c r="P353" s="101"/>
      <c r="Q353" s="101"/>
      <c r="R353" s="63"/>
      <c r="S353" s="63"/>
      <c r="T353" s="63"/>
      <c r="U353" s="135"/>
      <c r="V353" s="104"/>
      <c r="W353" s="104"/>
      <c r="X353" s="104"/>
      <c r="Y353" s="104"/>
    </row>
    <row r="354" spans="1:25" x14ac:dyDescent="0.2">
      <c r="A354" s="135"/>
      <c r="B354" s="134" t="str">
        <f>IF(A354="","",IF(ISNUMBER(SEARCH("KCB",G354))=TRUE,Info!$J$10,Info!$J$11))</f>
        <v/>
      </c>
      <c r="C354" s="135"/>
      <c r="D354" s="248"/>
      <c r="E354" s="248"/>
      <c r="F354" s="135"/>
      <c r="G354" s="104"/>
      <c r="H354" s="135"/>
      <c r="I354" s="104"/>
      <c r="J354" s="104"/>
      <c r="K354" s="104"/>
      <c r="L354" s="104"/>
      <c r="M354" s="104"/>
      <c r="N354" s="101"/>
      <c r="O354" s="101"/>
      <c r="P354" s="101"/>
      <c r="Q354" s="101"/>
      <c r="R354" s="63"/>
      <c r="S354" s="63"/>
      <c r="T354" s="63"/>
      <c r="U354" s="135"/>
      <c r="V354" s="104"/>
      <c r="W354" s="104"/>
      <c r="X354" s="104"/>
      <c r="Y354" s="104"/>
    </row>
    <row r="355" spans="1:25" x14ac:dyDescent="0.2">
      <c r="A355" s="135"/>
      <c r="B355" s="134" t="str">
        <f>IF(A355="","",IF(ISNUMBER(SEARCH("KCB",G355))=TRUE,Info!$J$10,Info!$J$11))</f>
        <v/>
      </c>
      <c r="C355" s="135"/>
      <c r="D355" s="248"/>
      <c r="E355" s="248"/>
      <c r="F355" s="135"/>
      <c r="G355" s="104"/>
      <c r="H355" s="135"/>
      <c r="I355" s="104"/>
      <c r="J355" s="104"/>
      <c r="K355" s="104"/>
      <c r="L355" s="104"/>
      <c r="M355" s="104"/>
      <c r="N355" s="101"/>
      <c r="O355" s="101"/>
      <c r="P355" s="101"/>
      <c r="Q355" s="101"/>
      <c r="R355" s="63"/>
      <c r="S355" s="63"/>
      <c r="T355" s="63"/>
      <c r="U355" s="135"/>
      <c r="V355" s="104"/>
      <c r="W355" s="104"/>
      <c r="X355" s="104"/>
      <c r="Y355" s="104"/>
    </row>
    <row r="356" spans="1:25" x14ac:dyDescent="0.2">
      <c r="A356" s="135"/>
      <c r="B356" s="134" t="str">
        <f>IF(A356="","",IF(ISNUMBER(SEARCH("KCB",G356))=TRUE,Info!$J$10,Info!$J$11))</f>
        <v/>
      </c>
      <c r="C356" s="135"/>
      <c r="D356" s="248"/>
      <c r="E356" s="248"/>
      <c r="F356" s="135"/>
      <c r="G356" s="104"/>
      <c r="H356" s="135"/>
      <c r="I356" s="104"/>
      <c r="J356" s="104"/>
      <c r="K356" s="104"/>
      <c r="L356" s="104"/>
      <c r="M356" s="104"/>
      <c r="N356" s="101"/>
      <c r="O356" s="101"/>
      <c r="P356" s="101"/>
      <c r="Q356" s="101"/>
      <c r="R356" s="63"/>
      <c r="S356" s="63"/>
      <c r="T356" s="63"/>
      <c r="U356" s="135"/>
      <c r="V356" s="104"/>
      <c r="W356" s="104"/>
      <c r="X356" s="104"/>
      <c r="Y356" s="104"/>
    </row>
    <row r="357" spans="1:25" x14ac:dyDescent="0.2">
      <c r="A357" s="135"/>
      <c r="B357" s="134" t="str">
        <f>IF(A357="","",IF(ISNUMBER(SEARCH("KCB",G357))=TRUE,Info!$J$10,Info!$J$11))</f>
        <v/>
      </c>
      <c r="C357" s="135"/>
      <c r="D357" s="248"/>
      <c r="E357" s="248"/>
      <c r="F357" s="135"/>
      <c r="G357" s="104"/>
      <c r="H357" s="135"/>
      <c r="I357" s="104"/>
      <c r="J357" s="104"/>
      <c r="K357" s="104"/>
      <c r="L357" s="104"/>
      <c r="M357" s="104"/>
      <c r="N357" s="101"/>
      <c r="O357" s="101"/>
      <c r="P357" s="101"/>
      <c r="Q357" s="101"/>
      <c r="R357" s="63"/>
      <c r="S357" s="63"/>
      <c r="T357" s="63"/>
      <c r="U357" s="135"/>
      <c r="V357" s="104"/>
      <c r="W357" s="104"/>
      <c r="X357" s="104"/>
      <c r="Y357" s="104"/>
    </row>
    <row r="358" spans="1:25" x14ac:dyDescent="0.2">
      <c r="A358" s="135"/>
      <c r="B358" s="134" t="str">
        <f>IF(A358="","",IF(ISNUMBER(SEARCH("KCB",G358))=TRUE,Info!$J$10,Info!$J$11))</f>
        <v/>
      </c>
      <c r="C358" s="135"/>
      <c r="D358" s="248"/>
      <c r="E358" s="248"/>
      <c r="F358" s="135"/>
      <c r="G358" s="104"/>
      <c r="H358" s="135"/>
      <c r="I358" s="104"/>
      <c r="J358" s="104"/>
      <c r="K358" s="104"/>
      <c r="L358" s="104"/>
      <c r="M358" s="104"/>
      <c r="N358" s="101"/>
      <c r="O358" s="101"/>
      <c r="P358" s="101"/>
      <c r="Q358" s="101"/>
      <c r="R358" s="63"/>
      <c r="S358" s="63"/>
      <c r="T358" s="63"/>
      <c r="U358" s="135"/>
      <c r="V358" s="104"/>
      <c r="W358" s="104"/>
      <c r="X358" s="104"/>
      <c r="Y358" s="104"/>
    </row>
    <row r="359" spans="1:25" x14ac:dyDescent="0.2">
      <c r="A359" s="135"/>
      <c r="B359" s="134" t="str">
        <f>IF(A359="","",IF(ISNUMBER(SEARCH("KCB",G359))=TRUE,Info!$J$10,Info!$J$11))</f>
        <v/>
      </c>
      <c r="C359" s="135"/>
      <c r="D359" s="248"/>
      <c r="E359" s="248"/>
      <c r="F359" s="135"/>
      <c r="G359" s="104"/>
      <c r="H359" s="135"/>
      <c r="I359" s="104"/>
      <c r="J359" s="104"/>
      <c r="K359" s="104"/>
      <c r="L359" s="104"/>
      <c r="M359" s="104"/>
      <c r="N359" s="101"/>
      <c r="O359" s="101"/>
      <c r="P359" s="101"/>
      <c r="Q359" s="101"/>
      <c r="R359" s="63"/>
      <c r="S359" s="63"/>
      <c r="T359" s="63"/>
      <c r="U359" s="135"/>
      <c r="V359" s="104"/>
      <c r="W359" s="104"/>
      <c r="X359" s="104"/>
      <c r="Y359" s="104"/>
    </row>
    <row r="360" spans="1:25" x14ac:dyDescent="0.2">
      <c r="A360" s="135"/>
      <c r="B360" s="134" t="str">
        <f>IF(A360="","",IF(ISNUMBER(SEARCH("KCB",G360))=TRUE,Info!$J$10,Info!$J$11))</f>
        <v/>
      </c>
      <c r="C360" s="135"/>
      <c r="D360" s="248"/>
      <c r="E360" s="248"/>
      <c r="F360" s="135"/>
      <c r="G360" s="104"/>
      <c r="H360" s="135"/>
      <c r="I360" s="104"/>
      <c r="J360" s="104"/>
      <c r="K360" s="104"/>
      <c r="L360" s="104"/>
      <c r="M360" s="104"/>
      <c r="N360" s="101"/>
      <c r="O360" s="101"/>
      <c r="P360" s="101"/>
      <c r="Q360" s="101"/>
      <c r="R360" s="63"/>
      <c r="S360" s="63"/>
      <c r="T360" s="63"/>
      <c r="U360" s="135"/>
      <c r="V360" s="104"/>
      <c r="W360" s="104"/>
      <c r="X360" s="104"/>
      <c r="Y360" s="104"/>
    </row>
    <row r="361" spans="1:25" x14ac:dyDescent="0.2">
      <c r="A361" s="135"/>
      <c r="B361" s="134" t="str">
        <f>IF(A361="","",IF(ISNUMBER(SEARCH("KCB",G361))=TRUE,Info!$J$10,Info!$J$11))</f>
        <v/>
      </c>
      <c r="C361" s="135"/>
      <c r="D361" s="248"/>
      <c r="E361" s="248"/>
      <c r="F361" s="135"/>
      <c r="G361" s="104"/>
      <c r="H361" s="135"/>
      <c r="I361" s="104"/>
      <c r="J361" s="104"/>
      <c r="K361" s="104"/>
      <c r="L361" s="104"/>
      <c r="M361" s="104"/>
      <c r="N361" s="101"/>
      <c r="O361" s="101"/>
      <c r="P361" s="101"/>
      <c r="Q361" s="101"/>
      <c r="R361" s="63"/>
      <c r="S361" s="63"/>
      <c r="T361" s="63"/>
      <c r="U361" s="135"/>
      <c r="V361" s="104"/>
      <c r="W361" s="104"/>
      <c r="X361" s="104"/>
      <c r="Y361" s="104"/>
    </row>
    <row r="362" spans="1:25" x14ac:dyDescent="0.2">
      <c r="A362" s="135"/>
      <c r="B362" s="134" t="str">
        <f>IF(A362="","",IF(ISNUMBER(SEARCH("KCB",G362))=TRUE,Info!$J$10,Info!$J$11))</f>
        <v/>
      </c>
      <c r="C362" s="135"/>
      <c r="D362" s="248"/>
      <c r="E362" s="248"/>
      <c r="F362" s="135"/>
      <c r="G362" s="104"/>
      <c r="H362" s="135"/>
      <c r="I362" s="104"/>
      <c r="J362" s="104"/>
      <c r="K362" s="104"/>
      <c r="L362" s="104"/>
      <c r="M362" s="104"/>
      <c r="N362" s="101"/>
      <c r="O362" s="101"/>
      <c r="P362" s="101"/>
      <c r="Q362" s="101"/>
      <c r="R362" s="63"/>
      <c r="S362" s="63"/>
      <c r="T362" s="63"/>
      <c r="U362" s="135"/>
      <c r="V362" s="104"/>
      <c r="W362" s="104"/>
      <c r="X362" s="104"/>
      <c r="Y362" s="104"/>
    </row>
    <row r="363" spans="1:25" x14ac:dyDescent="0.2">
      <c r="A363" s="135"/>
      <c r="B363" s="134" t="str">
        <f>IF(A363="","",IF(ISNUMBER(SEARCH("KCB",G363))=TRUE,Info!$J$10,Info!$J$11))</f>
        <v/>
      </c>
      <c r="C363" s="135"/>
      <c r="D363" s="248"/>
      <c r="E363" s="248"/>
      <c r="F363" s="135"/>
      <c r="G363" s="104"/>
      <c r="H363" s="135"/>
      <c r="I363" s="104"/>
      <c r="J363" s="104"/>
      <c r="K363" s="104"/>
      <c r="L363" s="104"/>
      <c r="M363" s="104"/>
      <c r="N363" s="101"/>
      <c r="O363" s="101"/>
      <c r="P363" s="101"/>
      <c r="Q363" s="101"/>
      <c r="R363" s="63"/>
      <c r="S363" s="63"/>
      <c r="T363" s="63"/>
      <c r="U363" s="135"/>
      <c r="V363" s="104"/>
      <c r="W363" s="104"/>
      <c r="X363" s="104"/>
      <c r="Y363" s="104"/>
    </row>
    <row r="364" spans="1:25" x14ac:dyDescent="0.2">
      <c r="A364" s="135"/>
      <c r="B364" s="134" t="str">
        <f>IF(A364="","",IF(ISNUMBER(SEARCH("KCB",G364))=TRUE,Info!$J$10,Info!$J$11))</f>
        <v/>
      </c>
      <c r="C364" s="135"/>
      <c r="D364" s="248"/>
      <c r="E364" s="248"/>
      <c r="F364" s="135"/>
      <c r="G364" s="104"/>
      <c r="H364" s="135"/>
      <c r="I364" s="104"/>
      <c r="J364" s="104"/>
      <c r="K364" s="104"/>
      <c r="L364" s="104"/>
      <c r="M364" s="104"/>
      <c r="N364" s="101"/>
      <c r="O364" s="101"/>
      <c r="P364" s="101"/>
      <c r="Q364" s="101"/>
      <c r="R364" s="63"/>
      <c r="S364" s="63"/>
      <c r="T364" s="63"/>
      <c r="U364" s="135"/>
      <c r="V364" s="104"/>
      <c r="W364" s="104"/>
      <c r="X364" s="104"/>
      <c r="Y364" s="104"/>
    </row>
    <row r="365" spans="1:25" x14ac:dyDescent="0.2">
      <c r="A365" s="135"/>
      <c r="B365" s="134" t="str">
        <f>IF(A365="","",IF(ISNUMBER(SEARCH("KCB",G365))=TRUE,Info!$J$10,Info!$J$11))</f>
        <v/>
      </c>
      <c r="C365" s="135"/>
      <c r="D365" s="248"/>
      <c r="E365" s="248"/>
      <c r="F365" s="135"/>
      <c r="G365" s="104"/>
      <c r="H365" s="135"/>
      <c r="I365" s="104"/>
      <c r="J365" s="104"/>
      <c r="K365" s="104"/>
      <c r="L365" s="104"/>
      <c r="M365" s="104"/>
      <c r="N365" s="101"/>
      <c r="O365" s="101"/>
      <c r="P365" s="101"/>
      <c r="Q365" s="101"/>
      <c r="R365" s="63"/>
      <c r="S365" s="63"/>
      <c r="T365" s="63"/>
      <c r="U365" s="135"/>
      <c r="V365" s="104"/>
      <c r="W365" s="104"/>
      <c r="X365" s="104"/>
      <c r="Y365" s="104"/>
    </row>
    <row r="366" spans="1:25" x14ac:dyDescent="0.2">
      <c r="A366" s="135"/>
      <c r="B366" s="134" t="str">
        <f>IF(A366="","",IF(ISNUMBER(SEARCH("KCB",G366))=TRUE,Info!$J$10,Info!$J$11))</f>
        <v/>
      </c>
      <c r="C366" s="135"/>
      <c r="D366" s="248"/>
      <c r="E366" s="248"/>
      <c r="F366" s="135"/>
      <c r="G366" s="104"/>
      <c r="H366" s="135"/>
      <c r="I366" s="104"/>
      <c r="J366" s="104"/>
      <c r="K366" s="104"/>
      <c r="L366" s="104"/>
      <c r="M366" s="104"/>
      <c r="N366" s="101"/>
      <c r="O366" s="101"/>
      <c r="P366" s="101"/>
      <c r="Q366" s="101"/>
      <c r="R366" s="63"/>
      <c r="S366" s="63"/>
      <c r="T366" s="63"/>
      <c r="U366" s="135"/>
      <c r="V366" s="104"/>
      <c r="W366" s="104"/>
      <c r="X366" s="104"/>
      <c r="Y366" s="104"/>
    </row>
    <row r="367" spans="1:25" x14ac:dyDescent="0.2">
      <c r="A367" s="135"/>
      <c r="B367" s="134" t="str">
        <f>IF(A367="","",IF(ISNUMBER(SEARCH("KCB",G367))=TRUE,Info!$J$10,Info!$J$11))</f>
        <v/>
      </c>
      <c r="C367" s="135"/>
      <c r="D367" s="248"/>
      <c r="E367" s="248"/>
      <c r="F367" s="135"/>
      <c r="G367" s="104"/>
      <c r="H367" s="135"/>
      <c r="I367" s="104"/>
      <c r="J367" s="104"/>
      <c r="K367" s="104"/>
      <c r="L367" s="104"/>
      <c r="M367" s="104"/>
      <c r="N367" s="101"/>
      <c r="O367" s="101"/>
      <c r="P367" s="101"/>
      <c r="Q367" s="101"/>
      <c r="R367" s="63"/>
      <c r="S367" s="63"/>
      <c r="T367" s="63"/>
      <c r="U367" s="135"/>
      <c r="V367" s="104"/>
      <c r="W367" s="104"/>
      <c r="X367" s="104"/>
      <c r="Y367" s="104"/>
    </row>
    <row r="368" spans="1:25" x14ac:dyDescent="0.2">
      <c r="A368" s="135"/>
      <c r="B368" s="134" t="str">
        <f>IF(A368="","",IF(ISNUMBER(SEARCH("KCB",G368))=TRUE,Info!$J$10,Info!$J$11))</f>
        <v/>
      </c>
      <c r="C368" s="135"/>
      <c r="D368" s="248"/>
      <c r="E368" s="248"/>
      <c r="F368" s="135"/>
      <c r="G368" s="104"/>
      <c r="H368" s="135"/>
      <c r="I368" s="104"/>
      <c r="J368" s="104"/>
      <c r="K368" s="104"/>
      <c r="L368" s="104"/>
      <c r="M368" s="104"/>
      <c r="N368" s="101"/>
      <c r="O368" s="101"/>
      <c r="P368" s="101"/>
      <c r="Q368" s="101"/>
      <c r="R368" s="63"/>
      <c r="S368" s="63"/>
      <c r="T368" s="63"/>
      <c r="U368" s="135"/>
      <c r="V368" s="104"/>
      <c r="W368" s="104"/>
      <c r="X368" s="104"/>
      <c r="Y368" s="104"/>
    </row>
    <row r="369" spans="1:25" x14ac:dyDescent="0.2">
      <c r="A369" s="135"/>
      <c r="B369" s="134" t="str">
        <f>IF(A369="","",IF(ISNUMBER(SEARCH("KCB",G369))=TRUE,Info!$J$10,Info!$J$11))</f>
        <v/>
      </c>
      <c r="C369" s="135"/>
      <c r="D369" s="248"/>
      <c r="E369" s="248"/>
      <c r="F369" s="135"/>
      <c r="G369" s="104"/>
      <c r="H369" s="135"/>
      <c r="I369" s="104"/>
      <c r="J369" s="104"/>
      <c r="K369" s="104"/>
      <c r="L369" s="104"/>
      <c r="M369" s="104"/>
      <c r="N369" s="101"/>
      <c r="O369" s="101"/>
      <c r="P369" s="101"/>
      <c r="Q369" s="101"/>
      <c r="R369" s="63"/>
      <c r="S369" s="63"/>
      <c r="T369" s="63"/>
      <c r="U369" s="135"/>
      <c r="V369" s="104"/>
      <c r="W369" s="104"/>
      <c r="X369" s="104"/>
      <c r="Y369" s="104"/>
    </row>
    <row r="370" spans="1:25" x14ac:dyDescent="0.2">
      <c r="A370" s="135"/>
      <c r="B370" s="134" t="str">
        <f>IF(A370="","",IF(ISNUMBER(SEARCH("KCB",G370))=TRUE,Info!$J$10,Info!$J$11))</f>
        <v/>
      </c>
      <c r="C370" s="135"/>
      <c r="D370" s="248"/>
      <c r="E370" s="248"/>
      <c r="F370" s="135"/>
      <c r="G370" s="104"/>
      <c r="H370" s="135"/>
      <c r="I370" s="104"/>
      <c r="J370" s="104"/>
      <c r="K370" s="104"/>
      <c r="L370" s="104"/>
      <c r="M370" s="104"/>
      <c r="N370" s="101"/>
      <c r="O370" s="101"/>
      <c r="P370" s="101"/>
      <c r="Q370" s="101"/>
      <c r="R370" s="63"/>
      <c r="S370" s="63"/>
      <c r="T370" s="63"/>
      <c r="U370" s="135"/>
      <c r="V370" s="104"/>
      <c r="W370" s="104"/>
      <c r="X370" s="104"/>
      <c r="Y370" s="104"/>
    </row>
    <row r="371" spans="1:25" x14ac:dyDescent="0.2">
      <c r="A371" s="135"/>
      <c r="B371" s="134" t="str">
        <f>IF(A371="","",IF(ISNUMBER(SEARCH("KCB",G371))=TRUE,Info!$J$10,Info!$J$11))</f>
        <v/>
      </c>
      <c r="C371" s="135"/>
      <c r="D371" s="248"/>
      <c r="E371" s="248"/>
      <c r="F371" s="135"/>
      <c r="G371" s="104"/>
      <c r="H371" s="135"/>
      <c r="I371" s="104"/>
      <c r="J371" s="104"/>
      <c r="K371" s="104"/>
      <c r="L371" s="104"/>
      <c r="M371" s="104"/>
      <c r="N371" s="101"/>
      <c r="O371" s="101"/>
      <c r="P371" s="101"/>
      <c r="Q371" s="101"/>
      <c r="R371" s="63"/>
      <c r="S371" s="63"/>
      <c r="T371" s="63"/>
      <c r="U371" s="135"/>
      <c r="V371" s="104"/>
      <c r="W371" s="104"/>
      <c r="X371" s="104"/>
      <c r="Y371" s="104"/>
    </row>
    <row r="372" spans="1:25" x14ac:dyDescent="0.2">
      <c r="A372" s="135"/>
      <c r="B372" s="134" t="str">
        <f>IF(A372="","",IF(ISNUMBER(SEARCH("KCB",G372))=TRUE,Info!$J$10,Info!$J$11))</f>
        <v/>
      </c>
      <c r="C372" s="135"/>
      <c r="D372" s="248"/>
      <c r="E372" s="248"/>
      <c r="F372" s="135"/>
      <c r="G372" s="104"/>
      <c r="H372" s="135"/>
      <c r="I372" s="104"/>
      <c r="J372" s="104"/>
      <c r="K372" s="104"/>
      <c r="L372" s="104"/>
      <c r="M372" s="104"/>
      <c r="N372" s="101"/>
      <c r="O372" s="101"/>
      <c r="P372" s="101"/>
      <c r="Q372" s="101"/>
      <c r="R372" s="63"/>
      <c r="S372" s="63"/>
      <c r="T372" s="63"/>
      <c r="U372" s="135"/>
      <c r="V372" s="104"/>
      <c r="W372" s="104"/>
      <c r="X372" s="104"/>
      <c r="Y372" s="104"/>
    </row>
    <row r="373" spans="1:25" x14ac:dyDescent="0.2">
      <c r="A373" s="135"/>
      <c r="B373" s="134" t="str">
        <f>IF(A373="","",IF(ISNUMBER(SEARCH("KCB",G373))=TRUE,Info!$J$10,Info!$J$11))</f>
        <v/>
      </c>
      <c r="C373" s="135"/>
      <c r="D373" s="248"/>
      <c r="E373" s="248"/>
      <c r="F373" s="135"/>
      <c r="G373" s="104"/>
      <c r="H373" s="135"/>
      <c r="I373" s="104"/>
      <c r="J373" s="104"/>
      <c r="K373" s="104"/>
      <c r="L373" s="104"/>
      <c r="M373" s="104"/>
      <c r="N373" s="101"/>
      <c r="O373" s="101"/>
      <c r="P373" s="101"/>
      <c r="Q373" s="101"/>
      <c r="R373" s="63"/>
      <c r="S373" s="63"/>
      <c r="T373" s="63"/>
      <c r="U373" s="135"/>
      <c r="V373" s="104"/>
      <c r="W373" s="104"/>
      <c r="X373" s="104"/>
      <c r="Y373" s="104"/>
    </row>
    <row r="374" spans="1:25" x14ac:dyDescent="0.2">
      <c r="A374" s="135"/>
      <c r="B374" s="134" t="str">
        <f>IF(A374="","",IF(ISNUMBER(SEARCH("KCB",G374))=TRUE,Info!$J$10,Info!$J$11))</f>
        <v/>
      </c>
      <c r="C374" s="135"/>
      <c r="D374" s="248"/>
      <c r="E374" s="248"/>
      <c r="F374" s="135"/>
      <c r="G374" s="104"/>
      <c r="H374" s="135"/>
      <c r="I374" s="104"/>
      <c r="J374" s="104"/>
      <c r="K374" s="104"/>
      <c r="L374" s="104"/>
      <c r="M374" s="104"/>
      <c r="N374" s="101"/>
      <c r="O374" s="101"/>
      <c r="P374" s="101"/>
      <c r="Q374" s="101"/>
      <c r="R374" s="63"/>
      <c r="S374" s="63"/>
      <c r="T374" s="63"/>
      <c r="U374" s="135"/>
      <c r="V374" s="104"/>
      <c r="W374" s="104"/>
      <c r="X374" s="104"/>
      <c r="Y374" s="104"/>
    </row>
    <row r="375" spans="1:25" x14ac:dyDescent="0.2">
      <c r="A375" s="135"/>
      <c r="B375" s="134" t="str">
        <f>IF(A375="","",IF(ISNUMBER(SEARCH("KCB",G375))=TRUE,Info!$J$10,Info!$J$11))</f>
        <v/>
      </c>
      <c r="C375" s="135"/>
      <c r="D375" s="248"/>
      <c r="E375" s="248"/>
      <c r="F375" s="135"/>
      <c r="G375" s="104"/>
      <c r="H375" s="135"/>
      <c r="I375" s="104"/>
      <c r="J375" s="104"/>
      <c r="K375" s="104"/>
      <c r="L375" s="104"/>
      <c r="M375" s="104"/>
      <c r="N375" s="101"/>
      <c r="O375" s="101"/>
      <c r="P375" s="101"/>
      <c r="Q375" s="101"/>
      <c r="R375" s="63"/>
      <c r="S375" s="63"/>
      <c r="T375" s="63"/>
      <c r="U375" s="135"/>
      <c r="V375" s="104"/>
      <c r="W375" s="104"/>
      <c r="X375" s="104"/>
      <c r="Y375" s="104"/>
    </row>
    <row r="376" spans="1:25" x14ac:dyDescent="0.2">
      <c r="A376" s="135"/>
      <c r="B376" s="134" t="str">
        <f>IF(A376="","",IF(ISNUMBER(SEARCH("KCB",G376))=TRUE,Info!$J$10,Info!$J$11))</f>
        <v/>
      </c>
      <c r="C376" s="135"/>
      <c r="D376" s="248"/>
      <c r="E376" s="248"/>
      <c r="F376" s="135"/>
      <c r="G376" s="104"/>
      <c r="H376" s="135"/>
      <c r="I376" s="104"/>
      <c r="J376" s="104"/>
      <c r="K376" s="104"/>
      <c r="L376" s="104"/>
      <c r="M376" s="104"/>
      <c r="N376" s="101"/>
      <c r="O376" s="101"/>
      <c r="P376" s="101"/>
      <c r="Q376" s="101"/>
      <c r="R376" s="63"/>
      <c r="S376" s="63"/>
      <c r="T376" s="63"/>
      <c r="U376" s="135"/>
      <c r="V376" s="104"/>
      <c r="W376" s="104"/>
      <c r="X376" s="104"/>
      <c r="Y376" s="104"/>
    </row>
    <row r="377" spans="1:25" x14ac:dyDescent="0.2">
      <c r="A377" s="135"/>
      <c r="B377" s="134" t="str">
        <f>IF(A377="","",IF(ISNUMBER(SEARCH("KCB",G377))=TRUE,Info!$J$10,Info!$J$11))</f>
        <v/>
      </c>
      <c r="C377" s="135"/>
      <c r="D377" s="248"/>
      <c r="E377" s="248"/>
      <c r="F377" s="135"/>
      <c r="G377" s="104"/>
      <c r="H377" s="135"/>
      <c r="I377" s="104"/>
      <c r="J377" s="104"/>
      <c r="K377" s="104"/>
      <c r="L377" s="104"/>
      <c r="M377" s="104"/>
      <c r="N377" s="101"/>
      <c r="O377" s="101"/>
      <c r="P377" s="101"/>
      <c r="Q377" s="101"/>
      <c r="R377" s="63"/>
      <c r="S377" s="63"/>
      <c r="T377" s="63"/>
      <c r="U377" s="135"/>
      <c r="V377" s="104"/>
      <c r="W377" s="104"/>
      <c r="X377" s="104"/>
      <c r="Y377" s="104"/>
    </row>
    <row r="378" spans="1:25" x14ac:dyDescent="0.2">
      <c r="A378" s="135"/>
      <c r="B378" s="134" t="str">
        <f>IF(A378="","",IF(ISNUMBER(SEARCH("KCB",G378))=TRUE,Info!$J$10,Info!$J$11))</f>
        <v/>
      </c>
      <c r="C378" s="135"/>
      <c r="D378" s="248"/>
      <c r="E378" s="248"/>
      <c r="F378" s="135"/>
      <c r="G378" s="104"/>
      <c r="H378" s="135"/>
      <c r="I378" s="104"/>
      <c r="J378" s="104"/>
      <c r="K378" s="104"/>
      <c r="L378" s="104"/>
      <c r="M378" s="104"/>
      <c r="N378" s="101"/>
      <c r="O378" s="101"/>
      <c r="P378" s="101"/>
      <c r="Q378" s="101"/>
      <c r="R378" s="63"/>
      <c r="S378" s="63"/>
      <c r="T378" s="63"/>
      <c r="U378" s="135"/>
      <c r="V378" s="104"/>
      <c r="W378" s="104"/>
      <c r="X378" s="104"/>
      <c r="Y378" s="104"/>
    </row>
    <row r="379" spans="1:25" x14ac:dyDescent="0.2">
      <c r="A379" s="135"/>
      <c r="B379" s="134" t="str">
        <f>IF(A379="","",IF(ISNUMBER(SEARCH("KCB",G379))=TRUE,Info!$J$10,Info!$J$11))</f>
        <v/>
      </c>
      <c r="C379" s="135"/>
      <c r="D379" s="248"/>
      <c r="E379" s="248"/>
      <c r="F379" s="135"/>
      <c r="G379" s="104"/>
      <c r="H379" s="135"/>
      <c r="I379" s="104"/>
      <c r="J379" s="104"/>
      <c r="K379" s="104"/>
      <c r="L379" s="104"/>
      <c r="M379" s="104"/>
      <c r="N379" s="101"/>
      <c r="O379" s="101"/>
      <c r="P379" s="101"/>
      <c r="Q379" s="101"/>
      <c r="R379" s="63"/>
      <c r="S379" s="63"/>
      <c r="T379" s="63"/>
      <c r="U379" s="135"/>
      <c r="V379" s="104"/>
      <c r="W379" s="104"/>
      <c r="X379" s="104"/>
      <c r="Y379" s="104"/>
    </row>
    <row r="380" spans="1:25" x14ac:dyDescent="0.2">
      <c r="A380" s="135"/>
      <c r="B380" s="134" t="str">
        <f>IF(A380="","",IF(ISNUMBER(SEARCH("KCB",G380))=TRUE,Info!$J$10,Info!$J$11))</f>
        <v/>
      </c>
      <c r="C380" s="135"/>
      <c r="D380" s="248"/>
      <c r="E380" s="248"/>
      <c r="F380" s="135"/>
      <c r="G380" s="104"/>
      <c r="H380" s="135"/>
      <c r="I380" s="104"/>
      <c r="J380" s="104"/>
      <c r="K380" s="104"/>
      <c r="L380" s="104"/>
      <c r="M380" s="104"/>
      <c r="N380" s="101"/>
      <c r="O380" s="101"/>
      <c r="P380" s="101"/>
      <c r="Q380" s="101"/>
      <c r="R380" s="63"/>
      <c r="S380" s="63"/>
      <c r="T380" s="63"/>
      <c r="U380" s="135"/>
      <c r="V380" s="104"/>
      <c r="W380" s="104"/>
      <c r="X380" s="104"/>
      <c r="Y380" s="104"/>
    </row>
    <row r="381" spans="1:25" x14ac:dyDescent="0.2">
      <c r="A381" s="135"/>
      <c r="B381" s="134" t="str">
        <f>IF(A381="","",IF(ISNUMBER(SEARCH("KCB",G381))=TRUE,Info!$J$10,Info!$J$11))</f>
        <v/>
      </c>
      <c r="C381" s="135"/>
      <c r="D381" s="248"/>
      <c r="E381" s="248"/>
      <c r="F381" s="135"/>
      <c r="G381" s="104"/>
      <c r="H381" s="135"/>
      <c r="I381" s="104"/>
      <c r="J381" s="104"/>
      <c r="K381" s="104"/>
      <c r="L381" s="104"/>
      <c r="M381" s="104"/>
      <c r="N381" s="101"/>
      <c r="O381" s="101"/>
      <c r="P381" s="101"/>
      <c r="Q381" s="101"/>
      <c r="R381" s="63"/>
      <c r="S381" s="63"/>
      <c r="T381" s="63"/>
      <c r="U381" s="135"/>
      <c r="V381" s="104"/>
      <c r="W381" s="104"/>
      <c r="X381" s="104"/>
      <c r="Y381" s="104"/>
    </row>
    <row r="382" spans="1:25" x14ac:dyDescent="0.2">
      <c r="A382" s="135"/>
      <c r="B382" s="134" t="str">
        <f>IF(A382="","",IF(ISNUMBER(SEARCH("KCB",G382))=TRUE,Info!$J$10,Info!$J$11))</f>
        <v/>
      </c>
      <c r="C382" s="135"/>
      <c r="D382" s="248"/>
      <c r="E382" s="248"/>
      <c r="F382" s="135"/>
      <c r="G382" s="104"/>
      <c r="H382" s="135"/>
      <c r="I382" s="104"/>
      <c r="J382" s="104"/>
      <c r="K382" s="104"/>
      <c r="L382" s="104"/>
      <c r="M382" s="104"/>
      <c r="N382" s="101"/>
      <c r="O382" s="101"/>
      <c r="P382" s="101"/>
      <c r="Q382" s="101"/>
      <c r="R382" s="63"/>
      <c r="S382" s="63"/>
      <c r="T382" s="63"/>
      <c r="U382" s="135"/>
      <c r="V382" s="104"/>
      <c r="W382" s="104"/>
      <c r="X382" s="104"/>
      <c r="Y382" s="104"/>
    </row>
    <row r="383" spans="1:25" x14ac:dyDescent="0.2">
      <c r="A383" s="135"/>
      <c r="B383" s="134" t="str">
        <f>IF(A383="","",IF(ISNUMBER(SEARCH("KCB",G383))=TRUE,Info!$J$10,Info!$J$11))</f>
        <v/>
      </c>
      <c r="C383" s="135"/>
      <c r="D383" s="248"/>
      <c r="E383" s="248"/>
      <c r="F383" s="135"/>
      <c r="G383" s="104"/>
      <c r="H383" s="135"/>
      <c r="I383" s="104"/>
      <c r="J383" s="104"/>
      <c r="K383" s="104"/>
      <c r="L383" s="104"/>
      <c r="M383" s="104"/>
      <c r="N383" s="101"/>
      <c r="O383" s="101"/>
      <c r="P383" s="101"/>
      <c r="Q383" s="101"/>
      <c r="R383" s="63"/>
      <c r="S383" s="63"/>
      <c r="T383" s="63"/>
      <c r="U383" s="135"/>
      <c r="V383" s="104"/>
      <c r="W383" s="104"/>
      <c r="X383" s="104"/>
      <c r="Y383" s="104"/>
    </row>
    <row r="384" spans="1:25" x14ac:dyDescent="0.2">
      <c r="A384" s="135"/>
      <c r="B384" s="134" t="str">
        <f>IF(A384="","",IF(ISNUMBER(SEARCH("KCB",G384))=TRUE,Info!$J$10,Info!$J$11))</f>
        <v/>
      </c>
      <c r="C384" s="135"/>
      <c r="D384" s="248"/>
      <c r="E384" s="248"/>
      <c r="F384" s="135"/>
      <c r="G384" s="104"/>
      <c r="H384" s="135"/>
      <c r="I384" s="104"/>
      <c r="J384" s="104"/>
      <c r="K384" s="104"/>
      <c r="L384" s="104"/>
      <c r="M384" s="104"/>
      <c r="N384" s="101"/>
      <c r="O384" s="101"/>
      <c r="P384" s="101"/>
      <c r="Q384" s="101"/>
      <c r="R384" s="63"/>
      <c r="S384" s="63"/>
      <c r="T384" s="63"/>
      <c r="U384" s="135"/>
      <c r="V384" s="104"/>
      <c r="W384" s="104"/>
      <c r="X384" s="104"/>
      <c r="Y384" s="104"/>
    </row>
    <row r="385" spans="1:25" x14ac:dyDescent="0.2">
      <c r="A385" s="135"/>
      <c r="B385" s="134" t="str">
        <f>IF(A385="","",IF(ISNUMBER(SEARCH("KCB",G385))=TRUE,Info!$J$10,Info!$J$11))</f>
        <v/>
      </c>
      <c r="C385" s="135"/>
      <c r="D385" s="248"/>
      <c r="E385" s="248"/>
      <c r="F385" s="135"/>
      <c r="G385" s="104"/>
      <c r="H385" s="135"/>
      <c r="I385" s="104"/>
      <c r="J385" s="104"/>
      <c r="K385" s="104"/>
      <c r="L385" s="104"/>
      <c r="M385" s="104"/>
      <c r="N385" s="101"/>
      <c r="O385" s="101"/>
      <c r="P385" s="101"/>
      <c r="Q385" s="101"/>
      <c r="R385" s="63"/>
      <c r="S385" s="63"/>
      <c r="T385" s="63"/>
      <c r="U385" s="135"/>
      <c r="V385" s="104"/>
      <c r="W385" s="104"/>
      <c r="X385" s="104"/>
      <c r="Y385" s="104"/>
    </row>
    <row r="386" spans="1:25" x14ac:dyDescent="0.2">
      <c r="A386" s="135"/>
      <c r="B386" s="134" t="str">
        <f>IF(A386="","",IF(ISNUMBER(SEARCH("KCB",G386))=TRUE,Info!$J$10,Info!$J$11))</f>
        <v/>
      </c>
      <c r="C386" s="135"/>
      <c r="D386" s="248"/>
      <c r="E386" s="248"/>
      <c r="F386" s="135"/>
      <c r="G386" s="104"/>
      <c r="H386" s="135"/>
      <c r="I386" s="104"/>
      <c r="J386" s="104"/>
      <c r="K386" s="104"/>
      <c r="L386" s="104"/>
      <c r="M386" s="104"/>
      <c r="N386" s="101"/>
      <c r="O386" s="101"/>
      <c r="P386" s="101"/>
      <c r="Q386" s="101"/>
      <c r="R386" s="63"/>
      <c r="S386" s="63"/>
      <c r="T386" s="63"/>
      <c r="U386" s="135"/>
      <c r="V386" s="104"/>
      <c r="W386" s="104"/>
      <c r="X386" s="104"/>
      <c r="Y386" s="104"/>
    </row>
    <row r="387" spans="1:25" x14ac:dyDescent="0.2">
      <c r="A387" s="135"/>
      <c r="B387" s="134" t="str">
        <f>IF(A387="","",IF(ISNUMBER(SEARCH("KCB",G387))=TRUE,Info!$J$10,Info!$J$11))</f>
        <v/>
      </c>
      <c r="C387" s="135"/>
      <c r="D387" s="248"/>
      <c r="E387" s="248"/>
      <c r="F387" s="135"/>
      <c r="G387" s="104"/>
      <c r="H387" s="135"/>
      <c r="I387" s="104"/>
      <c r="J387" s="104"/>
      <c r="K387" s="104"/>
      <c r="L387" s="104"/>
      <c r="M387" s="104"/>
      <c r="N387" s="101"/>
      <c r="O387" s="101"/>
      <c r="P387" s="101"/>
      <c r="Q387" s="101"/>
      <c r="R387" s="63"/>
      <c r="S387" s="63"/>
      <c r="T387" s="63"/>
      <c r="U387" s="135"/>
      <c r="V387" s="104"/>
      <c r="W387" s="104"/>
      <c r="X387" s="104"/>
      <c r="Y387" s="104"/>
    </row>
    <row r="388" spans="1:25" x14ac:dyDescent="0.2">
      <c r="A388" s="135"/>
      <c r="B388" s="134" t="str">
        <f>IF(A388="","",IF(ISNUMBER(SEARCH("KCB",G388))=TRUE,Info!$J$10,Info!$J$11))</f>
        <v/>
      </c>
      <c r="C388" s="135"/>
      <c r="D388" s="248"/>
      <c r="E388" s="248"/>
      <c r="F388" s="135"/>
      <c r="G388" s="104"/>
      <c r="H388" s="135"/>
      <c r="I388" s="104"/>
      <c r="J388" s="104"/>
      <c r="K388" s="104"/>
      <c r="L388" s="104"/>
      <c r="M388" s="104"/>
      <c r="N388" s="101"/>
      <c r="O388" s="101"/>
      <c r="P388" s="101"/>
      <c r="Q388" s="101"/>
      <c r="R388" s="63"/>
      <c r="S388" s="63"/>
      <c r="T388" s="63"/>
      <c r="U388" s="135"/>
      <c r="V388" s="104"/>
      <c r="W388" s="104"/>
      <c r="X388" s="104"/>
      <c r="Y388" s="104"/>
    </row>
    <row r="389" spans="1:25" x14ac:dyDescent="0.2">
      <c r="A389" s="135"/>
      <c r="B389" s="134" t="str">
        <f>IF(A389="","",IF(ISNUMBER(SEARCH("KCB",G389))=TRUE,Info!$J$10,Info!$J$11))</f>
        <v/>
      </c>
      <c r="C389" s="135"/>
      <c r="D389" s="248"/>
      <c r="E389" s="248"/>
      <c r="F389" s="135"/>
      <c r="G389" s="104"/>
      <c r="H389" s="135"/>
      <c r="I389" s="104"/>
      <c r="J389" s="104"/>
      <c r="K389" s="104"/>
      <c r="L389" s="104"/>
      <c r="M389" s="104"/>
      <c r="N389" s="101"/>
      <c r="O389" s="101"/>
      <c r="P389" s="101"/>
      <c r="Q389" s="101"/>
      <c r="R389" s="63"/>
      <c r="S389" s="63"/>
      <c r="T389" s="63"/>
      <c r="U389" s="135"/>
      <c r="V389" s="104"/>
      <c r="W389" s="104"/>
      <c r="X389" s="104"/>
      <c r="Y389" s="104"/>
    </row>
    <row r="390" spans="1:25" x14ac:dyDescent="0.2">
      <c r="A390" s="135"/>
      <c r="B390" s="134" t="str">
        <f>IF(A390="","",IF(ISNUMBER(SEARCH("KCB",G390))=TRUE,Info!$J$10,Info!$J$11))</f>
        <v/>
      </c>
      <c r="C390" s="135"/>
      <c r="D390" s="248"/>
      <c r="E390" s="248"/>
      <c r="F390" s="135"/>
      <c r="G390" s="104"/>
      <c r="H390" s="135"/>
      <c r="I390" s="104"/>
      <c r="J390" s="104"/>
      <c r="K390" s="104"/>
      <c r="L390" s="104"/>
      <c r="M390" s="104"/>
      <c r="N390" s="101"/>
      <c r="O390" s="101"/>
      <c r="P390" s="101"/>
      <c r="Q390" s="101"/>
      <c r="R390" s="63"/>
      <c r="S390" s="63"/>
      <c r="T390" s="63"/>
      <c r="U390" s="135"/>
      <c r="V390" s="104"/>
      <c r="W390" s="104"/>
      <c r="X390" s="104"/>
      <c r="Y390" s="104"/>
    </row>
    <row r="391" spans="1:25" x14ac:dyDescent="0.2">
      <c r="A391" s="135"/>
      <c r="B391" s="134" t="str">
        <f>IF(A391="","",IF(ISNUMBER(SEARCH("KCB",G391))=TRUE,Info!$J$10,Info!$J$11))</f>
        <v/>
      </c>
      <c r="C391" s="135"/>
      <c r="D391" s="248"/>
      <c r="E391" s="248"/>
      <c r="F391" s="135"/>
      <c r="G391" s="104"/>
      <c r="H391" s="135"/>
      <c r="I391" s="104"/>
      <c r="J391" s="104"/>
      <c r="K391" s="104"/>
      <c r="L391" s="104"/>
      <c r="M391" s="104"/>
      <c r="N391" s="101"/>
      <c r="O391" s="101"/>
      <c r="P391" s="101"/>
      <c r="Q391" s="101"/>
      <c r="R391" s="63"/>
      <c r="S391" s="63"/>
      <c r="T391" s="63"/>
      <c r="U391" s="135"/>
      <c r="V391" s="104"/>
      <c r="W391" s="104"/>
      <c r="X391" s="104"/>
      <c r="Y391" s="104"/>
    </row>
    <row r="392" spans="1:25" x14ac:dyDescent="0.2">
      <c r="A392" s="135"/>
      <c r="B392" s="134" t="str">
        <f>IF(A392="","",IF(ISNUMBER(SEARCH("KCB",G392))=TRUE,Info!$J$10,Info!$J$11))</f>
        <v/>
      </c>
      <c r="C392" s="135"/>
      <c r="D392" s="248"/>
      <c r="E392" s="248"/>
      <c r="F392" s="135"/>
      <c r="G392" s="104"/>
      <c r="H392" s="135"/>
      <c r="I392" s="104"/>
      <c r="J392" s="104"/>
      <c r="K392" s="104"/>
      <c r="L392" s="104"/>
      <c r="M392" s="104"/>
      <c r="N392" s="101"/>
      <c r="O392" s="101"/>
      <c r="P392" s="101"/>
      <c r="Q392" s="101"/>
      <c r="R392" s="63"/>
      <c r="S392" s="63"/>
      <c r="T392" s="63"/>
      <c r="U392" s="135"/>
      <c r="V392" s="104"/>
      <c r="W392" s="104"/>
      <c r="X392" s="104"/>
      <c r="Y392" s="104"/>
    </row>
    <row r="393" spans="1:25" x14ac:dyDescent="0.2">
      <c r="A393" s="135"/>
      <c r="B393" s="134" t="str">
        <f>IF(A393="","",IF(ISNUMBER(SEARCH("KCB",G393))=TRUE,Info!$J$10,Info!$J$11))</f>
        <v/>
      </c>
      <c r="C393" s="135"/>
      <c r="D393" s="248"/>
      <c r="E393" s="248"/>
      <c r="F393" s="135"/>
      <c r="G393" s="104"/>
      <c r="H393" s="135"/>
      <c r="I393" s="104"/>
      <c r="J393" s="104"/>
      <c r="K393" s="104"/>
      <c r="L393" s="104"/>
      <c r="M393" s="104"/>
      <c r="N393" s="101"/>
      <c r="O393" s="101"/>
      <c r="P393" s="101"/>
      <c r="Q393" s="101"/>
      <c r="R393" s="63"/>
      <c r="S393" s="63"/>
      <c r="T393" s="63"/>
      <c r="U393" s="135"/>
      <c r="V393" s="104"/>
      <c r="W393" s="104"/>
      <c r="X393" s="104"/>
      <c r="Y393" s="104"/>
    </row>
    <row r="394" spans="1:25" x14ac:dyDescent="0.2">
      <c r="A394" s="135"/>
      <c r="B394" s="134" t="str">
        <f>IF(A394="","",IF(ISNUMBER(SEARCH("KCB",G394))=TRUE,Info!$J$10,Info!$J$11))</f>
        <v/>
      </c>
      <c r="C394" s="135"/>
      <c r="D394" s="248"/>
      <c r="E394" s="248"/>
      <c r="F394" s="135"/>
      <c r="G394" s="104"/>
      <c r="H394" s="135"/>
      <c r="I394" s="104"/>
      <c r="J394" s="104"/>
      <c r="K394" s="104"/>
      <c r="L394" s="104"/>
      <c r="M394" s="104"/>
      <c r="N394" s="101"/>
      <c r="O394" s="101"/>
      <c r="P394" s="101"/>
      <c r="Q394" s="101"/>
      <c r="R394" s="63"/>
      <c r="S394" s="63"/>
      <c r="T394" s="63"/>
      <c r="U394" s="135"/>
      <c r="V394" s="104"/>
      <c r="W394" s="104"/>
      <c r="X394" s="104"/>
      <c r="Y394" s="104"/>
    </row>
    <row r="395" spans="1:25" x14ac:dyDescent="0.2">
      <c r="A395" s="135"/>
      <c r="B395" s="134" t="str">
        <f>IF(A395="","",IF(ISNUMBER(SEARCH("KCB",G395))=TRUE,Info!$J$10,Info!$J$11))</f>
        <v/>
      </c>
      <c r="C395" s="135"/>
      <c r="D395" s="248"/>
      <c r="E395" s="248"/>
      <c r="F395" s="135"/>
      <c r="G395" s="104"/>
      <c r="H395" s="135"/>
      <c r="I395" s="104"/>
      <c r="J395" s="104"/>
      <c r="K395" s="104"/>
      <c r="L395" s="104"/>
      <c r="M395" s="104"/>
      <c r="N395" s="101"/>
      <c r="O395" s="101"/>
      <c r="P395" s="101"/>
      <c r="Q395" s="101"/>
      <c r="R395" s="63"/>
      <c r="S395" s="63"/>
      <c r="T395" s="63"/>
      <c r="U395" s="135"/>
      <c r="V395" s="104"/>
      <c r="W395" s="104"/>
      <c r="X395" s="104"/>
      <c r="Y395" s="104"/>
    </row>
    <row r="396" spans="1:25" x14ac:dyDescent="0.2">
      <c r="A396" s="135"/>
      <c r="B396" s="134" t="str">
        <f>IF(A396="","",IF(ISNUMBER(SEARCH("KCB",G396))=TRUE,Info!$J$10,Info!$J$11))</f>
        <v/>
      </c>
      <c r="C396" s="135"/>
      <c r="D396" s="248"/>
      <c r="E396" s="248"/>
      <c r="F396" s="135"/>
      <c r="G396" s="104"/>
      <c r="H396" s="135"/>
      <c r="I396" s="104"/>
      <c r="J396" s="104"/>
      <c r="K396" s="104"/>
      <c r="L396" s="104"/>
      <c r="M396" s="104"/>
      <c r="N396" s="101"/>
      <c r="O396" s="101"/>
      <c r="P396" s="101"/>
      <c r="Q396" s="101"/>
      <c r="R396" s="63"/>
      <c r="S396" s="63"/>
      <c r="T396" s="63"/>
      <c r="U396" s="135"/>
      <c r="V396" s="104"/>
      <c r="W396" s="104"/>
      <c r="X396" s="104"/>
      <c r="Y396" s="104"/>
    </row>
    <row r="397" spans="1:25" x14ac:dyDescent="0.2">
      <c r="A397" s="135"/>
      <c r="B397" s="134" t="str">
        <f>IF(A397="","",IF(ISNUMBER(SEARCH("KCB",G397))=TRUE,Info!$J$10,Info!$J$11))</f>
        <v/>
      </c>
      <c r="C397" s="135"/>
      <c r="D397" s="248"/>
      <c r="E397" s="248"/>
      <c r="F397" s="135"/>
      <c r="G397" s="104"/>
      <c r="H397" s="135"/>
      <c r="I397" s="104"/>
      <c r="J397" s="104"/>
      <c r="K397" s="104"/>
      <c r="L397" s="104"/>
      <c r="M397" s="104"/>
      <c r="N397" s="101"/>
      <c r="O397" s="101"/>
      <c r="P397" s="101"/>
      <c r="Q397" s="101"/>
      <c r="R397" s="63"/>
      <c r="S397" s="63"/>
      <c r="T397" s="63"/>
      <c r="U397" s="135"/>
      <c r="V397" s="104"/>
      <c r="W397" s="104"/>
      <c r="X397" s="104"/>
      <c r="Y397" s="104"/>
    </row>
    <row r="398" spans="1:25" x14ac:dyDescent="0.2">
      <c r="A398" s="135"/>
      <c r="B398" s="134" t="str">
        <f>IF(A398="","",IF(ISNUMBER(SEARCH("KCB",G398))=TRUE,Info!$J$10,Info!$J$11))</f>
        <v/>
      </c>
      <c r="C398" s="135"/>
      <c r="D398" s="248"/>
      <c r="E398" s="248"/>
      <c r="F398" s="135"/>
      <c r="G398" s="104"/>
      <c r="H398" s="135"/>
      <c r="I398" s="104"/>
      <c r="J398" s="104"/>
      <c r="K398" s="104"/>
      <c r="L398" s="104"/>
      <c r="M398" s="104"/>
      <c r="N398" s="101"/>
      <c r="O398" s="101"/>
      <c r="P398" s="101"/>
      <c r="Q398" s="101"/>
      <c r="R398" s="63"/>
      <c r="S398" s="63"/>
      <c r="T398" s="63"/>
      <c r="U398" s="135"/>
      <c r="V398" s="104"/>
      <c r="W398" s="104"/>
      <c r="X398" s="104"/>
      <c r="Y398" s="104"/>
    </row>
    <row r="399" spans="1:25" x14ac:dyDescent="0.2">
      <c r="A399" s="135"/>
      <c r="B399" s="134" t="str">
        <f>IF(A399="","",IF(ISNUMBER(SEARCH("KCB",G399))=TRUE,Info!$J$10,Info!$J$11))</f>
        <v/>
      </c>
      <c r="C399" s="135"/>
      <c r="D399" s="248"/>
      <c r="E399" s="248"/>
      <c r="F399" s="135"/>
      <c r="G399" s="104"/>
      <c r="H399" s="135"/>
      <c r="I399" s="104"/>
      <c r="J399" s="104"/>
      <c r="K399" s="104"/>
      <c r="L399" s="104"/>
      <c r="M399" s="104"/>
      <c r="N399" s="101"/>
      <c r="O399" s="101"/>
      <c r="P399" s="101"/>
      <c r="Q399" s="101"/>
      <c r="R399" s="63"/>
      <c r="S399" s="63"/>
      <c r="T399" s="63"/>
      <c r="U399" s="135"/>
      <c r="V399" s="104"/>
      <c r="W399" s="104"/>
      <c r="X399" s="104"/>
      <c r="Y399" s="104"/>
    </row>
    <row r="400" spans="1:25" x14ac:dyDescent="0.2">
      <c r="A400" s="135"/>
      <c r="B400" s="134" t="str">
        <f>IF(A400="","",IF(ISNUMBER(SEARCH("KCB",G400))=TRUE,Info!$J$10,Info!$J$11))</f>
        <v/>
      </c>
      <c r="C400" s="135"/>
      <c r="D400" s="248"/>
      <c r="E400" s="248"/>
      <c r="F400" s="135"/>
      <c r="G400" s="104"/>
      <c r="H400" s="135"/>
      <c r="I400" s="104"/>
      <c r="J400" s="104"/>
      <c r="K400" s="104"/>
      <c r="L400" s="104"/>
      <c r="M400" s="104"/>
      <c r="N400" s="101"/>
      <c r="O400" s="101"/>
      <c r="P400" s="101"/>
      <c r="Q400" s="101"/>
      <c r="R400" s="63"/>
      <c r="S400" s="63"/>
      <c r="T400" s="63"/>
      <c r="U400" s="135"/>
      <c r="V400" s="104"/>
      <c r="W400" s="104"/>
      <c r="X400" s="104"/>
      <c r="Y400" s="104"/>
    </row>
    <row r="401" spans="1:25" x14ac:dyDescent="0.2">
      <c r="A401" s="135"/>
      <c r="B401" s="134" t="str">
        <f>IF(A401="","",IF(ISNUMBER(SEARCH("KCB",G401))=TRUE,Info!$J$10,Info!$J$11))</f>
        <v/>
      </c>
      <c r="C401" s="135"/>
      <c r="D401" s="248"/>
      <c r="E401" s="248"/>
      <c r="F401" s="135"/>
      <c r="G401" s="104"/>
      <c r="H401" s="135"/>
      <c r="I401" s="104"/>
      <c r="J401" s="104"/>
      <c r="K401" s="104"/>
      <c r="L401" s="104"/>
      <c r="M401" s="104"/>
      <c r="N401" s="101"/>
      <c r="O401" s="101"/>
      <c r="P401" s="101"/>
      <c r="Q401" s="101"/>
      <c r="R401" s="63"/>
      <c r="S401" s="63"/>
      <c r="T401" s="63"/>
      <c r="U401" s="135"/>
      <c r="V401" s="104"/>
      <c r="W401" s="104"/>
      <c r="X401" s="104"/>
      <c r="Y401" s="104"/>
    </row>
    <row r="402" spans="1:25" x14ac:dyDescent="0.2">
      <c r="A402" s="135"/>
      <c r="B402" s="134" t="str">
        <f>IF(A402="","",IF(ISNUMBER(SEARCH("KCB",G402))=TRUE,Info!$J$10,Info!$J$11))</f>
        <v/>
      </c>
      <c r="C402" s="135"/>
      <c r="D402" s="248"/>
      <c r="E402" s="248"/>
      <c r="F402" s="135"/>
      <c r="G402" s="104"/>
      <c r="H402" s="135"/>
      <c r="I402" s="104"/>
      <c r="J402" s="104"/>
      <c r="K402" s="104"/>
      <c r="L402" s="104"/>
      <c r="M402" s="104"/>
      <c r="N402" s="101"/>
      <c r="O402" s="101"/>
      <c r="P402" s="101"/>
      <c r="Q402" s="101"/>
      <c r="R402" s="63"/>
      <c r="S402" s="63"/>
      <c r="T402" s="63"/>
      <c r="U402" s="135"/>
      <c r="V402" s="104"/>
      <c r="W402" s="104"/>
      <c r="X402" s="104"/>
      <c r="Y402" s="104"/>
    </row>
    <row r="403" spans="1:25" x14ac:dyDescent="0.2">
      <c r="A403" s="135"/>
      <c r="B403" s="134" t="str">
        <f>IF(A403="","",IF(ISNUMBER(SEARCH("KCB",G403))=TRUE,Info!$J$10,Info!$J$11))</f>
        <v/>
      </c>
      <c r="C403" s="135"/>
      <c r="D403" s="248"/>
      <c r="E403" s="248"/>
      <c r="F403" s="135"/>
      <c r="G403" s="104"/>
      <c r="H403" s="135"/>
      <c r="I403" s="104"/>
      <c r="J403" s="104"/>
      <c r="K403" s="104"/>
      <c r="L403" s="104"/>
      <c r="M403" s="104"/>
      <c r="N403" s="101"/>
      <c r="O403" s="101"/>
      <c r="P403" s="101"/>
      <c r="Q403" s="101"/>
      <c r="R403" s="63"/>
      <c r="S403" s="63"/>
      <c r="T403" s="63"/>
      <c r="U403" s="135"/>
      <c r="V403" s="104"/>
      <c r="W403" s="104"/>
      <c r="X403" s="104"/>
      <c r="Y403" s="104"/>
    </row>
    <row r="404" spans="1:25" x14ac:dyDescent="0.2">
      <c r="A404" s="135"/>
      <c r="B404" s="134" t="str">
        <f>IF(A404="","",IF(ISNUMBER(SEARCH("KCB",G404))=TRUE,Info!$J$10,Info!$J$11))</f>
        <v/>
      </c>
      <c r="C404" s="135"/>
      <c r="D404" s="248"/>
      <c r="E404" s="248"/>
      <c r="F404" s="135"/>
      <c r="G404" s="104"/>
      <c r="H404" s="135"/>
      <c r="I404" s="104"/>
      <c r="J404" s="104"/>
      <c r="K404" s="104"/>
      <c r="L404" s="104"/>
      <c r="M404" s="104"/>
      <c r="N404" s="101"/>
      <c r="O404" s="101"/>
      <c r="P404" s="101"/>
      <c r="Q404" s="101"/>
      <c r="R404" s="63"/>
      <c r="S404" s="63"/>
      <c r="T404" s="63"/>
      <c r="U404" s="135"/>
      <c r="V404" s="104"/>
      <c r="W404" s="104"/>
      <c r="X404" s="104"/>
      <c r="Y404" s="104"/>
    </row>
    <row r="405" spans="1:25" x14ac:dyDescent="0.2">
      <c r="A405" s="135"/>
      <c r="B405" s="134" t="str">
        <f>IF(A405="","",IF(ISNUMBER(SEARCH("KCB",G405))=TRUE,Info!$J$10,Info!$J$11))</f>
        <v/>
      </c>
      <c r="C405" s="135"/>
      <c r="D405" s="248"/>
      <c r="E405" s="248"/>
      <c r="F405" s="135"/>
      <c r="G405" s="104"/>
      <c r="H405" s="135"/>
      <c r="I405" s="104"/>
      <c r="J405" s="104"/>
      <c r="K405" s="104"/>
      <c r="L405" s="104"/>
      <c r="M405" s="104"/>
      <c r="N405" s="101"/>
      <c r="O405" s="101"/>
      <c r="P405" s="101"/>
      <c r="Q405" s="101"/>
      <c r="R405" s="63"/>
      <c r="S405" s="63"/>
      <c r="T405" s="63"/>
      <c r="U405" s="135"/>
      <c r="V405" s="104"/>
      <c r="W405" s="104"/>
      <c r="X405" s="104"/>
      <c r="Y405" s="104"/>
    </row>
    <row r="406" spans="1:25" x14ac:dyDescent="0.2">
      <c r="A406" s="135"/>
      <c r="B406" s="134" t="str">
        <f>IF(A406="","",IF(ISNUMBER(SEARCH("KCB",G406))=TRUE,Info!$J$10,Info!$J$11))</f>
        <v/>
      </c>
      <c r="C406" s="135"/>
      <c r="D406" s="248"/>
      <c r="E406" s="248"/>
      <c r="F406" s="135"/>
      <c r="G406" s="104"/>
      <c r="H406" s="135"/>
      <c r="I406" s="104"/>
      <c r="J406" s="104"/>
      <c r="K406" s="104"/>
      <c r="L406" s="104"/>
      <c r="M406" s="104"/>
      <c r="N406" s="101"/>
      <c r="O406" s="101"/>
      <c r="P406" s="101"/>
      <c r="Q406" s="101"/>
      <c r="R406" s="63"/>
      <c r="S406" s="63"/>
      <c r="T406" s="63"/>
      <c r="U406" s="135"/>
      <c r="V406" s="104"/>
      <c r="W406" s="104"/>
      <c r="X406" s="104"/>
      <c r="Y406" s="104"/>
    </row>
    <row r="407" spans="1:25" x14ac:dyDescent="0.2">
      <c r="A407" s="135"/>
      <c r="B407" s="134" t="str">
        <f>IF(A407="","",IF(ISNUMBER(SEARCH("KCB",G407))=TRUE,Info!$J$10,Info!$J$11))</f>
        <v/>
      </c>
      <c r="C407" s="135"/>
      <c r="D407" s="248"/>
      <c r="E407" s="248"/>
      <c r="F407" s="135"/>
      <c r="G407" s="104"/>
      <c r="H407" s="135"/>
      <c r="I407" s="104"/>
      <c r="J407" s="104"/>
      <c r="K407" s="104"/>
      <c r="L407" s="104"/>
      <c r="M407" s="104"/>
      <c r="N407" s="101"/>
      <c r="O407" s="101"/>
      <c r="P407" s="101"/>
      <c r="Q407" s="101"/>
      <c r="R407" s="63"/>
      <c r="S407" s="63"/>
      <c r="T407" s="63"/>
      <c r="U407" s="135"/>
      <c r="V407" s="104"/>
      <c r="W407" s="104"/>
      <c r="X407" s="104"/>
      <c r="Y407" s="104"/>
    </row>
    <row r="408" spans="1:25" x14ac:dyDescent="0.2">
      <c r="A408" s="135"/>
      <c r="B408" s="134" t="str">
        <f>IF(A408="","",IF(ISNUMBER(SEARCH("KCB",G408))=TRUE,Info!$J$10,Info!$J$11))</f>
        <v/>
      </c>
      <c r="C408" s="135"/>
      <c r="D408" s="248"/>
      <c r="E408" s="248"/>
      <c r="F408" s="135"/>
      <c r="G408" s="104"/>
      <c r="H408" s="135"/>
      <c r="I408" s="104"/>
      <c r="J408" s="104"/>
      <c r="K408" s="104"/>
      <c r="L408" s="104"/>
      <c r="M408" s="104"/>
      <c r="N408" s="101"/>
      <c r="O408" s="101"/>
      <c r="P408" s="101"/>
      <c r="Q408" s="101"/>
      <c r="R408" s="63"/>
      <c r="S408" s="63"/>
      <c r="T408" s="63"/>
      <c r="U408" s="135"/>
      <c r="V408" s="104"/>
      <c r="W408" s="104"/>
      <c r="X408" s="104"/>
      <c r="Y408" s="104"/>
    </row>
    <row r="409" spans="1:25" x14ac:dyDescent="0.2">
      <c r="A409" s="135"/>
      <c r="B409" s="134" t="str">
        <f>IF(A409="","",IF(ISNUMBER(SEARCH("KCB",G409))=TRUE,Info!$J$10,Info!$J$11))</f>
        <v/>
      </c>
      <c r="C409" s="135"/>
      <c r="D409" s="248"/>
      <c r="E409" s="248"/>
      <c r="F409" s="135"/>
      <c r="G409" s="104"/>
      <c r="H409" s="135"/>
      <c r="I409" s="104"/>
      <c r="J409" s="104"/>
      <c r="K409" s="104"/>
      <c r="L409" s="104"/>
      <c r="M409" s="104"/>
      <c r="N409" s="101"/>
      <c r="O409" s="101"/>
      <c r="P409" s="101"/>
      <c r="Q409" s="101"/>
      <c r="R409" s="63"/>
      <c r="S409" s="63"/>
      <c r="T409" s="63"/>
      <c r="U409" s="135"/>
      <c r="V409" s="104"/>
      <c r="W409" s="104"/>
      <c r="X409" s="104"/>
      <c r="Y409" s="104"/>
    </row>
    <row r="410" spans="1:25" x14ac:dyDescent="0.2">
      <c r="A410" s="135"/>
      <c r="B410" s="134" t="str">
        <f>IF(A410="","",IF(ISNUMBER(SEARCH("KCB",G410))=TRUE,Info!$J$10,Info!$J$11))</f>
        <v/>
      </c>
      <c r="C410" s="135"/>
      <c r="D410" s="248"/>
      <c r="E410" s="248"/>
      <c r="F410" s="135"/>
      <c r="G410" s="104"/>
      <c r="H410" s="135"/>
      <c r="I410" s="104"/>
      <c r="J410" s="104"/>
      <c r="K410" s="104"/>
      <c r="L410" s="104"/>
      <c r="M410" s="104"/>
      <c r="N410" s="101"/>
      <c r="O410" s="101"/>
      <c r="P410" s="101"/>
      <c r="Q410" s="101"/>
      <c r="R410" s="63"/>
      <c r="S410" s="63"/>
      <c r="T410" s="63"/>
      <c r="U410" s="135"/>
      <c r="V410" s="104"/>
      <c r="W410" s="104"/>
      <c r="X410" s="104"/>
      <c r="Y410" s="104"/>
    </row>
    <row r="411" spans="1:25" x14ac:dyDescent="0.2">
      <c r="A411" s="135"/>
      <c r="B411" s="134" t="str">
        <f>IF(A411="","",IF(ISNUMBER(SEARCH("KCB",G411))=TRUE,Info!$J$10,Info!$J$11))</f>
        <v/>
      </c>
      <c r="C411" s="135"/>
      <c r="D411" s="248"/>
      <c r="E411" s="248"/>
      <c r="F411" s="135"/>
      <c r="G411" s="104"/>
      <c r="H411" s="135"/>
      <c r="I411" s="104"/>
      <c r="J411" s="104"/>
      <c r="K411" s="104"/>
      <c r="L411" s="104"/>
      <c r="M411" s="104"/>
      <c r="N411" s="101"/>
      <c r="O411" s="101"/>
      <c r="P411" s="101"/>
      <c r="Q411" s="101"/>
      <c r="R411" s="63"/>
      <c r="S411" s="63"/>
      <c r="T411" s="63"/>
      <c r="U411" s="135"/>
      <c r="V411" s="104"/>
      <c r="W411" s="104"/>
      <c r="X411" s="104"/>
      <c r="Y411" s="104"/>
    </row>
    <row r="412" spans="1:25" x14ac:dyDescent="0.2">
      <c r="A412" s="135"/>
      <c r="B412" s="134" t="str">
        <f>IF(A412="","",IF(ISNUMBER(SEARCH("KCB",G412))=TRUE,Info!$J$10,Info!$J$11))</f>
        <v/>
      </c>
      <c r="C412" s="135"/>
      <c r="D412" s="248"/>
      <c r="E412" s="248"/>
      <c r="F412" s="135"/>
      <c r="G412" s="104"/>
      <c r="H412" s="135"/>
      <c r="I412" s="104"/>
      <c r="J412" s="104"/>
      <c r="K412" s="104"/>
      <c r="L412" s="104"/>
      <c r="M412" s="104"/>
      <c r="N412" s="101"/>
      <c r="O412" s="101"/>
      <c r="P412" s="101"/>
      <c r="Q412" s="101"/>
      <c r="R412" s="63"/>
      <c r="S412" s="63"/>
      <c r="T412" s="63"/>
      <c r="U412" s="135"/>
      <c r="V412" s="104"/>
      <c r="W412" s="104"/>
      <c r="X412" s="104"/>
      <c r="Y412" s="104"/>
    </row>
    <row r="413" spans="1:25" x14ac:dyDescent="0.2">
      <c r="A413" s="135"/>
      <c r="B413" s="134" t="str">
        <f>IF(A413="","",IF(ISNUMBER(SEARCH("KCB",G413))=TRUE,Info!$J$10,Info!$J$11))</f>
        <v/>
      </c>
      <c r="C413" s="135"/>
      <c r="D413" s="248"/>
      <c r="E413" s="248"/>
      <c r="F413" s="135"/>
      <c r="G413" s="104"/>
      <c r="H413" s="135"/>
      <c r="I413" s="104"/>
      <c r="J413" s="104"/>
      <c r="K413" s="104"/>
      <c r="L413" s="104"/>
      <c r="M413" s="104"/>
      <c r="N413" s="101"/>
      <c r="O413" s="101"/>
      <c r="P413" s="101"/>
      <c r="Q413" s="101"/>
      <c r="R413" s="63"/>
      <c r="S413" s="63"/>
      <c r="T413" s="63"/>
      <c r="U413" s="135"/>
      <c r="V413" s="104"/>
      <c r="W413" s="104"/>
      <c r="X413" s="104"/>
      <c r="Y413" s="104"/>
    </row>
    <row r="414" spans="1:25" x14ac:dyDescent="0.2">
      <c r="A414" s="135"/>
      <c r="B414" s="134" t="str">
        <f>IF(A414="","",IF(ISNUMBER(SEARCH("KCB",G414))=TRUE,Info!$J$10,Info!$J$11))</f>
        <v/>
      </c>
      <c r="C414" s="135"/>
      <c r="D414" s="248"/>
      <c r="E414" s="248"/>
      <c r="F414" s="135"/>
      <c r="G414" s="104"/>
      <c r="H414" s="135"/>
      <c r="I414" s="104"/>
      <c r="J414" s="104"/>
      <c r="K414" s="104"/>
      <c r="L414" s="104"/>
      <c r="M414" s="104"/>
      <c r="N414" s="101"/>
      <c r="O414" s="101"/>
      <c r="P414" s="101"/>
      <c r="Q414" s="101"/>
      <c r="R414" s="63"/>
      <c r="S414" s="63"/>
      <c r="T414" s="63"/>
      <c r="U414" s="135"/>
      <c r="V414" s="104"/>
      <c r="W414" s="104"/>
      <c r="X414" s="104"/>
      <c r="Y414" s="104"/>
    </row>
    <row r="415" spans="1:25" x14ac:dyDescent="0.2">
      <c r="A415" s="135"/>
      <c r="B415" s="134" t="str">
        <f>IF(A415="","",IF(ISNUMBER(SEARCH("KCB",G415))=TRUE,Info!$J$10,Info!$J$11))</f>
        <v/>
      </c>
      <c r="C415" s="135"/>
      <c r="D415" s="248"/>
      <c r="E415" s="248"/>
      <c r="F415" s="135"/>
      <c r="G415" s="104"/>
      <c r="H415" s="135"/>
      <c r="I415" s="104"/>
      <c r="J415" s="104"/>
      <c r="K415" s="104"/>
      <c r="L415" s="104"/>
      <c r="M415" s="104"/>
      <c r="N415" s="101"/>
      <c r="O415" s="101"/>
      <c r="P415" s="101"/>
      <c r="Q415" s="101"/>
      <c r="R415" s="63"/>
      <c r="S415" s="63"/>
      <c r="T415" s="63"/>
      <c r="U415" s="135"/>
      <c r="V415" s="104"/>
      <c r="W415" s="104"/>
      <c r="X415" s="104"/>
      <c r="Y415" s="104"/>
    </row>
    <row r="416" spans="1:25" x14ac:dyDescent="0.2">
      <c r="A416" s="135"/>
      <c r="B416" s="134" t="str">
        <f>IF(A416="","",IF(ISNUMBER(SEARCH("KCB",G416))=TRUE,Info!$J$10,Info!$J$11))</f>
        <v/>
      </c>
      <c r="C416" s="135"/>
      <c r="D416" s="248"/>
      <c r="E416" s="248"/>
      <c r="F416" s="135"/>
      <c r="G416" s="104"/>
      <c r="H416" s="135"/>
      <c r="I416" s="104"/>
      <c r="J416" s="104"/>
      <c r="K416" s="104"/>
      <c r="L416" s="104"/>
      <c r="M416" s="104"/>
      <c r="N416" s="101"/>
      <c r="O416" s="101"/>
      <c r="P416" s="101"/>
      <c r="Q416" s="101"/>
      <c r="R416" s="63"/>
      <c r="S416" s="63"/>
      <c r="T416" s="63"/>
      <c r="U416" s="135"/>
      <c r="V416" s="104"/>
      <c r="W416" s="104"/>
      <c r="X416" s="104"/>
      <c r="Y416" s="104"/>
    </row>
    <row r="417" spans="1:25" x14ac:dyDescent="0.2">
      <c r="A417" s="135"/>
      <c r="B417" s="134" t="str">
        <f>IF(A417="","",IF(ISNUMBER(SEARCH("KCB",G417))=TRUE,Info!$J$10,Info!$J$11))</f>
        <v/>
      </c>
      <c r="C417" s="135"/>
      <c r="D417" s="248"/>
      <c r="E417" s="248"/>
      <c r="F417" s="135"/>
      <c r="G417" s="104"/>
      <c r="H417" s="135"/>
      <c r="I417" s="104"/>
      <c r="J417" s="104"/>
      <c r="K417" s="104"/>
      <c r="L417" s="104"/>
      <c r="M417" s="104"/>
      <c r="N417" s="101"/>
      <c r="O417" s="101"/>
      <c r="P417" s="101"/>
      <c r="Q417" s="101"/>
      <c r="R417" s="63"/>
      <c r="S417" s="63"/>
      <c r="T417" s="63"/>
      <c r="U417" s="135"/>
      <c r="V417" s="104"/>
      <c r="W417" s="104"/>
      <c r="X417" s="104"/>
      <c r="Y417" s="104"/>
    </row>
    <row r="418" spans="1:25" x14ac:dyDescent="0.2">
      <c r="A418" s="135"/>
      <c r="B418" s="134" t="str">
        <f>IF(A418="","",IF(ISNUMBER(SEARCH("KCB",G418))=TRUE,Info!$J$10,Info!$J$11))</f>
        <v/>
      </c>
      <c r="C418" s="135"/>
      <c r="D418" s="248"/>
      <c r="E418" s="248"/>
      <c r="F418" s="135"/>
      <c r="G418" s="104"/>
      <c r="H418" s="135"/>
      <c r="I418" s="104"/>
      <c r="J418" s="104"/>
      <c r="K418" s="104"/>
      <c r="L418" s="104"/>
      <c r="M418" s="104"/>
      <c r="N418" s="101"/>
      <c r="O418" s="101"/>
      <c r="P418" s="101"/>
      <c r="Q418" s="101"/>
      <c r="R418" s="63"/>
      <c r="S418" s="63"/>
      <c r="T418" s="63"/>
      <c r="U418" s="135"/>
      <c r="V418" s="104"/>
      <c r="W418" s="104"/>
      <c r="X418" s="104"/>
      <c r="Y418" s="104"/>
    </row>
    <row r="419" spans="1:25" x14ac:dyDescent="0.2">
      <c r="A419" s="135"/>
      <c r="B419" s="134" t="str">
        <f>IF(A419="","",IF(ISNUMBER(SEARCH("KCB",G419))=TRUE,Info!$J$10,Info!$J$11))</f>
        <v/>
      </c>
      <c r="C419" s="135"/>
      <c r="D419" s="248"/>
      <c r="E419" s="248"/>
      <c r="F419" s="135"/>
      <c r="G419" s="104"/>
      <c r="H419" s="135"/>
      <c r="I419" s="104"/>
      <c r="J419" s="104"/>
      <c r="K419" s="104"/>
      <c r="L419" s="104"/>
      <c r="M419" s="104"/>
      <c r="N419" s="101"/>
      <c r="O419" s="101"/>
      <c r="P419" s="101"/>
      <c r="Q419" s="101"/>
      <c r="R419" s="63"/>
      <c r="S419" s="63"/>
      <c r="T419" s="63"/>
      <c r="U419" s="135"/>
      <c r="V419" s="104"/>
      <c r="W419" s="104"/>
      <c r="X419" s="104"/>
      <c r="Y419" s="104"/>
    </row>
    <row r="420" spans="1:25" x14ac:dyDescent="0.2">
      <c r="A420" s="135"/>
      <c r="B420" s="134" t="str">
        <f>IF(A420="","",IF(ISNUMBER(SEARCH("KCB",G420))=TRUE,Info!$J$10,Info!$J$11))</f>
        <v/>
      </c>
      <c r="C420" s="135"/>
      <c r="D420" s="248"/>
      <c r="E420" s="248"/>
      <c r="F420" s="135"/>
      <c r="G420" s="104"/>
      <c r="H420" s="135"/>
      <c r="I420" s="104"/>
      <c r="J420" s="104"/>
      <c r="K420" s="104"/>
      <c r="L420" s="104"/>
      <c r="M420" s="104"/>
      <c r="N420" s="101"/>
      <c r="O420" s="101"/>
      <c r="P420" s="101"/>
      <c r="Q420" s="101"/>
      <c r="R420" s="63"/>
      <c r="S420" s="63"/>
      <c r="T420" s="63"/>
      <c r="U420" s="135"/>
      <c r="V420" s="104"/>
      <c r="W420" s="104"/>
      <c r="X420" s="104"/>
      <c r="Y420" s="104"/>
    </row>
    <row r="421" spans="1:25" x14ac:dyDescent="0.2">
      <c r="A421" s="135"/>
      <c r="B421" s="134" t="str">
        <f>IF(A421="","",IF(ISNUMBER(SEARCH("KCB",G421))=TRUE,Info!$J$10,Info!$J$11))</f>
        <v/>
      </c>
      <c r="C421" s="135"/>
      <c r="D421" s="248"/>
      <c r="E421" s="248"/>
      <c r="F421" s="135"/>
      <c r="G421" s="104"/>
      <c r="H421" s="135"/>
      <c r="I421" s="104"/>
      <c r="J421" s="104"/>
      <c r="K421" s="104"/>
      <c r="L421" s="104"/>
      <c r="M421" s="104"/>
      <c r="N421" s="101"/>
      <c r="O421" s="101"/>
      <c r="P421" s="101"/>
      <c r="Q421" s="101"/>
      <c r="R421" s="63"/>
      <c r="S421" s="63"/>
      <c r="T421" s="63"/>
      <c r="U421" s="135"/>
      <c r="V421" s="104"/>
      <c r="W421" s="104"/>
      <c r="X421" s="104"/>
      <c r="Y421" s="104"/>
    </row>
    <row r="422" spans="1:25" x14ac:dyDescent="0.2">
      <c r="A422" s="135"/>
      <c r="B422" s="134" t="str">
        <f>IF(A422="","",IF(ISNUMBER(SEARCH("KCB",G422))=TRUE,Info!$J$10,Info!$J$11))</f>
        <v/>
      </c>
      <c r="C422" s="135"/>
      <c r="D422" s="248"/>
      <c r="E422" s="248"/>
      <c r="F422" s="135"/>
      <c r="G422" s="104"/>
      <c r="H422" s="135"/>
      <c r="I422" s="104"/>
      <c r="J422" s="104"/>
      <c r="K422" s="104"/>
      <c r="L422" s="104"/>
      <c r="M422" s="104"/>
      <c r="N422" s="101"/>
      <c r="O422" s="101"/>
      <c r="P422" s="101"/>
      <c r="Q422" s="101"/>
      <c r="R422" s="63"/>
      <c r="S422" s="63"/>
      <c r="T422" s="63"/>
      <c r="U422" s="135"/>
      <c r="V422" s="104"/>
      <c r="W422" s="104"/>
      <c r="X422" s="104"/>
      <c r="Y422" s="104"/>
    </row>
    <row r="423" spans="1:25" x14ac:dyDescent="0.2">
      <c r="A423" s="135"/>
      <c r="B423" s="134" t="str">
        <f>IF(A423="","",IF(ISNUMBER(SEARCH("KCB",G423))=TRUE,Info!$J$10,Info!$J$11))</f>
        <v/>
      </c>
      <c r="C423" s="135"/>
      <c r="D423" s="248"/>
      <c r="E423" s="248"/>
      <c r="F423" s="135"/>
      <c r="G423" s="104"/>
      <c r="H423" s="135"/>
      <c r="I423" s="104"/>
      <c r="J423" s="104"/>
      <c r="K423" s="104"/>
      <c r="L423" s="104"/>
      <c r="M423" s="104"/>
      <c r="N423" s="101"/>
      <c r="O423" s="101"/>
      <c r="P423" s="101"/>
      <c r="Q423" s="101"/>
      <c r="R423" s="63"/>
      <c r="S423" s="63"/>
      <c r="T423" s="63"/>
      <c r="U423" s="135"/>
      <c r="V423" s="104"/>
      <c r="W423" s="104"/>
      <c r="X423" s="104"/>
      <c r="Y423" s="104"/>
    </row>
    <row r="424" spans="1:25" x14ac:dyDescent="0.2">
      <c r="A424" s="135"/>
      <c r="B424" s="134" t="str">
        <f>IF(A424="","",IF(ISNUMBER(SEARCH("KCB",G424))=TRUE,Info!$J$10,Info!$J$11))</f>
        <v/>
      </c>
      <c r="C424" s="135"/>
      <c r="D424" s="248"/>
      <c r="E424" s="248"/>
      <c r="F424" s="135"/>
      <c r="G424" s="104"/>
      <c r="H424" s="135"/>
      <c r="I424" s="104"/>
      <c r="J424" s="104"/>
      <c r="K424" s="104"/>
      <c r="L424" s="104"/>
      <c r="M424" s="104"/>
      <c r="N424" s="101"/>
      <c r="O424" s="101"/>
      <c r="P424" s="101"/>
      <c r="Q424" s="101"/>
      <c r="R424" s="63"/>
      <c r="S424" s="63"/>
      <c r="T424" s="63"/>
      <c r="U424" s="135"/>
      <c r="V424" s="104"/>
      <c r="W424" s="104"/>
      <c r="X424" s="104"/>
      <c r="Y424" s="104"/>
    </row>
    <row r="425" spans="1:25" x14ac:dyDescent="0.2">
      <c r="A425" s="135"/>
      <c r="B425" s="134" t="str">
        <f>IF(A425="","",IF(ISNUMBER(SEARCH("KCB",G425))=TRUE,Info!$J$10,Info!$J$11))</f>
        <v/>
      </c>
      <c r="C425" s="135"/>
      <c r="D425" s="248"/>
      <c r="E425" s="248"/>
      <c r="F425" s="135"/>
      <c r="G425" s="104"/>
      <c r="H425" s="135"/>
      <c r="I425" s="104"/>
      <c r="J425" s="104"/>
      <c r="K425" s="104"/>
      <c r="L425" s="104"/>
      <c r="M425" s="104"/>
      <c r="N425" s="101"/>
      <c r="O425" s="101"/>
      <c r="P425" s="101"/>
      <c r="Q425" s="101"/>
      <c r="R425" s="63"/>
      <c r="S425" s="63"/>
      <c r="T425" s="63"/>
      <c r="U425" s="135"/>
      <c r="V425" s="104"/>
      <c r="W425" s="104"/>
      <c r="X425" s="104"/>
      <c r="Y425" s="104"/>
    </row>
    <row r="426" spans="1:25" x14ac:dyDescent="0.2">
      <c r="A426" s="135"/>
      <c r="B426" s="134" t="str">
        <f>IF(A426="","",IF(ISNUMBER(SEARCH("KCB",G426))=TRUE,Info!$J$10,Info!$J$11))</f>
        <v/>
      </c>
      <c r="C426" s="135"/>
      <c r="D426" s="248"/>
      <c r="E426" s="248"/>
      <c r="F426" s="135"/>
      <c r="G426" s="104"/>
      <c r="H426" s="135"/>
      <c r="I426" s="104"/>
      <c r="J426" s="104"/>
      <c r="K426" s="104"/>
      <c r="L426" s="104"/>
      <c r="M426" s="104"/>
      <c r="N426" s="101"/>
      <c r="O426" s="101"/>
      <c r="P426" s="101"/>
      <c r="Q426" s="101"/>
      <c r="R426" s="63"/>
      <c r="S426" s="63"/>
      <c r="T426" s="63"/>
      <c r="U426" s="135"/>
      <c r="V426" s="104"/>
      <c r="W426" s="104"/>
      <c r="X426" s="104"/>
      <c r="Y426" s="104"/>
    </row>
    <row r="427" spans="1:25" x14ac:dyDescent="0.2">
      <c r="A427" s="135"/>
      <c r="B427" s="134" t="str">
        <f>IF(A427="","",IF(ISNUMBER(SEARCH("KCB",G427))=TRUE,Info!$J$10,Info!$J$11))</f>
        <v/>
      </c>
      <c r="C427" s="135"/>
      <c r="D427" s="248"/>
      <c r="E427" s="248"/>
      <c r="F427" s="135"/>
      <c r="G427" s="104"/>
      <c r="H427" s="135"/>
      <c r="I427" s="104"/>
      <c r="J427" s="104"/>
      <c r="K427" s="104"/>
      <c r="L427" s="104"/>
      <c r="M427" s="104"/>
      <c r="N427" s="101"/>
      <c r="O427" s="101"/>
      <c r="P427" s="101"/>
      <c r="Q427" s="101"/>
      <c r="R427" s="63"/>
      <c r="S427" s="63"/>
      <c r="T427" s="63"/>
      <c r="U427" s="135"/>
      <c r="V427" s="104"/>
      <c r="W427" s="104"/>
      <c r="X427" s="104"/>
      <c r="Y427" s="104"/>
    </row>
    <row r="428" spans="1:25" x14ac:dyDescent="0.2">
      <c r="A428" s="135"/>
      <c r="B428" s="134" t="str">
        <f>IF(A428="","",IF(ISNUMBER(SEARCH("KCB",G428))=TRUE,Info!$J$10,Info!$J$11))</f>
        <v/>
      </c>
      <c r="C428" s="135"/>
      <c r="D428" s="248"/>
      <c r="E428" s="248"/>
      <c r="F428" s="135"/>
      <c r="G428" s="104"/>
      <c r="H428" s="135"/>
      <c r="I428" s="104"/>
      <c r="J428" s="104"/>
      <c r="K428" s="104"/>
      <c r="L428" s="104"/>
      <c r="M428" s="104"/>
      <c r="N428" s="101"/>
      <c r="O428" s="101"/>
      <c r="P428" s="101"/>
      <c r="Q428" s="101"/>
      <c r="R428" s="63"/>
      <c r="S428" s="63"/>
      <c r="T428" s="63"/>
      <c r="U428" s="135"/>
      <c r="V428" s="104"/>
      <c r="W428" s="104"/>
      <c r="X428" s="104"/>
      <c r="Y428" s="104"/>
    </row>
    <row r="429" spans="1:25" x14ac:dyDescent="0.2">
      <c r="A429" s="135"/>
      <c r="B429" s="134" t="str">
        <f>IF(A429="","",IF(ISNUMBER(SEARCH("KCB",G429))=TRUE,Info!$J$10,Info!$J$11))</f>
        <v/>
      </c>
      <c r="C429" s="135"/>
      <c r="D429" s="248"/>
      <c r="E429" s="248"/>
      <c r="F429" s="135"/>
      <c r="G429" s="104"/>
      <c r="H429" s="135"/>
      <c r="I429" s="104"/>
      <c r="J429" s="104"/>
      <c r="K429" s="104"/>
      <c r="L429" s="104"/>
      <c r="M429" s="104"/>
      <c r="N429" s="101"/>
      <c r="O429" s="101"/>
      <c r="P429" s="101"/>
      <c r="Q429" s="101"/>
      <c r="R429" s="63"/>
      <c r="S429" s="63"/>
      <c r="T429" s="63"/>
      <c r="U429" s="135"/>
      <c r="V429" s="104"/>
      <c r="W429" s="104"/>
      <c r="X429" s="104"/>
      <c r="Y429" s="104"/>
    </row>
    <row r="430" spans="1:25" x14ac:dyDescent="0.2">
      <c r="A430" s="135"/>
      <c r="B430" s="134" t="str">
        <f>IF(A430="","",IF(ISNUMBER(SEARCH("KCB",G430))=TRUE,Info!$J$10,Info!$J$11))</f>
        <v/>
      </c>
      <c r="C430" s="135"/>
      <c r="D430" s="248"/>
      <c r="E430" s="248"/>
      <c r="F430" s="135"/>
      <c r="G430" s="104"/>
      <c r="H430" s="135"/>
      <c r="I430" s="104"/>
      <c r="J430" s="104"/>
      <c r="K430" s="104"/>
      <c r="L430" s="104"/>
      <c r="M430" s="104"/>
      <c r="N430" s="101"/>
      <c r="O430" s="101"/>
      <c r="P430" s="101"/>
      <c r="Q430" s="101"/>
      <c r="R430" s="63"/>
      <c r="S430" s="63"/>
      <c r="T430" s="63"/>
      <c r="U430" s="135"/>
      <c r="V430" s="104"/>
      <c r="W430" s="104"/>
      <c r="X430" s="104"/>
      <c r="Y430" s="104"/>
    </row>
    <row r="431" spans="1:25" x14ac:dyDescent="0.2">
      <c r="A431" s="135"/>
      <c r="B431" s="134" t="str">
        <f>IF(A431="","",IF(ISNUMBER(SEARCH("KCB",G431))=TRUE,Info!$J$10,Info!$J$11))</f>
        <v/>
      </c>
      <c r="C431" s="135"/>
      <c r="D431" s="248"/>
      <c r="E431" s="248"/>
      <c r="F431" s="135"/>
      <c r="G431" s="104"/>
      <c r="H431" s="135"/>
      <c r="I431" s="104"/>
      <c r="J431" s="104"/>
      <c r="K431" s="104"/>
      <c r="L431" s="104"/>
      <c r="M431" s="104"/>
      <c r="N431" s="101"/>
      <c r="O431" s="101"/>
      <c r="P431" s="101"/>
      <c r="Q431" s="101"/>
      <c r="R431" s="63"/>
      <c r="S431" s="63"/>
      <c r="T431" s="63"/>
      <c r="U431" s="135"/>
      <c r="V431" s="104"/>
      <c r="W431" s="104"/>
      <c r="X431" s="104"/>
      <c r="Y431" s="104"/>
    </row>
    <row r="432" spans="1:25" x14ac:dyDescent="0.2">
      <c r="A432" s="135"/>
      <c r="B432" s="134" t="str">
        <f>IF(A432="","",IF(ISNUMBER(SEARCH("KCB",G432))=TRUE,Info!$J$10,Info!$J$11))</f>
        <v/>
      </c>
      <c r="C432" s="135"/>
      <c r="D432" s="248"/>
      <c r="E432" s="248"/>
      <c r="F432" s="135"/>
      <c r="G432" s="104"/>
      <c r="H432" s="135"/>
      <c r="I432" s="104"/>
      <c r="J432" s="104"/>
      <c r="K432" s="104"/>
      <c r="L432" s="104"/>
      <c r="M432" s="104"/>
      <c r="N432" s="101"/>
      <c r="O432" s="101"/>
      <c r="P432" s="101"/>
      <c r="Q432" s="101"/>
      <c r="R432" s="63"/>
      <c r="S432" s="63"/>
      <c r="T432" s="63"/>
      <c r="U432" s="135"/>
      <c r="V432" s="104"/>
      <c r="W432" s="104"/>
      <c r="X432" s="104"/>
      <c r="Y432" s="104"/>
    </row>
    <row r="433" spans="1:25" x14ac:dyDescent="0.2">
      <c r="A433" s="135"/>
      <c r="B433" s="134" t="str">
        <f>IF(A433="","",IF(ISNUMBER(SEARCH("KCB",G433))=TRUE,Info!$J$10,Info!$J$11))</f>
        <v/>
      </c>
      <c r="C433" s="135"/>
      <c r="D433" s="248"/>
      <c r="E433" s="248"/>
      <c r="F433" s="135"/>
      <c r="G433" s="104"/>
      <c r="H433" s="135"/>
      <c r="I433" s="104"/>
      <c r="J433" s="104"/>
      <c r="K433" s="104"/>
      <c r="L433" s="104"/>
      <c r="M433" s="104"/>
      <c r="N433" s="101"/>
      <c r="O433" s="101"/>
      <c r="P433" s="101"/>
      <c r="Q433" s="101"/>
      <c r="R433" s="63"/>
      <c r="S433" s="63"/>
      <c r="T433" s="63"/>
      <c r="U433" s="135"/>
      <c r="V433" s="104"/>
      <c r="W433" s="104"/>
      <c r="X433" s="104"/>
      <c r="Y433" s="104"/>
    </row>
    <row r="434" spans="1:25" x14ac:dyDescent="0.2">
      <c r="A434" s="135"/>
      <c r="B434" s="134" t="str">
        <f>IF(A434="","",IF(ISNUMBER(SEARCH("KCB",G434))=TRUE,Info!$J$10,Info!$J$11))</f>
        <v/>
      </c>
      <c r="C434" s="135"/>
      <c r="D434" s="248"/>
      <c r="E434" s="248"/>
      <c r="F434" s="135"/>
      <c r="G434" s="104"/>
      <c r="H434" s="135"/>
      <c r="I434" s="104"/>
      <c r="J434" s="104"/>
      <c r="K434" s="104"/>
      <c r="L434" s="104"/>
      <c r="M434" s="104"/>
      <c r="N434" s="101"/>
      <c r="O434" s="101"/>
      <c r="P434" s="101"/>
      <c r="Q434" s="101"/>
      <c r="R434" s="63"/>
      <c r="S434" s="63"/>
      <c r="T434" s="63"/>
      <c r="U434" s="135"/>
      <c r="V434" s="104"/>
      <c r="W434" s="104"/>
      <c r="X434" s="104"/>
      <c r="Y434" s="104"/>
    </row>
    <row r="435" spans="1:25" x14ac:dyDescent="0.2">
      <c r="A435" s="135"/>
      <c r="B435" s="134" t="str">
        <f>IF(A435="","",IF(ISNUMBER(SEARCH("KCB",G435))=TRUE,Info!$J$10,Info!$J$11))</f>
        <v/>
      </c>
      <c r="C435" s="135"/>
      <c r="D435" s="248"/>
      <c r="E435" s="248"/>
      <c r="F435" s="135"/>
      <c r="G435" s="104"/>
      <c r="H435" s="135"/>
      <c r="I435" s="104"/>
      <c r="J435" s="104"/>
      <c r="K435" s="104"/>
      <c r="L435" s="104"/>
      <c r="M435" s="104"/>
      <c r="N435" s="101"/>
      <c r="O435" s="101"/>
      <c r="P435" s="101"/>
      <c r="Q435" s="101"/>
      <c r="R435" s="63"/>
      <c r="S435" s="63"/>
      <c r="T435" s="63"/>
      <c r="U435" s="135"/>
      <c r="V435" s="104"/>
      <c r="W435" s="104"/>
      <c r="X435" s="104"/>
      <c r="Y435" s="104"/>
    </row>
    <row r="436" spans="1:25" x14ac:dyDescent="0.2">
      <c r="A436" s="135"/>
      <c r="B436" s="134" t="str">
        <f>IF(A436="","",IF(ISNUMBER(SEARCH("KCB",G436))=TRUE,Info!$J$10,Info!$J$11))</f>
        <v/>
      </c>
      <c r="C436" s="135"/>
      <c r="D436" s="248"/>
      <c r="E436" s="248"/>
      <c r="F436" s="135"/>
      <c r="G436" s="104"/>
      <c r="H436" s="135"/>
      <c r="I436" s="104"/>
      <c r="J436" s="104"/>
      <c r="K436" s="104"/>
      <c r="L436" s="104"/>
      <c r="M436" s="104"/>
      <c r="N436" s="101"/>
      <c r="O436" s="101"/>
      <c r="P436" s="101"/>
      <c r="Q436" s="101"/>
      <c r="R436" s="63"/>
      <c r="S436" s="63"/>
      <c r="T436" s="63"/>
      <c r="U436" s="135"/>
      <c r="V436" s="104"/>
      <c r="W436" s="104"/>
      <c r="X436" s="104"/>
      <c r="Y436" s="104"/>
    </row>
    <row r="437" spans="1:25" x14ac:dyDescent="0.2">
      <c r="A437" s="135"/>
      <c r="B437" s="134" t="str">
        <f>IF(A437="","",IF(ISNUMBER(SEARCH("KCB",G437))=TRUE,Info!$J$10,Info!$J$11))</f>
        <v/>
      </c>
      <c r="C437" s="135"/>
      <c r="D437" s="248"/>
      <c r="E437" s="248"/>
      <c r="F437" s="135"/>
      <c r="G437" s="104"/>
      <c r="H437" s="135"/>
      <c r="I437" s="104"/>
      <c r="J437" s="104"/>
      <c r="K437" s="104"/>
      <c r="L437" s="104"/>
      <c r="M437" s="104"/>
      <c r="N437" s="101"/>
      <c r="O437" s="101"/>
      <c r="P437" s="101"/>
      <c r="Q437" s="101"/>
      <c r="R437" s="63"/>
      <c r="S437" s="63"/>
      <c r="T437" s="63"/>
      <c r="U437" s="135"/>
      <c r="V437" s="104"/>
      <c r="W437" s="104"/>
      <c r="X437" s="104"/>
      <c r="Y437" s="104"/>
    </row>
    <row r="438" spans="1:25" x14ac:dyDescent="0.2">
      <c r="A438" s="135"/>
      <c r="B438" s="134" t="str">
        <f>IF(A438="","",IF(ISNUMBER(SEARCH("KCB",G438))=TRUE,Info!$J$10,Info!$J$11))</f>
        <v/>
      </c>
      <c r="C438" s="135"/>
      <c r="D438" s="248"/>
      <c r="E438" s="248"/>
      <c r="F438" s="135"/>
      <c r="G438" s="104"/>
      <c r="H438" s="135"/>
      <c r="I438" s="104"/>
      <c r="J438" s="104"/>
      <c r="K438" s="104"/>
      <c r="L438" s="104"/>
      <c r="M438" s="104"/>
      <c r="N438" s="101"/>
      <c r="O438" s="101"/>
      <c r="P438" s="101"/>
      <c r="Q438" s="101"/>
      <c r="R438" s="63"/>
      <c r="S438" s="63"/>
      <c r="T438" s="63"/>
      <c r="U438" s="135"/>
      <c r="V438" s="104"/>
      <c r="W438" s="104"/>
      <c r="X438" s="104"/>
      <c r="Y438" s="104"/>
    </row>
    <row r="439" spans="1:25" x14ac:dyDescent="0.2">
      <c r="A439" s="135"/>
      <c r="B439" s="134" t="str">
        <f>IF(A439="","",IF(ISNUMBER(SEARCH("KCB",G439))=TRUE,Info!$J$10,Info!$J$11))</f>
        <v/>
      </c>
      <c r="C439" s="135"/>
      <c r="D439" s="248"/>
      <c r="E439" s="248"/>
      <c r="F439" s="135"/>
      <c r="G439" s="104"/>
      <c r="H439" s="135"/>
      <c r="I439" s="104"/>
      <c r="J439" s="104"/>
      <c r="K439" s="104"/>
      <c r="L439" s="104"/>
      <c r="M439" s="104"/>
      <c r="N439" s="101"/>
      <c r="O439" s="101"/>
      <c r="P439" s="101"/>
      <c r="Q439" s="101"/>
      <c r="R439" s="63"/>
      <c r="S439" s="63"/>
      <c r="T439" s="63"/>
      <c r="U439" s="135"/>
      <c r="V439" s="104"/>
      <c r="W439" s="104"/>
      <c r="X439" s="104"/>
      <c r="Y439" s="104"/>
    </row>
    <row r="440" spans="1:25" x14ac:dyDescent="0.2">
      <c r="A440" s="135"/>
      <c r="B440" s="134" t="str">
        <f>IF(A440="","",IF(ISNUMBER(SEARCH("KCB",G440))=TRUE,Info!$J$10,Info!$J$11))</f>
        <v/>
      </c>
      <c r="C440" s="135"/>
      <c r="D440" s="248"/>
      <c r="E440" s="248"/>
      <c r="F440" s="135"/>
      <c r="G440" s="104"/>
      <c r="H440" s="135"/>
      <c r="I440" s="104"/>
      <c r="J440" s="104"/>
      <c r="K440" s="104"/>
      <c r="L440" s="104"/>
      <c r="M440" s="104"/>
      <c r="N440" s="101"/>
      <c r="O440" s="101"/>
      <c r="P440" s="101"/>
      <c r="Q440" s="101"/>
      <c r="R440" s="63"/>
      <c r="S440" s="63"/>
      <c r="T440" s="63"/>
      <c r="U440" s="135"/>
      <c r="V440" s="104"/>
      <c r="W440" s="104"/>
      <c r="X440" s="104"/>
      <c r="Y440" s="104"/>
    </row>
    <row r="441" spans="1:25" x14ac:dyDescent="0.2">
      <c r="A441" s="135"/>
      <c r="B441" s="134" t="str">
        <f>IF(A441="","",IF(ISNUMBER(SEARCH("KCB",G441))=TRUE,Info!$J$10,Info!$J$11))</f>
        <v/>
      </c>
      <c r="C441" s="135"/>
      <c r="D441" s="248"/>
      <c r="E441" s="248"/>
      <c r="F441" s="135"/>
      <c r="G441" s="104"/>
      <c r="H441" s="135"/>
      <c r="I441" s="104"/>
      <c r="J441" s="104"/>
      <c r="K441" s="104"/>
      <c r="L441" s="104"/>
      <c r="M441" s="104"/>
      <c r="N441" s="101"/>
      <c r="O441" s="101"/>
      <c r="P441" s="101"/>
      <c r="Q441" s="101"/>
      <c r="R441" s="63"/>
      <c r="S441" s="63"/>
      <c r="T441" s="63"/>
      <c r="U441" s="135"/>
      <c r="V441" s="104"/>
      <c r="W441" s="104"/>
      <c r="X441" s="104"/>
      <c r="Y441" s="104"/>
    </row>
    <row r="442" spans="1:25" x14ac:dyDescent="0.2">
      <c r="A442" s="135"/>
      <c r="B442" s="134" t="str">
        <f>IF(A442="","",IF(ISNUMBER(SEARCH("KCB",G442))=TRUE,Info!$J$10,Info!$J$11))</f>
        <v/>
      </c>
      <c r="C442" s="135"/>
      <c r="D442" s="248"/>
      <c r="E442" s="248"/>
      <c r="F442" s="135"/>
      <c r="G442" s="104"/>
      <c r="H442" s="135"/>
      <c r="I442" s="104"/>
      <c r="J442" s="104"/>
      <c r="K442" s="104"/>
      <c r="L442" s="104"/>
      <c r="M442" s="104"/>
      <c r="N442" s="101"/>
      <c r="O442" s="101"/>
      <c r="P442" s="101"/>
      <c r="Q442" s="101"/>
      <c r="R442" s="63"/>
      <c r="S442" s="63"/>
      <c r="T442" s="63"/>
      <c r="U442" s="135"/>
      <c r="V442" s="104"/>
      <c r="W442" s="104"/>
      <c r="X442" s="104"/>
      <c r="Y442" s="104"/>
    </row>
    <row r="443" spans="1:25" x14ac:dyDescent="0.2">
      <c r="A443" s="135"/>
      <c r="B443" s="134" t="str">
        <f>IF(A443="","",IF(ISNUMBER(SEARCH("KCB",G443))=TRUE,Info!$J$10,Info!$J$11))</f>
        <v/>
      </c>
      <c r="C443" s="135"/>
      <c r="D443" s="248"/>
      <c r="E443" s="248"/>
      <c r="F443" s="135"/>
      <c r="G443" s="104"/>
      <c r="H443" s="135"/>
      <c r="I443" s="104"/>
      <c r="J443" s="104"/>
      <c r="K443" s="104"/>
      <c r="L443" s="104"/>
      <c r="M443" s="104"/>
      <c r="N443" s="101"/>
      <c r="O443" s="101"/>
      <c r="P443" s="101"/>
      <c r="Q443" s="101"/>
      <c r="R443" s="63"/>
      <c r="S443" s="63"/>
      <c r="T443" s="63"/>
      <c r="U443" s="135"/>
      <c r="V443" s="104"/>
      <c r="W443" s="104"/>
      <c r="X443" s="104"/>
      <c r="Y443" s="104"/>
    </row>
    <row r="444" spans="1:25" x14ac:dyDescent="0.2">
      <c r="A444" s="135"/>
      <c r="B444" s="134" t="str">
        <f>IF(A444="","",IF(ISNUMBER(SEARCH("KCB",G444))=TRUE,Info!$J$10,Info!$J$11))</f>
        <v/>
      </c>
      <c r="C444" s="135"/>
      <c r="D444" s="248"/>
      <c r="E444" s="248"/>
      <c r="F444" s="135"/>
      <c r="G444" s="104"/>
      <c r="H444" s="135"/>
      <c r="I444" s="104"/>
      <c r="J444" s="104"/>
      <c r="K444" s="104"/>
      <c r="L444" s="104"/>
      <c r="M444" s="104"/>
      <c r="N444" s="101"/>
      <c r="O444" s="101"/>
      <c r="P444" s="101"/>
      <c r="Q444" s="101"/>
      <c r="R444" s="63"/>
      <c r="S444" s="63"/>
      <c r="T444" s="63"/>
      <c r="U444" s="135"/>
      <c r="V444" s="104"/>
      <c r="W444" s="104"/>
      <c r="X444" s="104"/>
      <c r="Y444" s="104"/>
    </row>
    <row r="445" spans="1:25" x14ac:dyDescent="0.2">
      <c r="A445" s="135"/>
      <c r="B445" s="134" t="str">
        <f>IF(A445="","",IF(ISNUMBER(SEARCH("KCB",G445))=TRUE,Info!$J$10,Info!$J$11))</f>
        <v/>
      </c>
      <c r="C445" s="135"/>
      <c r="D445" s="248"/>
      <c r="E445" s="248"/>
      <c r="F445" s="135"/>
      <c r="G445" s="104"/>
      <c r="H445" s="135"/>
      <c r="I445" s="104"/>
      <c r="J445" s="104"/>
      <c r="K445" s="104"/>
      <c r="L445" s="104"/>
      <c r="M445" s="104"/>
      <c r="N445" s="101"/>
      <c r="O445" s="101"/>
      <c r="P445" s="101"/>
      <c r="Q445" s="101"/>
      <c r="R445" s="63"/>
      <c r="S445" s="63"/>
      <c r="T445" s="63"/>
      <c r="U445" s="135"/>
      <c r="V445" s="104"/>
      <c r="W445" s="104"/>
      <c r="X445" s="104"/>
      <c r="Y445" s="104"/>
    </row>
    <row r="446" spans="1:25" x14ac:dyDescent="0.2">
      <c r="A446" s="135"/>
      <c r="B446" s="134" t="str">
        <f>IF(A446="","",IF(ISNUMBER(SEARCH("KCB",G446))=TRUE,Info!$J$10,Info!$J$11))</f>
        <v/>
      </c>
      <c r="C446" s="135"/>
      <c r="D446" s="248"/>
      <c r="E446" s="248"/>
      <c r="F446" s="135"/>
      <c r="G446" s="104"/>
      <c r="H446" s="135"/>
      <c r="I446" s="104"/>
      <c r="J446" s="104"/>
      <c r="K446" s="104"/>
      <c r="L446" s="104"/>
      <c r="M446" s="104"/>
      <c r="N446" s="101"/>
      <c r="O446" s="101"/>
      <c r="P446" s="101"/>
      <c r="Q446" s="101"/>
      <c r="R446" s="63"/>
      <c r="S446" s="63"/>
      <c r="T446" s="63"/>
      <c r="U446" s="135"/>
      <c r="V446" s="104"/>
      <c r="W446" s="104"/>
      <c r="X446" s="104"/>
      <c r="Y446" s="104"/>
    </row>
    <row r="447" spans="1:25" x14ac:dyDescent="0.2">
      <c r="A447" s="135"/>
      <c r="B447" s="134" t="str">
        <f>IF(A447="","",IF(ISNUMBER(SEARCH("KCB",G447))=TRUE,Info!$J$10,Info!$J$11))</f>
        <v/>
      </c>
      <c r="C447" s="135"/>
      <c r="D447" s="248"/>
      <c r="E447" s="248"/>
      <c r="F447" s="135"/>
      <c r="G447" s="104"/>
      <c r="H447" s="135"/>
      <c r="I447" s="104"/>
      <c r="J447" s="104"/>
      <c r="K447" s="104"/>
      <c r="L447" s="104"/>
      <c r="M447" s="104"/>
      <c r="N447" s="101"/>
      <c r="O447" s="101"/>
      <c r="P447" s="101"/>
      <c r="Q447" s="101"/>
      <c r="R447" s="63"/>
      <c r="S447" s="63"/>
      <c r="T447" s="63"/>
      <c r="U447" s="135"/>
      <c r="V447" s="104"/>
      <c r="W447" s="104"/>
      <c r="X447" s="104"/>
      <c r="Y447" s="104"/>
    </row>
    <row r="448" spans="1:25" x14ac:dyDescent="0.2">
      <c r="A448" s="135"/>
      <c r="B448" s="134" t="str">
        <f>IF(A448="","",IF(ISNUMBER(SEARCH("KCB",G448))=TRUE,Info!$J$10,Info!$J$11))</f>
        <v/>
      </c>
      <c r="C448" s="135"/>
      <c r="D448" s="248"/>
      <c r="E448" s="248"/>
      <c r="F448" s="135"/>
      <c r="G448" s="104"/>
      <c r="H448" s="135"/>
      <c r="I448" s="104"/>
      <c r="J448" s="104"/>
      <c r="K448" s="104"/>
      <c r="L448" s="104"/>
      <c r="M448" s="104"/>
      <c r="N448" s="101"/>
      <c r="O448" s="101"/>
      <c r="P448" s="101"/>
      <c r="Q448" s="101"/>
      <c r="R448" s="63"/>
      <c r="S448" s="63"/>
      <c r="T448" s="63"/>
      <c r="U448" s="135"/>
      <c r="V448" s="104"/>
      <c r="W448" s="104"/>
      <c r="X448" s="104"/>
      <c r="Y448" s="104"/>
    </row>
    <row r="449" spans="1:25" x14ac:dyDescent="0.2">
      <c r="A449" s="135"/>
      <c r="B449" s="134" t="str">
        <f>IF(A449="","",IF(ISNUMBER(SEARCH("KCB",G449))=TRUE,Info!$J$10,Info!$J$11))</f>
        <v/>
      </c>
      <c r="C449" s="135"/>
      <c r="D449" s="248"/>
      <c r="E449" s="248"/>
      <c r="F449" s="135"/>
      <c r="G449" s="104"/>
      <c r="H449" s="135"/>
      <c r="I449" s="104"/>
      <c r="J449" s="104"/>
      <c r="K449" s="104"/>
      <c r="L449" s="104"/>
      <c r="M449" s="104"/>
      <c r="N449" s="101"/>
      <c r="O449" s="101"/>
      <c r="P449" s="101"/>
      <c r="Q449" s="101"/>
      <c r="R449" s="63"/>
      <c r="S449" s="63"/>
      <c r="T449" s="63"/>
      <c r="U449" s="135"/>
      <c r="V449" s="104"/>
      <c r="W449" s="104"/>
      <c r="X449" s="104"/>
      <c r="Y449" s="104"/>
    </row>
    <row r="450" spans="1:25" x14ac:dyDescent="0.2">
      <c r="A450" s="135"/>
      <c r="B450" s="134" t="str">
        <f>IF(A450="","",IF(ISNUMBER(SEARCH("KCB",G450))=TRUE,Info!$J$10,Info!$J$11))</f>
        <v/>
      </c>
      <c r="C450" s="135"/>
      <c r="D450" s="248"/>
      <c r="E450" s="248"/>
      <c r="F450" s="135"/>
      <c r="G450" s="104"/>
      <c r="H450" s="135"/>
      <c r="I450" s="104"/>
      <c r="J450" s="104"/>
      <c r="K450" s="104"/>
      <c r="L450" s="104"/>
      <c r="M450" s="104"/>
      <c r="N450" s="101"/>
      <c r="O450" s="101"/>
      <c r="P450" s="101"/>
      <c r="Q450" s="101"/>
      <c r="R450" s="63"/>
      <c r="S450" s="63"/>
      <c r="T450" s="63"/>
      <c r="U450" s="135"/>
      <c r="V450" s="104"/>
      <c r="W450" s="104"/>
      <c r="X450" s="104"/>
      <c r="Y450" s="104"/>
    </row>
    <row r="451" spans="1:25" x14ac:dyDescent="0.2">
      <c r="A451" s="135"/>
      <c r="B451" s="134" t="str">
        <f>IF(A451="","",IF(ISNUMBER(SEARCH("KCB",G451))=TRUE,Info!$J$10,Info!$J$11))</f>
        <v/>
      </c>
      <c r="C451" s="135"/>
      <c r="D451" s="248"/>
      <c r="E451" s="248"/>
      <c r="F451" s="135"/>
      <c r="G451" s="104"/>
      <c r="H451" s="135"/>
      <c r="I451" s="104"/>
      <c r="J451" s="104"/>
      <c r="K451" s="104"/>
      <c r="L451" s="104"/>
      <c r="M451" s="104"/>
      <c r="N451" s="101"/>
      <c r="O451" s="101"/>
      <c r="P451" s="101"/>
      <c r="Q451" s="101"/>
      <c r="R451" s="63"/>
      <c r="S451" s="63"/>
      <c r="T451" s="63"/>
      <c r="U451" s="135"/>
      <c r="V451" s="104"/>
      <c r="W451" s="104"/>
      <c r="X451" s="104"/>
      <c r="Y451" s="104"/>
    </row>
    <row r="452" spans="1:25" x14ac:dyDescent="0.2">
      <c r="A452" s="135"/>
      <c r="B452" s="134" t="str">
        <f>IF(A452="","",IF(ISNUMBER(SEARCH("KCB",G452))=TRUE,Info!$J$10,Info!$J$11))</f>
        <v/>
      </c>
      <c r="C452" s="135"/>
      <c r="D452" s="248"/>
      <c r="E452" s="248"/>
      <c r="F452" s="135"/>
      <c r="G452" s="104"/>
      <c r="H452" s="135"/>
      <c r="I452" s="104"/>
      <c r="J452" s="104"/>
      <c r="K452" s="104"/>
      <c r="L452" s="104"/>
      <c r="M452" s="104"/>
      <c r="N452" s="101"/>
      <c r="O452" s="101"/>
      <c r="P452" s="101"/>
      <c r="Q452" s="101"/>
      <c r="R452" s="63"/>
      <c r="S452" s="63"/>
      <c r="T452" s="63"/>
      <c r="U452" s="135"/>
      <c r="V452" s="104"/>
      <c r="W452" s="104"/>
      <c r="X452" s="104"/>
      <c r="Y452" s="104"/>
    </row>
    <row r="453" spans="1:25" x14ac:dyDescent="0.2">
      <c r="A453" s="135"/>
      <c r="B453" s="134" t="str">
        <f>IF(A453="","",IF(ISNUMBER(SEARCH("KCB",G453))=TRUE,Info!$J$10,Info!$J$11))</f>
        <v/>
      </c>
      <c r="C453" s="135"/>
      <c r="D453" s="248"/>
      <c r="E453" s="248"/>
      <c r="F453" s="135"/>
      <c r="G453" s="104"/>
      <c r="H453" s="135"/>
      <c r="I453" s="104"/>
      <c r="J453" s="104"/>
      <c r="K453" s="104"/>
      <c r="L453" s="104"/>
      <c r="M453" s="104"/>
      <c r="N453" s="101"/>
      <c r="O453" s="101"/>
      <c r="P453" s="101"/>
      <c r="Q453" s="101"/>
      <c r="R453" s="63"/>
      <c r="S453" s="63"/>
      <c r="T453" s="63"/>
      <c r="U453" s="135"/>
      <c r="V453" s="104"/>
      <c r="W453" s="104"/>
      <c r="X453" s="104"/>
      <c r="Y453" s="104"/>
    </row>
    <row r="454" spans="1:25" x14ac:dyDescent="0.2">
      <c r="A454" s="135"/>
      <c r="B454" s="134" t="str">
        <f>IF(A454="","",IF(ISNUMBER(SEARCH("KCB",G454))=TRUE,Info!$J$10,Info!$J$11))</f>
        <v/>
      </c>
      <c r="C454" s="135"/>
      <c r="D454" s="248"/>
      <c r="E454" s="248"/>
      <c r="F454" s="135"/>
      <c r="G454" s="104"/>
      <c r="H454" s="135"/>
      <c r="I454" s="104"/>
      <c r="J454" s="104"/>
      <c r="K454" s="104"/>
      <c r="L454" s="104"/>
      <c r="M454" s="104"/>
      <c r="N454" s="101"/>
      <c r="O454" s="101"/>
      <c r="P454" s="101"/>
      <c r="Q454" s="101"/>
      <c r="R454" s="63"/>
      <c r="S454" s="63"/>
      <c r="T454" s="63"/>
      <c r="U454" s="135"/>
      <c r="V454" s="104"/>
      <c r="W454" s="104"/>
      <c r="X454" s="104"/>
      <c r="Y454" s="104"/>
    </row>
    <row r="455" spans="1:25" x14ac:dyDescent="0.2">
      <c r="A455" s="135"/>
      <c r="B455" s="134" t="str">
        <f>IF(A455="","",IF(ISNUMBER(SEARCH("KCB",G455))=TRUE,Info!$J$10,Info!$J$11))</f>
        <v/>
      </c>
      <c r="C455" s="135"/>
      <c r="D455" s="248"/>
      <c r="E455" s="248"/>
      <c r="F455" s="135"/>
      <c r="G455" s="104"/>
      <c r="H455" s="135"/>
      <c r="I455" s="104"/>
      <c r="J455" s="104"/>
      <c r="K455" s="104"/>
      <c r="L455" s="104"/>
      <c r="M455" s="104"/>
      <c r="N455" s="101"/>
      <c r="O455" s="101"/>
      <c r="P455" s="101"/>
      <c r="Q455" s="101"/>
      <c r="R455" s="63"/>
      <c r="S455" s="63"/>
      <c r="T455" s="63"/>
      <c r="U455" s="135"/>
      <c r="V455" s="104"/>
      <c r="W455" s="104"/>
      <c r="X455" s="104"/>
      <c r="Y455" s="104"/>
    </row>
    <row r="456" spans="1:25" x14ac:dyDescent="0.2">
      <c r="A456" s="135"/>
      <c r="B456" s="134" t="str">
        <f>IF(A456="","",IF(ISNUMBER(SEARCH("KCB",G456))=TRUE,Info!$J$10,Info!$J$11))</f>
        <v/>
      </c>
      <c r="C456" s="135"/>
      <c r="D456" s="248"/>
      <c r="E456" s="248"/>
      <c r="F456" s="135"/>
      <c r="G456" s="104"/>
      <c r="H456" s="135"/>
      <c r="I456" s="104"/>
      <c r="J456" s="104"/>
      <c r="K456" s="104"/>
      <c r="L456" s="104"/>
      <c r="M456" s="104"/>
      <c r="N456" s="101"/>
      <c r="O456" s="101"/>
      <c r="P456" s="101"/>
      <c r="Q456" s="101"/>
      <c r="R456" s="63"/>
      <c r="S456" s="63"/>
      <c r="T456" s="63"/>
      <c r="U456" s="135"/>
      <c r="V456" s="104"/>
      <c r="W456" s="104"/>
      <c r="X456" s="104"/>
      <c r="Y456" s="104"/>
    </row>
    <row r="457" spans="1:25" x14ac:dyDescent="0.2">
      <c r="A457" s="135"/>
      <c r="B457" s="134" t="str">
        <f>IF(A457="","",IF(ISNUMBER(SEARCH("KCB",G457))=TRUE,Info!$J$10,Info!$J$11))</f>
        <v/>
      </c>
      <c r="C457" s="135"/>
      <c r="D457" s="248"/>
      <c r="E457" s="248"/>
      <c r="F457" s="135"/>
      <c r="G457" s="104"/>
      <c r="H457" s="135"/>
      <c r="I457" s="104"/>
      <c r="J457" s="104"/>
      <c r="K457" s="104"/>
      <c r="L457" s="104"/>
      <c r="M457" s="104"/>
      <c r="N457" s="101"/>
      <c r="O457" s="101"/>
      <c r="P457" s="101"/>
      <c r="Q457" s="101"/>
      <c r="R457" s="63"/>
      <c r="S457" s="63"/>
      <c r="T457" s="63"/>
      <c r="U457" s="135"/>
      <c r="V457" s="104"/>
      <c r="W457" s="104"/>
      <c r="X457" s="104"/>
      <c r="Y457" s="104"/>
    </row>
    <row r="458" spans="1:25" x14ac:dyDescent="0.2">
      <c r="A458" s="135"/>
      <c r="B458" s="134" t="str">
        <f>IF(A458="","",IF(ISNUMBER(SEARCH("KCB",G458))=TRUE,Info!$J$10,Info!$J$11))</f>
        <v/>
      </c>
      <c r="C458" s="135"/>
      <c r="D458" s="248"/>
      <c r="E458" s="248"/>
      <c r="F458" s="135"/>
      <c r="G458" s="104"/>
      <c r="H458" s="135"/>
      <c r="I458" s="104"/>
      <c r="J458" s="104"/>
      <c r="K458" s="104"/>
      <c r="L458" s="104"/>
      <c r="M458" s="104"/>
      <c r="N458" s="101"/>
      <c r="O458" s="101"/>
      <c r="P458" s="101"/>
      <c r="Q458" s="101"/>
      <c r="R458" s="63"/>
      <c r="S458" s="63"/>
      <c r="T458" s="63"/>
      <c r="U458" s="135"/>
      <c r="V458" s="104"/>
      <c r="W458" s="104"/>
      <c r="X458" s="104"/>
      <c r="Y458" s="104"/>
    </row>
    <row r="459" spans="1:25" x14ac:dyDescent="0.2">
      <c r="A459" s="135"/>
      <c r="B459" s="134" t="str">
        <f>IF(A459="","",IF(ISNUMBER(SEARCH("KCB",G459))=TRUE,Info!$J$10,Info!$J$11))</f>
        <v/>
      </c>
      <c r="C459" s="135"/>
      <c r="D459" s="248"/>
      <c r="E459" s="248"/>
      <c r="F459" s="135"/>
      <c r="G459" s="104"/>
      <c r="H459" s="135"/>
      <c r="I459" s="104"/>
      <c r="J459" s="104"/>
      <c r="K459" s="104"/>
      <c r="L459" s="104"/>
      <c r="M459" s="104"/>
      <c r="N459" s="101"/>
      <c r="O459" s="101"/>
      <c r="P459" s="101"/>
      <c r="Q459" s="101"/>
      <c r="R459" s="63"/>
      <c r="S459" s="63"/>
      <c r="T459" s="63"/>
      <c r="U459" s="135"/>
      <c r="V459" s="104"/>
      <c r="W459" s="104"/>
      <c r="X459" s="104"/>
      <c r="Y459" s="104"/>
    </row>
    <row r="460" spans="1:25" x14ac:dyDescent="0.2">
      <c r="A460" s="135"/>
      <c r="B460" s="134" t="str">
        <f>IF(A460="","",IF(ISNUMBER(SEARCH("KCB",G460))=TRUE,Info!$J$10,Info!$J$11))</f>
        <v/>
      </c>
      <c r="C460" s="135"/>
      <c r="D460" s="248"/>
      <c r="E460" s="248"/>
      <c r="F460" s="135"/>
      <c r="G460" s="104"/>
      <c r="H460" s="135"/>
      <c r="I460" s="104"/>
      <c r="J460" s="104"/>
      <c r="K460" s="104"/>
      <c r="L460" s="104"/>
      <c r="M460" s="104"/>
      <c r="N460" s="101"/>
      <c r="O460" s="101"/>
      <c r="P460" s="101"/>
      <c r="Q460" s="101"/>
      <c r="R460" s="63"/>
      <c r="S460" s="63"/>
      <c r="T460" s="63"/>
      <c r="U460" s="135"/>
      <c r="V460" s="104"/>
      <c r="W460" s="104"/>
      <c r="X460" s="104"/>
      <c r="Y460" s="104"/>
    </row>
    <row r="461" spans="1:25" x14ac:dyDescent="0.2">
      <c r="A461" s="135"/>
      <c r="B461" s="134" t="str">
        <f>IF(A461="","",IF(ISNUMBER(SEARCH("KCB",G461))=TRUE,Info!$J$10,Info!$J$11))</f>
        <v/>
      </c>
      <c r="C461" s="135"/>
      <c r="D461" s="248"/>
      <c r="E461" s="248"/>
      <c r="F461" s="135"/>
      <c r="G461" s="104"/>
      <c r="H461" s="135"/>
      <c r="I461" s="104"/>
      <c r="J461" s="104"/>
      <c r="K461" s="104"/>
      <c r="L461" s="104"/>
      <c r="M461" s="104"/>
      <c r="N461" s="101"/>
      <c r="O461" s="101"/>
      <c r="P461" s="101"/>
      <c r="Q461" s="101"/>
      <c r="R461" s="63"/>
      <c r="S461" s="63"/>
      <c r="T461" s="63"/>
      <c r="U461" s="135"/>
      <c r="V461" s="104"/>
      <c r="W461" s="104"/>
      <c r="X461" s="104"/>
      <c r="Y461" s="104"/>
    </row>
    <row r="462" spans="1:25" x14ac:dyDescent="0.2">
      <c r="A462" s="135"/>
      <c r="B462" s="134" t="str">
        <f>IF(A462="","",IF(ISNUMBER(SEARCH("KCB",G462))=TRUE,Info!$J$10,Info!$J$11))</f>
        <v/>
      </c>
      <c r="C462" s="135"/>
      <c r="D462" s="248"/>
      <c r="E462" s="248"/>
      <c r="F462" s="135"/>
      <c r="G462" s="104"/>
      <c r="H462" s="135"/>
      <c r="I462" s="104"/>
      <c r="J462" s="104"/>
      <c r="K462" s="104"/>
      <c r="L462" s="104"/>
      <c r="M462" s="104"/>
      <c r="N462" s="101"/>
      <c r="O462" s="101"/>
      <c r="P462" s="101"/>
      <c r="Q462" s="101"/>
      <c r="R462" s="63"/>
      <c r="S462" s="63"/>
      <c r="T462" s="63"/>
      <c r="U462" s="135"/>
      <c r="V462" s="104"/>
      <c r="W462" s="104"/>
      <c r="X462" s="104"/>
      <c r="Y462" s="104"/>
    </row>
    <row r="463" spans="1:25" x14ac:dyDescent="0.2">
      <c r="A463" s="135"/>
      <c r="B463" s="134" t="str">
        <f>IF(A463="","",IF(ISNUMBER(SEARCH("KCB",G463))=TRUE,Info!$J$10,Info!$J$11))</f>
        <v/>
      </c>
      <c r="C463" s="135"/>
      <c r="D463" s="248"/>
      <c r="E463" s="248"/>
      <c r="F463" s="135"/>
      <c r="G463" s="104"/>
      <c r="H463" s="135"/>
      <c r="I463" s="104"/>
      <c r="J463" s="104"/>
      <c r="K463" s="104"/>
      <c r="L463" s="104"/>
      <c r="M463" s="104"/>
      <c r="N463" s="101"/>
      <c r="O463" s="101"/>
      <c r="P463" s="101"/>
      <c r="Q463" s="101"/>
      <c r="R463" s="63"/>
      <c r="S463" s="63"/>
      <c r="T463" s="63"/>
      <c r="U463" s="135"/>
      <c r="V463" s="104"/>
      <c r="W463" s="104"/>
      <c r="X463" s="104"/>
      <c r="Y463" s="104"/>
    </row>
    <row r="464" spans="1:25" x14ac:dyDescent="0.2">
      <c r="A464" s="135"/>
      <c r="B464" s="134" t="str">
        <f>IF(A464="","",IF(ISNUMBER(SEARCH("KCB",G464))=TRUE,Info!$J$10,Info!$J$11))</f>
        <v/>
      </c>
      <c r="C464" s="135"/>
      <c r="D464" s="248"/>
      <c r="E464" s="248"/>
      <c r="F464" s="135"/>
      <c r="G464" s="104"/>
      <c r="H464" s="135"/>
      <c r="I464" s="104"/>
      <c r="J464" s="104"/>
      <c r="K464" s="104"/>
      <c r="L464" s="104"/>
      <c r="M464" s="104"/>
      <c r="N464" s="101"/>
      <c r="O464" s="101"/>
      <c r="P464" s="101"/>
      <c r="Q464" s="101"/>
      <c r="R464" s="63"/>
      <c r="S464" s="63"/>
      <c r="T464" s="63"/>
      <c r="U464" s="135"/>
      <c r="V464" s="104"/>
      <c r="W464" s="104"/>
      <c r="X464" s="104"/>
      <c r="Y464" s="104"/>
    </row>
    <row r="465" spans="1:25" x14ac:dyDescent="0.2">
      <c r="A465" s="135"/>
      <c r="B465" s="134" t="str">
        <f>IF(A465="","",IF(ISNUMBER(SEARCH("KCB",G465))=TRUE,Info!$J$10,Info!$J$11))</f>
        <v/>
      </c>
      <c r="C465" s="135"/>
      <c r="D465" s="248"/>
      <c r="E465" s="248"/>
      <c r="F465" s="135"/>
      <c r="G465" s="104"/>
      <c r="H465" s="135"/>
      <c r="I465" s="104"/>
      <c r="J465" s="104"/>
      <c r="K465" s="104"/>
      <c r="L465" s="104"/>
      <c r="M465" s="104"/>
      <c r="N465" s="101"/>
      <c r="O465" s="101"/>
      <c r="P465" s="101"/>
      <c r="Q465" s="101"/>
      <c r="R465" s="63"/>
      <c r="S465" s="63"/>
      <c r="T465" s="63"/>
      <c r="U465" s="135"/>
      <c r="V465" s="104"/>
      <c r="W465" s="104"/>
      <c r="X465" s="104"/>
      <c r="Y465" s="104"/>
    </row>
    <row r="466" spans="1:25" x14ac:dyDescent="0.2">
      <c r="A466" s="135"/>
      <c r="B466" s="134" t="str">
        <f>IF(A466="","",IF(ISNUMBER(SEARCH("KCB",G466))=TRUE,Info!$J$10,Info!$J$11))</f>
        <v/>
      </c>
      <c r="C466" s="135"/>
      <c r="D466" s="248"/>
      <c r="E466" s="248"/>
      <c r="F466" s="135"/>
      <c r="G466" s="104"/>
      <c r="H466" s="135"/>
      <c r="I466" s="104"/>
      <c r="J466" s="104"/>
      <c r="K466" s="104"/>
      <c r="L466" s="104"/>
      <c r="M466" s="104"/>
      <c r="N466" s="101"/>
      <c r="O466" s="101"/>
      <c r="P466" s="101"/>
      <c r="Q466" s="101"/>
      <c r="R466" s="63"/>
      <c r="S466" s="63"/>
      <c r="T466" s="63"/>
      <c r="U466" s="135"/>
      <c r="V466" s="104"/>
      <c r="W466" s="104"/>
      <c r="X466" s="104"/>
      <c r="Y466" s="104"/>
    </row>
    <row r="467" spans="1:25" x14ac:dyDescent="0.2">
      <c r="A467" s="135"/>
      <c r="B467" s="134" t="str">
        <f>IF(A467="","",IF(ISNUMBER(SEARCH("KCB",G467))=TRUE,Info!$J$10,Info!$J$11))</f>
        <v/>
      </c>
      <c r="C467" s="135"/>
      <c r="D467" s="248"/>
      <c r="E467" s="248"/>
      <c r="F467" s="135"/>
      <c r="G467" s="104"/>
      <c r="H467" s="135"/>
      <c r="I467" s="104"/>
      <c r="J467" s="104"/>
      <c r="K467" s="104"/>
      <c r="L467" s="104"/>
      <c r="M467" s="104"/>
      <c r="N467" s="101"/>
      <c r="O467" s="101"/>
      <c r="P467" s="101"/>
      <c r="Q467" s="101"/>
      <c r="R467" s="63"/>
      <c r="S467" s="63"/>
      <c r="T467" s="63"/>
      <c r="U467" s="135"/>
      <c r="V467" s="104"/>
      <c r="W467" s="104"/>
      <c r="X467" s="104"/>
      <c r="Y467" s="104"/>
    </row>
    <row r="468" spans="1:25" x14ac:dyDescent="0.2">
      <c r="A468" s="135"/>
      <c r="B468" s="134" t="str">
        <f>IF(A468="","",IF(ISNUMBER(SEARCH("KCB",G468))=TRUE,Info!$J$10,Info!$J$11))</f>
        <v/>
      </c>
      <c r="C468" s="135"/>
      <c r="D468" s="248"/>
      <c r="E468" s="248"/>
      <c r="F468" s="135"/>
      <c r="G468" s="104"/>
      <c r="H468" s="135"/>
      <c r="I468" s="104"/>
      <c r="J468" s="104"/>
      <c r="K468" s="104"/>
      <c r="L468" s="104"/>
      <c r="M468" s="104"/>
      <c r="N468" s="101"/>
      <c r="O468" s="101"/>
      <c r="P468" s="101"/>
      <c r="Q468" s="101"/>
      <c r="R468" s="63"/>
      <c r="S468" s="63"/>
      <c r="T468" s="63"/>
      <c r="U468" s="135"/>
      <c r="V468" s="104"/>
      <c r="W468" s="104"/>
      <c r="X468" s="104"/>
      <c r="Y468" s="104"/>
    </row>
    <row r="469" spans="1:25" x14ac:dyDescent="0.2">
      <c r="A469" s="135"/>
      <c r="B469" s="134" t="str">
        <f>IF(A469="","",IF(ISNUMBER(SEARCH("KCB",G469))=TRUE,Info!$J$10,Info!$J$11))</f>
        <v/>
      </c>
      <c r="C469" s="135"/>
      <c r="D469" s="248"/>
      <c r="E469" s="248"/>
      <c r="F469" s="135"/>
      <c r="G469" s="104"/>
      <c r="H469" s="135"/>
      <c r="I469" s="104"/>
      <c r="J469" s="104"/>
      <c r="K469" s="104"/>
      <c r="L469" s="104"/>
      <c r="M469" s="104"/>
      <c r="N469" s="101"/>
      <c r="O469" s="101"/>
      <c r="P469" s="101"/>
      <c r="Q469" s="101"/>
      <c r="R469" s="63"/>
      <c r="S469" s="63"/>
      <c r="T469" s="63"/>
      <c r="U469" s="135"/>
      <c r="V469" s="104"/>
      <c r="W469" s="104"/>
      <c r="X469" s="104"/>
      <c r="Y469" s="104"/>
    </row>
    <row r="470" spans="1:25" x14ac:dyDescent="0.2">
      <c r="A470" s="135"/>
      <c r="B470" s="134" t="str">
        <f>IF(A470="","",IF(ISNUMBER(SEARCH("KCB",G470))=TRUE,Info!$J$10,Info!$J$11))</f>
        <v/>
      </c>
      <c r="C470" s="135"/>
      <c r="D470" s="248"/>
      <c r="E470" s="248"/>
      <c r="F470" s="135"/>
      <c r="G470" s="104"/>
      <c r="H470" s="135"/>
      <c r="I470" s="104"/>
      <c r="J470" s="104"/>
      <c r="K470" s="104"/>
      <c r="L470" s="104"/>
      <c r="M470" s="104"/>
      <c r="N470" s="101"/>
      <c r="O470" s="101"/>
      <c r="P470" s="101"/>
      <c r="Q470" s="101"/>
      <c r="R470" s="63"/>
      <c r="S470" s="63"/>
      <c r="T470" s="63"/>
      <c r="U470" s="135"/>
      <c r="V470" s="104"/>
      <c r="W470" s="104"/>
      <c r="X470" s="104"/>
      <c r="Y470" s="104"/>
    </row>
    <row r="471" spans="1:25" x14ac:dyDescent="0.2">
      <c r="A471" s="135"/>
      <c r="B471" s="134" t="str">
        <f>IF(A471="","",IF(ISNUMBER(SEARCH("KCB",G471))=TRUE,Info!$J$10,Info!$J$11))</f>
        <v/>
      </c>
      <c r="C471" s="135"/>
      <c r="D471" s="248"/>
      <c r="E471" s="248"/>
      <c r="F471" s="135"/>
      <c r="G471" s="104"/>
      <c r="H471" s="135"/>
      <c r="I471" s="104"/>
      <c r="J471" s="104"/>
      <c r="K471" s="104"/>
      <c r="L471" s="104"/>
      <c r="M471" s="104"/>
      <c r="N471" s="101"/>
      <c r="O471" s="101"/>
      <c r="P471" s="101"/>
      <c r="Q471" s="101"/>
      <c r="R471" s="63"/>
      <c r="S471" s="63"/>
      <c r="T471" s="63"/>
      <c r="U471" s="135"/>
      <c r="V471" s="104"/>
      <c r="W471" s="104"/>
      <c r="X471" s="104"/>
      <c r="Y471" s="104"/>
    </row>
    <row r="472" spans="1:25" x14ac:dyDescent="0.2">
      <c r="A472" s="135"/>
      <c r="B472" s="134" t="str">
        <f>IF(A472="","",IF(ISNUMBER(SEARCH("KCB",G472))=TRUE,Info!$J$10,Info!$J$11))</f>
        <v/>
      </c>
      <c r="C472" s="135"/>
      <c r="D472" s="248"/>
      <c r="E472" s="248"/>
      <c r="F472" s="135"/>
      <c r="G472" s="104"/>
      <c r="H472" s="135"/>
      <c r="I472" s="104"/>
      <c r="J472" s="104"/>
      <c r="K472" s="104"/>
      <c r="L472" s="104"/>
      <c r="M472" s="104"/>
      <c r="N472" s="101"/>
      <c r="O472" s="101"/>
      <c r="P472" s="101"/>
      <c r="Q472" s="101"/>
      <c r="R472" s="63"/>
      <c r="S472" s="63"/>
      <c r="T472" s="63"/>
      <c r="U472" s="135"/>
      <c r="V472" s="104"/>
      <c r="W472" s="104"/>
      <c r="X472" s="104"/>
      <c r="Y472" s="104"/>
    </row>
    <row r="473" spans="1:25" x14ac:dyDescent="0.2">
      <c r="A473" s="135"/>
      <c r="B473" s="134" t="str">
        <f>IF(A473="","",IF(ISNUMBER(SEARCH("KCB",G473))=TRUE,Info!$J$10,Info!$J$11))</f>
        <v/>
      </c>
      <c r="C473" s="135"/>
      <c r="D473" s="248"/>
      <c r="E473" s="248"/>
      <c r="F473" s="135"/>
      <c r="G473" s="104"/>
      <c r="H473" s="135"/>
      <c r="I473" s="104"/>
      <c r="J473" s="104"/>
      <c r="K473" s="104"/>
      <c r="L473" s="104"/>
      <c r="M473" s="104"/>
      <c r="N473" s="101"/>
      <c r="O473" s="101"/>
      <c r="P473" s="101"/>
      <c r="Q473" s="101"/>
      <c r="R473" s="63"/>
      <c r="S473" s="63"/>
      <c r="T473" s="63"/>
      <c r="U473" s="135"/>
      <c r="V473" s="104"/>
      <c r="W473" s="104"/>
      <c r="X473" s="104"/>
      <c r="Y473" s="104"/>
    </row>
    <row r="474" spans="1:25" x14ac:dyDescent="0.2">
      <c r="A474" s="135"/>
      <c r="B474" s="134" t="str">
        <f>IF(A474="","",IF(ISNUMBER(SEARCH("KCB",G474))=TRUE,Info!$J$10,Info!$J$11))</f>
        <v/>
      </c>
      <c r="C474" s="135"/>
      <c r="D474" s="248"/>
      <c r="E474" s="248"/>
      <c r="F474" s="135"/>
      <c r="G474" s="104"/>
      <c r="H474" s="135"/>
      <c r="I474" s="104"/>
      <c r="J474" s="104"/>
      <c r="K474" s="104"/>
      <c r="L474" s="104"/>
      <c r="M474" s="104"/>
      <c r="N474" s="101"/>
      <c r="O474" s="101"/>
      <c r="P474" s="101"/>
      <c r="Q474" s="101"/>
      <c r="R474" s="63"/>
      <c r="S474" s="63"/>
      <c r="T474" s="63"/>
      <c r="U474" s="135"/>
      <c r="V474" s="104"/>
      <c r="W474" s="104"/>
      <c r="X474" s="104"/>
      <c r="Y474" s="104"/>
    </row>
    <row r="475" spans="1:25" x14ac:dyDescent="0.2">
      <c r="A475" s="135"/>
      <c r="B475" s="134" t="str">
        <f>IF(A475="","",IF(ISNUMBER(SEARCH("KCB",G475))=TRUE,Info!$J$10,Info!$J$11))</f>
        <v/>
      </c>
      <c r="C475" s="135"/>
      <c r="D475" s="248"/>
      <c r="E475" s="248"/>
      <c r="F475" s="135"/>
      <c r="G475" s="104"/>
      <c r="H475" s="135"/>
      <c r="I475" s="104"/>
      <c r="J475" s="104"/>
      <c r="K475" s="104"/>
      <c r="L475" s="104"/>
      <c r="M475" s="104"/>
      <c r="N475" s="101"/>
      <c r="O475" s="101"/>
      <c r="P475" s="101"/>
      <c r="Q475" s="101"/>
      <c r="R475" s="63"/>
      <c r="S475" s="63"/>
      <c r="T475" s="63"/>
      <c r="U475" s="135"/>
      <c r="V475" s="104"/>
      <c r="W475" s="104"/>
      <c r="X475" s="104"/>
      <c r="Y475" s="104"/>
    </row>
    <row r="476" spans="1:25" x14ac:dyDescent="0.2">
      <c r="A476" s="135"/>
      <c r="B476" s="134" t="str">
        <f>IF(A476="","",IF(ISNUMBER(SEARCH("KCB",G476))=TRUE,Info!$J$10,Info!$J$11))</f>
        <v/>
      </c>
      <c r="C476" s="135"/>
      <c r="D476" s="248"/>
      <c r="E476" s="248"/>
      <c r="F476" s="135"/>
      <c r="G476" s="104"/>
      <c r="H476" s="135"/>
      <c r="I476" s="104"/>
      <c r="J476" s="104"/>
      <c r="K476" s="104"/>
      <c r="L476" s="104"/>
      <c r="M476" s="104"/>
      <c r="N476" s="101"/>
      <c r="O476" s="101"/>
      <c r="P476" s="101"/>
      <c r="Q476" s="101"/>
      <c r="R476" s="63"/>
      <c r="S476" s="63"/>
      <c r="T476" s="63"/>
      <c r="U476" s="135"/>
      <c r="V476" s="104"/>
      <c r="W476" s="104"/>
      <c r="X476" s="104"/>
      <c r="Y476" s="104"/>
    </row>
    <row r="477" spans="1:25" x14ac:dyDescent="0.2">
      <c r="A477" s="135"/>
      <c r="B477" s="134" t="str">
        <f>IF(A477="","",IF(ISNUMBER(SEARCH("KCB",G477))=TRUE,Info!$J$10,Info!$J$11))</f>
        <v/>
      </c>
      <c r="C477" s="135"/>
      <c r="D477" s="248"/>
      <c r="E477" s="248"/>
      <c r="F477" s="135"/>
      <c r="G477" s="104"/>
      <c r="H477" s="135"/>
      <c r="I477" s="104"/>
      <c r="J477" s="104"/>
      <c r="K477" s="104"/>
      <c r="L477" s="104"/>
      <c r="M477" s="104"/>
      <c r="N477" s="101"/>
      <c r="O477" s="101"/>
      <c r="P477" s="101"/>
      <c r="Q477" s="101"/>
      <c r="R477" s="63"/>
      <c r="S477" s="63"/>
      <c r="T477" s="63"/>
      <c r="U477" s="135"/>
      <c r="V477" s="104"/>
      <c r="W477" s="104"/>
      <c r="X477" s="104"/>
      <c r="Y477" s="104"/>
    </row>
    <row r="478" spans="1:25" x14ac:dyDescent="0.2">
      <c r="A478" s="135"/>
      <c r="B478" s="134" t="str">
        <f>IF(A478="","",IF(ISNUMBER(SEARCH("KCB",G478))=TRUE,Info!$J$10,Info!$J$11))</f>
        <v/>
      </c>
      <c r="C478" s="135"/>
      <c r="D478" s="248"/>
      <c r="E478" s="248"/>
      <c r="F478" s="135"/>
      <c r="G478" s="104"/>
      <c r="H478" s="135"/>
      <c r="I478" s="104"/>
      <c r="J478" s="104"/>
      <c r="K478" s="104"/>
      <c r="L478" s="104"/>
      <c r="M478" s="104"/>
      <c r="N478" s="101"/>
      <c r="O478" s="101"/>
      <c r="P478" s="101"/>
      <c r="Q478" s="101"/>
      <c r="R478" s="63"/>
      <c r="S478" s="63"/>
      <c r="T478" s="63"/>
      <c r="U478" s="135"/>
      <c r="V478" s="104"/>
      <c r="W478" s="104"/>
      <c r="X478" s="104"/>
      <c r="Y478" s="104"/>
    </row>
    <row r="479" spans="1:25" x14ac:dyDescent="0.2">
      <c r="A479" s="135"/>
      <c r="B479" s="134" t="str">
        <f>IF(A479="","",IF(ISNUMBER(SEARCH("KCB",G479))=TRUE,Info!$J$10,Info!$J$11))</f>
        <v/>
      </c>
      <c r="C479" s="135"/>
      <c r="D479" s="248"/>
      <c r="E479" s="248"/>
      <c r="F479" s="135"/>
      <c r="G479" s="104"/>
      <c r="H479" s="135"/>
      <c r="I479" s="104"/>
      <c r="J479" s="104"/>
      <c r="K479" s="104"/>
      <c r="L479" s="104"/>
      <c r="M479" s="104"/>
      <c r="N479" s="101"/>
      <c r="O479" s="101"/>
      <c r="P479" s="101"/>
      <c r="Q479" s="101"/>
      <c r="R479" s="63"/>
      <c r="S479" s="63"/>
      <c r="T479" s="63"/>
      <c r="U479" s="135"/>
      <c r="V479" s="104"/>
      <c r="W479" s="104"/>
      <c r="X479" s="104"/>
      <c r="Y479" s="104"/>
    </row>
    <row r="480" spans="1:25" x14ac:dyDescent="0.2">
      <c r="A480" s="135"/>
      <c r="B480" s="134" t="str">
        <f>IF(A480="","",IF(ISNUMBER(SEARCH("KCB",G480))=TRUE,Info!$J$10,Info!$J$11))</f>
        <v/>
      </c>
      <c r="C480" s="135"/>
      <c r="D480" s="248"/>
      <c r="E480" s="248"/>
      <c r="F480" s="135"/>
      <c r="G480" s="104"/>
      <c r="H480" s="135"/>
      <c r="I480" s="104"/>
      <c r="J480" s="104"/>
      <c r="K480" s="104"/>
      <c r="L480" s="104"/>
      <c r="M480" s="104"/>
      <c r="N480" s="101"/>
      <c r="O480" s="101"/>
      <c r="P480" s="101"/>
      <c r="Q480" s="101"/>
      <c r="R480" s="63"/>
      <c r="S480" s="63"/>
      <c r="T480" s="63"/>
      <c r="U480" s="135"/>
      <c r="V480" s="104"/>
      <c r="W480" s="104"/>
      <c r="X480" s="104"/>
      <c r="Y480" s="104"/>
    </row>
    <row r="481" spans="1:25" x14ac:dyDescent="0.2">
      <c r="A481" s="135"/>
      <c r="B481" s="134" t="str">
        <f>IF(A481="","",IF(ISNUMBER(SEARCH("KCB",G481))=TRUE,Info!$J$10,Info!$J$11))</f>
        <v/>
      </c>
      <c r="C481" s="135"/>
      <c r="D481" s="248"/>
      <c r="E481" s="248"/>
      <c r="F481" s="135"/>
      <c r="G481" s="104"/>
      <c r="H481" s="135"/>
      <c r="I481" s="104"/>
      <c r="J481" s="104"/>
      <c r="K481" s="104"/>
      <c r="L481" s="104"/>
      <c r="M481" s="104"/>
      <c r="N481" s="101"/>
      <c r="O481" s="101"/>
      <c r="P481" s="101"/>
      <c r="Q481" s="101"/>
      <c r="R481" s="63"/>
      <c r="S481" s="63"/>
      <c r="T481" s="63"/>
      <c r="U481" s="135"/>
      <c r="V481" s="104"/>
      <c r="W481" s="104"/>
      <c r="X481" s="104"/>
      <c r="Y481" s="104"/>
    </row>
    <row r="482" spans="1:25" x14ac:dyDescent="0.2">
      <c r="A482" s="135"/>
      <c r="B482" s="134" t="str">
        <f>IF(A482="","",IF(ISNUMBER(SEARCH("KCB",G482))=TRUE,Info!$J$10,Info!$J$11))</f>
        <v/>
      </c>
      <c r="C482" s="135"/>
      <c r="D482" s="248"/>
      <c r="E482" s="248"/>
      <c r="F482" s="135"/>
      <c r="G482" s="104"/>
      <c r="H482" s="135"/>
      <c r="I482" s="104"/>
      <c r="J482" s="104"/>
      <c r="K482" s="104"/>
      <c r="L482" s="104"/>
      <c r="M482" s="104"/>
      <c r="N482" s="101"/>
      <c r="O482" s="101"/>
      <c r="P482" s="101"/>
      <c r="Q482" s="101"/>
      <c r="R482" s="63"/>
      <c r="S482" s="63"/>
      <c r="T482" s="63"/>
      <c r="U482" s="135"/>
      <c r="V482" s="104"/>
      <c r="W482" s="104"/>
      <c r="X482" s="104"/>
      <c r="Y482" s="104"/>
    </row>
    <row r="483" spans="1:25" x14ac:dyDescent="0.2">
      <c r="A483" s="135"/>
      <c r="B483" s="134" t="str">
        <f>IF(A483="","",IF(ISNUMBER(SEARCH("KCB",G483))=TRUE,Info!$J$10,Info!$J$11))</f>
        <v/>
      </c>
      <c r="C483" s="135"/>
      <c r="D483" s="248"/>
      <c r="E483" s="248"/>
      <c r="F483" s="135"/>
      <c r="G483" s="104"/>
      <c r="H483" s="135"/>
      <c r="I483" s="104"/>
      <c r="J483" s="104"/>
      <c r="K483" s="104"/>
      <c r="L483" s="104"/>
      <c r="M483" s="104"/>
      <c r="N483" s="101"/>
      <c r="O483" s="101"/>
      <c r="P483" s="101"/>
      <c r="Q483" s="101"/>
      <c r="R483" s="63"/>
      <c r="S483" s="63"/>
      <c r="T483" s="63"/>
      <c r="U483" s="135"/>
      <c r="V483" s="104"/>
      <c r="W483" s="104"/>
      <c r="X483" s="104"/>
      <c r="Y483" s="104"/>
    </row>
    <row r="484" spans="1:25" x14ac:dyDescent="0.2">
      <c r="A484" s="135"/>
      <c r="B484" s="134" t="str">
        <f>IF(A484="","",IF(ISNUMBER(SEARCH("KCB",G484))=TRUE,Info!$J$10,Info!$J$11))</f>
        <v/>
      </c>
      <c r="C484" s="135"/>
      <c r="D484" s="248"/>
      <c r="E484" s="248"/>
      <c r="F484" s="135"/>
      <c r="G484" s="104"/>
      <c r="H484" s="135"/>
      <c r="I484" s="104"/>
      <c r="J484" s="104"/>
      <c r="K484" s="104"/>
      <c r="L484" s="104"/>
      <c r="M484" s="104"/>
      <c r="N484" s="101"/>
      <c r="O484" s="101"/>
      <c r="P484" s="101"/>
      <c r="Q484" s="101"/>
      <c r="R484" s="63"/>
      <c r="S484" s="63"/>
      <c r="T484" s="63"/>
      <c r="U484" s="135"/>
      <c r="V484" s="104"/>
      <c r="W484" s="104"/>
      <c r="X484" s="104"/>
      <c r="Y484" s="104"/>
    </row>
    <row r="485" spans="1:25" x14ac:dyDescent="0.2">
      <c r="A485" s="135"/>
      <c r="B485" s="134" t="str">
        <f>IF(A485="","",IF(ISNUMBER(SEARCH("KCB",G485))=TRUE,Info!$J$10,Info!$J$11))</f>
        <v/>
      </c>
      <c r="C485" s="135"/>
      <c r="D485" s="248"/>
      <c r="E485" s="248"/>
      <c r="F485" s="135"/>
      <c r="G485" s="104"/>
      <c r="H485" s="135"/>
      <c r="I485" s="104"/>
      <c r="J485" s="104"/>
      <c r="K485" s="104"/>
      <c r="L485" s="104"/>
      <c r="M485" s="104"/>
      <c r="N485" s="101"/>
      <c r="O485" s="101"/>
      <c r="P485" s="101"/>
      <c r="Q485" s="101"/>
      <c r="R485" s="63"/>
      <c r="S485" s="63"/>
      <c r="T485" s="63"/>
      <c r="U485" s="135"/>
      <c r="V485" s="104"/>
      <c r="W485" s="104"/>
      <c r="X485" s="104"/>
      <c r="Y485" s="104"/>
    </row>
    <row r="486" spans="1:25" x14ac:dyDescent="0.2">
      <c r="A486" s="135"/>
      <c r="B486" s="134" t="str">
        <f>IF(A486="","",IF(ISNUMBER(SEARCH("KCB",G486))=TRUE,Info!$J$10,Info!$J$11))</f>
        <v/>
      </c>
      <c r="C486" s="135"/>
      <c r="D486" s="248"/>
      <c r="E486" s="248"/>
      <c r="F486" s="135"/>
      <c r="G486" s="104"/>
      <c r="H486" s="135"/>
      <c r="I486" s="104"/>
      <c r="J486" s="104"/>
      <c r="K486" s="104"/>
      <c r="L486" s="104"/>
      <c r="M486" s="104"/>
      <c r="N486" s="101"/>
      <c r="O486" s="101"/>
      <c r="P486" s="101"/>
      <c r="Q486" s="101"/>
      <c r="R486" s="63"/>
      <c r="S486" s="63"/>
      <c r="T486" s="63"/>
      <c r="U486" s="135"/>
      <c r="V486" s="104"/>
      <c r="W486" s="104"/>
      <c r="X486" s="104"/>
      <c r="Y486" s="104"/>
    </row>
    <row r="487" spans="1:25" x14ac:dyDescent="0.2">
      <c r="A487" s="135"/>
      <c r="B487" s="134" t="str">
        <f>IF(A487="","",IF(ISNUMBER(SEARCH("KCB",G487))=TRUE,Info!$J$10,Info!$J$11))</f>
        <v/>
      </c>
      <c r="C487" s="135"/>
      <c r="D487" s="248"/>
      <c r="E487" s="248"/>
      <c r="F487" s="135"/>
      <c r="G487" s="104"/>
      <c r="H487" s="135"/>
      <c r="I487" s="104"/>
      <c r="J487" s="104"/>
      <c r="K487" s="104"/>
      <c r="L487" s="104"/>
      <c r="M487" s="104"/>
      <c r="N487" s="101"/>
      <c r="O487" s="101"/>
      <c r="P487" s="101"/>
      <c r="Q487" s="101"/>
      <c r="R487" s="63"/>
      <c r="S487" s="63"/>
      <c r="T487" s="63"/>
      <c r="U487" s="135"/>
      <c r="V487" s="104"/>
      <c r="W487" s="104"/>
      <c r="X487" s="104"/>
      <c r="Y487" s="104"/>
    </row>
    <row r="488" spans="1:25" x14ac:dyDescent="0.2">
      <c r="A488" s="135"/>
      <c r="B488" s="134" t="str">
        <f>IF(A488="","",IF(ISNUMBER(SEARCH("KCB",G488))=TRUE,Info!$J$10,Info!$J$11))</f>
        <v/>
      </c>
      <c r="C488" s="135"/>
      <c r="D488" s="248"/>
      <c r="E488" s="248"/>
      <c r="F488" s="135"/>
      <c r="G488" s="104"/>
      <c r="H488" s="135"/>
      <c r="I488" s="104"/>
      <c r="J488" s="104"/>
      <c r="K488" s="104"/>
      <c r="L488" s="104"/>
      <c r="M488" s="104"/>
      <c r="N488" s="101"/>
      <c r="O488" s="101"/>
      <c r="P488" s="101"/>
      <c r="Q488" s="101"/>
      <c r="R488" s="63"/>
      <c r="S488" s="63"/>
      <c r="T488" s="63"/>
      <c r="U488" s="135"/>
      <c r="V488" s="104"/>
      <c r="W488" s="104"/>
      <c r="X488" s="104"/>
      <c r="Y488" s="104"/>
    </row>
    <row r="489" spans="1:25" x14ac:dyDescent="0.2">
      <c r="A489" s="135"/>
      <c r="B489" s="134" t="str">
        <f>IF(A489="","",IF(ISNUMBER(SEARCH("KCB",G489))=TRUE,Info!$J$10,Info!$J$11))</f>
        <v/>
      </c>
      <c r="C489" s="135"/>
      <c r="D489" s="248"/>
      <c r="E489" s="248"/>
      <c r="F489" s="135"/>
      <c r="G489" s="104"/>
      <c r="H489" s="135"/>
      <c r="I489" s="104"/>
      <c r="J489" s="104"/>
      <c r="K489" s="104"/>
      <c r="L489" s="104"/>
      <c r="M489" s="104"/>
      <c r="N489" s="101"/>
      <c r="O489" s="101"/>
      <c r="P489" s="101"/>
      <c r="Q489" s="101"/>
      <c r="R489" s="63"/>
      <c r="S489" s="63"/>
      <c r="T489" s="63"/>
      <c r="U489" s="135"/>
      <c r="V489" s="104"/>
      <c r="W489" s="104"/>
      <c r="X489" s="104"/>
      <c r="Y489" s="104"/>
    </row>
    <row r="490" spans="1:25" x14ac:dyDescent="0.2">
      <c r="A490" s="135"/>
      <c r="B490" s="134" t="str">
        <f>IF(A490="","",IF(ISNUMBER(SEARCH("KCB",G490))=TRUE,Info!$J$10,Info!$J$11))</f>
        <v/>
      </c>
      <c r="C490" s="135"/>
      <c r="D490" s="248"/>
      <c r="E490" s="248"/>
      <c r="F490" s="135"/>
      <c r="G490" s="104"/>
      <c r="H490" s="135"/>
      <c r="I490" s="104"/>
      <c r="J490" s="104"/>
      <c r="K490" s="104"/>
      <c r="L490" s="104"/>
      <c r="M490" s="104"/>
      <c r="N490" s="101"/>
      <c r="O490" s="101"/>
      <c r="P490" s="101"/>
      <c r="Q490" s="101"/>
      <c r="R490" s="63"/>
      <c r="S490" s="63"/>
      <c r="T490" s="63"/>
      <c r="U490" s="135"/>
      <c r="V490" s="104"/>
      <c r="W490" s="104"/>
      <c r="X490" s="104"/>
      <c r="Y490" s="104"/>
    </row>
    <row r="491" spans="1:25" x14ac:dyDescent="0.2">
      <c r="A491" s="135"/>
      <c r="B491" s="134" t="str">
        <f>IF(A491="","",IF(ISNUMBER(SEARCH("KCB",G491))=TRUE,Info!$J$10,Info!$J$11))</f>
        <v/>
      </c>
      <c r="C491" s="135"/>
      <c r="D491" s="248"/>
      <c r="E491" s="248"/>
      <c r="F491" s="135"/>
      <c r="G491" s="104"/>
      <c r="H491" s="135"/>
      <c r="I491" s="104"/>
      <c r="J491" s="104"/>
      <c r="K491" s="104"/>
      <c r="L491" s="104"/>
      <c r="M491" s="104"/>
      <c r="N491" s="101"/>
      <c r="O491" s="101"/>
      <c r="P491" s="101"/>
      <c r="Q491" s="101"/>
      <c r="R491" s="63"/>
      <c r="S491" s="63"/>
      <c r="T491" s="63"/>
      <c r="U491" s="135"/>
      <c r="V491" s="104"/>
      <c r="W491" s="104"/>
      <c r="X491" s="104"/>
      <c r="Y491" s="104"/>
    </row>
    <row r="492" spans="1:25" x14ac:dyDescent="0.2">
      <c r="A492" s="135"/>
      <c r="B492" s="134" t="str">
        <f>IF(A492="","",IF(ISNUMBER(SEARCH("KCB",G492))=TRUE,Info!$J$10,Info!$J$11))</f>
        <v/>
      </c>
      <c r="C492" s="135"/>
      <c r="D492" s="248"/>
      <c r="E492" s="248"/>
      <c r="F492" s="135"/>
      <c r="G492" s="104"/>
      <c r="H492" s="135"/>
      <c r="I492" s="104"/>
      <c r="J492" s="104"/>
      <c r="K492" s="104"/>
      <c r="L492" s="104"/>
      <c r="M492" s="104"/>
      <c r="N492" s="101"/>
      <c r="O492" s="101"/>
      <c r="P492" s="101"/>
      <c r="Q492" s="101"/>
      <c r="R492" s="63"/>
      <c r="S492" s="63"/>
      <c r="T492" s="63"/>
      <c r="U492" s="135"/>
      <c r="V492" s="104"/>
      <c r="W492" s="104"/>
      <c r="X492" s="104"/>
      <c r="Y492" s="104"/>
    </row>
    <row r="493" spans="1:25" x14ac:dyDescent="0.2">
      <c r="A493" s="135"/>
      <c r="B493" s="134" t="str">
        <f>IF(A493="","",IF(ISNUMBER(SEARCH("KCB",G493))=TRUE,Info!$J$10,Info!$J$11))</f>
        <v/>
      </c>
      <c r="C493" s="135"/>
      <c r="D493" s="248"/>
      <c r="E493" s="248"/>
      <c r="F493" s="135"/>
      <c r="G493" s="104"/>
      <c r="H493" s="135"/>
      <c r="I493" s="104"/>
      <c r="J493" s="104"/>
      <c r="K493" s="104"/>
      <c r="L493" s="104"/>
      <c r="M493" s="104"/>
      <c r="N493" s="101"/>
      <c r="O493" s="101"/>
      <c r="P493" s="101"/>
      <c r="Q493" s="101"/>
      <c r="R493" s="63"/>
      <c r="S493" s="63"/>
      <c r="T493" s="63"/>
      <c r="U493" s="135"/>
      <c r="V493" s="104"/>
      <c r="W493" s="104"/>
      <c r="X493" s="104"/>
      <c r="Y493" s="104"/>
    </row>
    <row r="494" spans="1:25" x14ac:dyDescent="0.2">
      <c r="A494" s="135"/>
      <c r="B494" s="134" t="str">
        <f>IF(A494="","",IF(ISNUMBER(SEARCH("KCB",G494))=TRUE,Info!$J$10,Info!$J$11))</f>
        <v/>
      </c>
      <c r="C494" s="135"/>
      <c r="D494" s="248"/>
      <c r="E494" s="248"/>
      <c r="F494" s="135"/>
      <c r="G494" s="104"/>
      <c r="H494" s="135"/>
      <c r="I494" s="104"/>
      <c r="J494" s="104"/>
      <c r="K494" s="104"/>
      <c r="L494" s="104"/>
      <c r="M494" s="104"/>
      <c r="N494" s="101"/>
      <c r="O494" s="101"/>
      <c r="P494" s="101"/>
      <c r="Q494" s="101"/>
      <c r="R494" s="63"/>
      <c r="S494" s="63"/>
      <c r="T494" s="63"/>
      <c r="U494" s="135"/>
      <c r="V494" s="104"/>
      <c r="W494" s="104"/>
      <c r="X494" s="104"/>
      <c r="Y494" s="104"/>
    </row>
    <row r="495" spans="1:25" x14ac:dyDescent="0.2">
      <c r="A495" s="135"/>
      <c r="B495" s="134" t="str">
        <f>IF(A495="","",IF(ISNUMBER(SEARCH("KCB",G495))=TRUE,Info!$J$10,Info!$J$11))</f>
        <v/>
      </c>
      <c r="C495" s="135"/>
      <c r="D495" s="248"/>
      <c r="E495" s="248"/>
      <c r="F495" s="135"/>
      <c r="G495" s="104"/>
      <c r="H495" s="135"/>
      <c r="I495" s="104"/>
      <c r="J495" s="104"/>
      <c r="K495" s="104"/>
      <c r="L495" s="104"/>
      <c r="M495" s="104"/>
      <c r="N495" s="101"/>
      <c r="O495" s="101"/>
      <c r="P495" s="101"/>
      <c r="Q495" s="101"/>
      <c r="R495" s="63"/>
      <c r="S495" s="63"/>
      <c r="T495" s="63"/>
      <c r="U495" s="135"/>
      <c r="V495" s="104"/>
      <c r="W495" s="104"/>
      <c r="X495" s="104"/>
      <c r="Y495" s="104"/>
    </row>
    <row r="496" spans="1:25" x14ac:dyDescent="0.2">
      <c r="A496" s="135"/>
      <c r="B496" s="134" t="str">
        <f>IF(A496="","",IF(ISNUMBER(SEARCH("KCB",G496))=TRUE,Info!$J$10,Info!$J$11))</f>
        <v/>
      </c>
      <c r="C496" s="135"/>
      <c r="D496" s="248"/>
      <c r="E496" s="248"/>
      <c r="F496" s="135"/>
      <c r="G496" s="104"/>
      <c r="H496" s="135"/>
      <c r="I496" s="104"/>
      <c r="J496" s="104"/>
      <c r="K496" s="104"/>
      <c r="L496" s="104"/>
      <c r="M496" s="104"/>
      <c r="N496" s="101"/>
      <c r="O496" s="101"/>
      <c r="P496" s="101"/>
      <c r="Q496" s="101"/>
      <c r="R496" s="63"/>
      <c r="S496" s="63"/>
      <c r="T496" s="63"/>
      <c r="U496" s="135"/>
      <c r="V496" s="104"/>
      <c r="W496" s="104"/>
      <c r="X496" s="104"/>
      <c r="Y496" s="104"/>
    </row>
    <row r="497" spans="1:25" x14ac:dyDescent="0.2">
      <c r="A497" s="135"/>
      <c r="B497" s="134" t="str">
        <f>IF(A497="","",IF(ISNUMBER(SEARCH("KCB",G497))=TRUE,Info!$J$10,Info!$J$11))</f>
        <v/>
      </c>
      <c r="C497" s="135"/>
      <c r="D497" s="248"/>
      <c r="E497" s="248"/>
      <c r="F497" s="135"/>
      <c r="G497" s="104"/>
      <c r="H497" s="135"/>
      <c r="I497" s="104"/>
      <c r="J497" s="104"/>
      <c r="K497" s="104"/>
      <c r="L497" s="104"/>
      <c r="M497" s="104"/>
      <c r="N497" s="101"/>
      <c r="O497" s="101"/>
      <c r="P497" s="101"/>
      <c r="Q497" s="101"/>
      <c r="R497" s="63"/>
      <c r="S497" s="63"/>
      <c r="T497" s="63"/>
      <c r="U497" s="135"/>
      <c r="V497" s="104"/>
      <c r="W497" s="104"/>
      <c r="X497" s="104"/>
      <c r="Y497" s="104"/>
    </row>
    <row r="498" spans="1:25" x14ac:dyDescent="0.2">
      <c r="A498" s="135"/>
      <c r="B498" s="134" t="str">
        <f>IF(A498="","",IF(ISNUMBER(SEARCH("KCB",G498))=TRUE,Info!$J$10,Info!$J$11))</f>
        <v/>
      </c>
      <c r="C498" s="135"/>
      <c r="D498" s="248"/>
      <c r="E498" s="248"/>
      <c r="F498" s="135"/>
      <c r="G498" s="104"/>
      <c r="H498" s="135"/>
      <c r="I498" s="104"/>
      <c r="J498" s="104"/>
      <c r="K498" s="104"/>
      <c r="L498" s="104"/>
      <c r="M498" s="104"/>
      <c r="N498" s="101"/>
      <c r="O498" s="101"/>
      <c r="P498" s="101"/>
      <c r="Q498" s="101"/>
      <c r="R498" s="63"/>
      <c r="S498" s="63"/>
      <c r="T498" s="63"/>
      <c r="U498" s="135"/>
      <c r="V498" s="104"/>
      <c r="W498" s="104"/>
      <c r="X498" s="104"/>
      <c r="Y498" s="104"/>
    </row>
    <row r="499" spans="1:25" x14ac:dyDescent="0.2">
      <c r="A499" s="135"/>
      <c r="B499" s="134" t="str">
        <f>IF(A499="","",IF(ISNUMBER(SEARCH("KCB",G499))=TRUE,Info!$J$10,Info!$J$11))</f>
        <v/>
      </c>
      <c r="C499" s="135"/>
      <c r="D499" s="248"/>
      <c r="E499" s="248"/>
      <c r="F499" s="135"/>
      <c r="G499" s="104"/>
      <c r="H499" s="135"/>
      <c r="I499" s="104"/>
      <c r="J499" s="104"/>
      <c r="K499" s="104"/>
      <c r="L499" s="104"/>
      <c r="M499" s="104"/>
      <c r="N499" s="101"/>
      <c r="O499" s="101"/>
      <c r="P499" s="101"/>
      <c r="Q499" s="101"/>
      <c r="R499" s="63"/>
      <c r="S499" s="63"/>
      <c r="T499" s="63"/>
      <c r="U499" s="135"/>
      <c r="V499" s="104"/>
      <c r="W499" s="104"/>
      <c r="X499" s="104"/>
      <c r="Y499" s="104"/>
    </row>
    <row r="500" spans="1:25" x14ac:dyDescent="0.2">
      <c r="A500" s="135"/>
      <c r="B500" s="134" t="str">
        <f>IF(A500="","",IF(ISNUMBER(SEARCH("KCB",G500))=TRUE,Info!$J$10,Info!$J$11))</f>
        <v/>
      </c>
      <c r="C500" s="135"/>
      <c r="D500" s="248"/>
      <c r="E500" s="248"/>
      <c r="F500" s="135"/>
      <c r="G500" s="104"/>
      <c r="H500" s="135"/>
      <c r="I500" s="104"/>
      <c r="J500" s="104"/>
      <c r="K500" s="104"/>
      <c r="L500" s="104"/>
      <c r="M500" s="104"/>
      <c r="N500" s="101"/>
      <c r="O500" s="101"/>
      <c r="P500" s="101"/>
      <c r="Q500" s="101"/>
      <c r="R500" s="63"/>
      <c r="S500" s="63"/>
      <c r="T500" s="63"/>
      <c r="U500" s="135"/>
      <c r="V500" s="104"/>
      <c r="W500" s="104"/>
      <c r="X500" s="104"/>
      <c r="Y500" s="104"/>
    </row>
    <row r="501" spans="1:25" x14ac:dyDescent="0.2">
      <c r="A501" s="135"/>
      <c r="B501" s="134" t="str">
        <f>IF(A501="","",IF(ISNUMBER(SEARCH("KCB",G501))=TRUE,Info!$J$10,Info!$J$11))</f>
        <v/>
      </c>
      <c r="C501" s="135"/>
      <c r="D501" s="248"/>
      <c r="E501" s="248"/>
      <c r="F501" s="135"/>
      <c r="G501" s="104"/>
      <c r="H501" s="135"/>
      <c r="I501" s="104"/>
      <c r="J501" s="104"/>
      <c r="K501" s="104"/>
      <c r="L501" s="104"/>
      <c r="M501" s="104"/>
      <c r="N501" s="101"/>
      <c r="O501" s="101"/>
      <c r="P501" s="101"/>
      <c r="Q501" s="101"/>
      <c r="R501" s="63"/>
      <c r="S501" s="63"/>
      <c r="T501" s="63"/>
      <c r="U501" s="135"/>
      <c r="V501" s="104"/>
      <c r="W501" s="104"/>
      <c r="X501" s="104"/>
      <c r="Y501" s="104"/>
    </row>
    <row r="502" spans="1:25" x14ac:dyDescent="0.2">
      <c r="A502" s="135"/>
      <c r="B502" s="134" t="str">
        <f>IF(A502="","",IF(ISNUMBER(SEARCH("KCB",G502))=TRUE,Info!$J$10,Info!$J$11))</f>
        <v/>
      </c>
      <c r="C502" s="135"/>
      <c r="D502" s="248"/>
      <c r="E502" s="248"/>
      <c r="F502" s="135"/>
      <c r="G502" s="104"/>
      <c r="H502" s="135"/>
      <c r="I502" s="104"/>
      <c r="J502" s="104"/>
      <c r="K502" s="104"/>
      <c r="L502" s="104"/>
      <c r="M502" s="104"/>
      <c r="N502" s="101"/>
      <c r="O502" s="101"/>
      <c r="P502" s="101"/>
      <c r="Q502" s="101"/>
      <c r="R502" s="63"/>
      <c r="S502" s="63"/>
      <c r="T502" s="63"/>
      <c r="U502" s="135"/>
      <c r="V502" s="104"/>
      <c r="W502" s="104"/>
      <c r="X502" s="104"/>
      <c r="Y502" s="104"/>
    </row>
    <row r="503" spans="1:25" x14ac:dyDescent="0.2">
      <c r="A503" s="135"/>
      <c r="B503" s="134" t="str">
        <f>IF(A503="","",IF(ISNUMBER(SEARCH("KCB",G503))=TRUE,Info!$J$10,Info!$J$11))</f>
        <v/>
      </c>
      <c r="C503" s="135"/>
      <c r="D503" s="248"/>
      <c r="E503" s="248"/>
      <c r="F503" s="135"/>
      <c r="G503" s="104"/>
      <c r="H503" s="135"/>
      <c r="I503" s="104"/>
      <c r="J503" s="104"/>
      <c r="K503" s="104"/>
      <c r="L503" s="104"/>
      <c r="M503" s="104"/>
      <c r="N503" s="101"/>
      <c r="O503" s="101"/>
      <c r="P503" s="101"/>
      <c r="Q503" s="101"/>
      <c r="R503" s="63"/>
      <c r="S503" s="63"/>
      <c r="T503" s="63"/>
      <c r="U503" s="135"/>
      <c r="V503" s="104"/>
      <c r="W503" s="104"/>
      <c r="X503" s="104"/>
      <c r="Y503" s="104"/>
    </row>
    <row r="504" spans="1:25" x14ac:dyDescent="0.2">
      <c r="A504" s="135"/>
      <c r="B504" s="134" t="str">
        <f>IF(A504="","",IF(ISNUMBER(SEARCH("KCB",G504))=TRUE,Info!$J$10,Info!$J$11))</f>
        <v/>
      </c>
      <c r="C504" s="135"/>
      <c r="D504" s="248"/>
      <c r="E504" s="248"/>
      <c r="F504" s="135"/>
      <c r="G504" s="104"/>
      <c r="H504" s="135"/>
      <c r="I504" s="104"/>
      <c r="J504" s="104"/>
      <c r="K504" s="104"/>
      <c r="L504" s="104"/>
      <c r="M504" s="104"/>
      <c r="N504" s="101"/>
      <c r="O504" s="101"/>
      <c r="P504" s="101"/>
      <c r="Q504" s="101"/>
      <c r="R504" s="63"/>
      <c r="S504" s="63"/>
      <c r="T504" s="63"/>
      <c r="U504" s="135"/>
      <c r="V504" s="104"/>
      <c r="W504" s="104"/>
      <c r="X504" s="104"/>
      <c r="Y504" s="104"/>
    </row>
    <row r="505" spans="1:25" x14ac:dyDescent="0.2">
      <c r="A505" s="135"/>
      <c r="B505" s="134" t="str">
        <f>IF(A505="","",IF(ISNUMBER(SEARCH("KCB",G505))=TRUE,Info!$J$10,Info!$J$11))</f>
        <v/>
      </c>
      <c r="C505" s="135"/>
      <c r="D505" s="248"/>
      <c r="E505" s="248"/>
      <c r="F505" s="135"/>
      <c r="G505" s="104"/>
      <c r="H505" s="135"/>
      <c r="I505" s="104"/>
      <c r="J505" s="104"/>
      <c r="K505" s="104"/>
      <c r="L505" s="104"/>
      <c r="M505" s="104"/>
      <c r="N505" s="101"/>
      <c r="O505" s="101"/>
      <c r="P505" s="101"/>
      <c r="Q505" s="101"/>
      <c r="R505" s="63"/>
      <c r="S505" s="63"/>
      <c r="T505" s="63"/>
      <c r="U505" s="135"/>
      <c r="V505" s="104"/>
      <c r="W505" s="104"/>
      <c r="X505" s="104"/>
      <c r="Y505" s="104"/>
    </row>
    <row r="506" spans="1:25" x14ac:dyDescent="0.2">
      <c r="A506" s="135"/>
      <c r="B506" s="134" t="str">
        <f>IF(A506="","",IF(ISNUMBER(SEARCH("KCB",G506))=TRUE,Info!$J$10,Info!$J$11))</f>
        <v/>
      </c>
      <c r="C506" s="135"/>
      <c r="D506" s="248"/>
      <c r="E506" s="248"/>
      <c r="F506" s="135"/>
      <c r="G506" s="104"/>
      <c r="H506" s="135"/>
      <c r="I506" s="104"/>
      <c r="J506" s="104"/>
      <c r="K506" s="104"/>
      <c r="L506" s="104"/>
      <c r="M506" s="104"/>
      <c r="N506" s="101"/>
      <c r="O506" s="101"/>
      <c r="P506" s="101"/>
      <c r="Q506" s="101"/>
      <c r="R506" s="63"/>
      <c r="S506" s="63"/>
      <c r="T506" s="63"/>
      <c r="U506" s="135"/>
      <c r="V506" s="104"/>
      <c r="W506" s="104"/>
      <c r="X506" s="104"/>
      <c r="Y506" s="104"/>
    </row>
    <row r="507" spans="1:25" x14ac:dyDescent="0.2">
      <c r="A507" s="135"/>
      <c r="B507" s="134" t="str">
        <f>IF(A507="","",IF(ISNUMBER(SEARCH("KCB",G507))=TRUE,Info!$J$10,Info!$J$11))</f>
        <v/>
      </c>
      <c r="C507" s="135"/>
      <c r="D507" s="248"/>
      <c r="E507" s="248"/>
      <c r="F507" s="135"/>
      <c r="G507" s="104"/>
      <c r="H507" s="135"/>
      <c r="I507" s="104"/>
      <c r="J507" s="104"/>
      <c r="K507" s="104"/>
      <c r="L507" s="104"/>
      <c r="M507" s="104"/>
      <c r="N507" s="101"/>
      <c r="O507" s="101"/>
      <c r="P507" s="101"/>
      <c r="Q507" s="101"/>
      <c r="R507" s="63"/>
      <c r="S507" s="63"/>
      <c r="T507" s="63"/>
      <c r="U507" s="135"/>
      <c r="V507" s="104"/>
      <c r="W507" s="104"/>
      <c r="X507" s="104"/>
      <c r="Y507" s="104"/>
    </row>
    <row r="508" spans="1:25" x14ac:dyDescent="0.2">
      <c r="A508" s="135"/>
      <c r="B508" s="134" t="str">
        <f>IF(A508="","",IF(ISNUMBER(SEARCH("KCB",G508))=TRUE,Info!$J$10,Info!$J$11))</f>
        <v/>
      </c>
      <c r="C508" s="135"/>
      <c r="D508" s="248"/>
      <c r="E508" s="248"/>
      <c r="F508" s="135"/>
      <c r="G508" s="104"/>
      <c r="H508" s="135"/>
      <c r="I508" s="104"/>
      <c r="J508" s="104"/>
      <c r="K508" s="104"/>
      <c r="L508" s="104"/>
      <c r="M508" s="104"/>
      <c r="N508" s="101"/>
      <c r="O508" s="101"/>
      <c r="P508" s="101"/>
      <c r="Q508" s="101"/>
      <c r="R508" s="63"/>
      <c r="S508" s="63"/>
      <c r="T508" s="63"/>
      <c r="U508" s="135"/>
      <c r="V508" s="104"/>
      <c r="W508" s="104"/>
      <c r="X508" s="104"/>
      <c r="Y508" s="104"/>
    </row>
    <row r="509" spans="1:25" x14ac:dyDescent="0.2">
      <c r="A509" s="135"/>
      <c r="B509" s="134" t="str">
        <f>IF(A509="","",IF(ISNUMBER(SEARCH("KCB",G509))=TRUE,Info!$J$10,Info!$J$11))</f>
        <v/>
      </c>
      <c r="C509" s="135"/>
      <c r="D509" s="248"/>
      <c r="E509" s="248"/>
      <c r="F509" s="135"/>
      <c r="G509" s="104"/>
      <c r="H509" s="135"/>
      <c r="I509" s="104"/>
      <c r="J509" s="104"/>
      <c r="K509" s="104"/>
      <c r="L509" s="104"/>
      <c r="M509" s="104"/>
      <c r="N509" s="101"/>
      <c r="O509" s="101"/>
      <c r="P509" s="101"/>
      <c r="Q509" s="101"/>
      <c r="R509" s="63"/>
      <c r="S509" s="63"/>
      <c r="T509" s="63"/>
      <c r="U509" s="135"/>
      <c r="V509" s="104"/>
      <c r="W509" s="104"/>
      <c r="X509" s="104"/>
      <c r="Y509" s="104"/>
    </row>
    <row r="510" spans="1:25" x14ac:dyDescent="0.2">
      <c r="A510" s="135"/>
      <c r="B510" s="134" t="str">
        <f>IF(A510="","",IF(ISNUMBER(SEARCH("KCB",G510))=TRUE,Info!$J$10,Info!$J$11))</f>
        <v/>
      </c>
      <c r="C510" s="135"/>
      <c r="D510" s="248"/>
      <c r="E510" s="248"/>
      <c r="F510" s="135"/>
      <c r="G510" s="104"/>
      <c r="H510" s="135"/>
      <c r="I510" s="104"/>
      <c r="J510" s="104"/>
      <c r="K510" s="104"/>
      <c r="L510" s="104"/>
      <c r="M510" s="104"/>
      <c r="N510" s="101"/>
      <c r="O510" s="101"/>
      <c r="P510" s="101"/>
      <c r="Q510" s="101"/>
      <c r="R510" s="63"/>
      <c r="S510" s="63"/>
      <c r="T510" s="63"/>
      <c r="U510" s="135"/>
      <c r="V510" s="104"/>
      <c r="W510" s="104"/>
      <c r="X510" s="104"/>
      <c r="Y510" s="104"/>
    </row>
    <row r="511" spans="1:25" x14ac:dyDescent="0.2">
      <c r="A511" s="135"/>
      <c r="B511" s="134" t="str">
        <f>IF(A511="","",IF(ISNUMBER(SEARCH("KCB",G511))=TRUE,Info!$J$10,Info!$J$11))</f>
        <v/>
      </c>
      <c r="C511" s="135"/>
      <c r="D511" s="248"/>
      <c r="E511" s="248"/>
      <c r="F511" s="135"/>
      <c r="G511" s="104"/>
      <c r="H511" s="135"/>
      <c r="I511" s="104"/>
      <c r="J511" s="104"/>
      <c r="K511" s="104"/>
      <c r="L511" s="104"/>
      <c r="M511" s="104"/>
      <c r="N511" s="101"/>
      <c r="O511" s="101"/>
      <c r="P511" s="101"/>
      <c r="Q511" s="101"/>
      <c r="R511" s="63"/>
      <c r="S511" s="63"/>
      <c r="T511" s="63"/>
      <c r="U511" s="135"/>
      <c r="V511" s="104"/>
      <c r="W511" s="104"/>
      <c r="X511" s="104"/>
      <c r="Y511" s="104"/>
    </row>
    <row r="512" spans="1:25" x14ac:dyDescent="0.2">
      <c r="A512" s="135"/>
      <c r="B512" s="134" t="str">
        <f>IF(A512="","",IF(ISNUMBER(SEARCH("KCB",G512))=TRUE,Info!$J$10,Info!$J$11))</f>
        <v/>
      </c>
      <c r="C512" s="135"/>
      <c r="D512" s="248"/>
      <c r="E512" s="248"/>
      <c r="F512" s="135"/>
      <c r="G512" s="104"/>
      <c r="H512" s="135"/>
      <c r="I512" s="104"/>
      <c r="J512" s="104"/>
      <c r="K512" s="104"/>
      <c r="L512" s="104"/>
      <c r="M512" s="104"/>
      <c r="N512" s="101"/>
      <c r="O512" s="101"/>
      <c r="P512" s="101"/>
      <c r="Q512" s="101"/>
      <c r="R512" s="63"/>
      <c r="S512" s="63"/>
      <c r="T512" s="63"/>
      <c r="U512" s="135"/>
      <c r="V512" s="104"/>
      <c r="W512" s="104"/>
      <c r="X512" s="104"/>
      <c r="Y512" s="104"/>
    </row>
    <row r="513" spans="1:25" x14ac:dyDescent="0.2">
      <c r="A513" s="135"/>
      <c r="B513" s="134" t="str">
        <f>IF(A513="","",IF(ISNUMBER(SEARCH("KCB",G513))=TRUE,Info!$J$10,Info!$J$11))</f>
        <v/>
      </c>
      <c r="C513" s="135"/>
      <c r="D513" s="248"/>
      <c r="E513" s="248"/>
      <c r="F513" s="135"/>
      <c r="G513" s="104"/>
      <c r="H513" s="135"/>
      <c r="I513" s="104"/>
      <c r="J513" s="104"/>
      <c r="K513" s="104"/>
      <c r="L513" s="104"/>
      <c r="M513" s="104"/>
      <c r="N513" s="101"/>
      <c r="O513" s="101"/>
      <c r="P513" s="101"/>
      <c r="Q513" s="101"/>
      <c r="R513" s="63"/>
      <c r="S513" s="63"/>
      <c r="T513" s="63"/>
      <c r="U513" s="135"/>
      <c r="V513" s="104"/>
      <c r="W513" s="104"/>
      <c r="X513" s="104"/>
      <c r="Y513" s="104"/>
    </row>
    <row r="514" spans="1:25" x14ac:dyDescent="0.2">
      <c r="A514" s="135"/>
      <c r="B514" s="134" t="str">
        <f>IF(A514="","",IF(ISNUMBER(SEARCH("KCB",G514))=TRUE,Info!$J$10,Info!$J$11))</f>
        <v/>
      </c>
      <c r="C514" s="135"/>
      <c r="D514" s="248"/>
      <c r="E514" s="248"/>
      <c r="F514" s="135"/>
      <c r="G514" s="104"/>
      <c r="H514" s="135"/>
      <c r="I514" s="104"/>
      <c r="J514" s="104"/>
      <c r="K514" s="104"/>
      <c r="L514" s="104"/>
      <c r="M514" s="104"/>
      <c r="N514" s="101"/>
      <c r="O514" s="101"/>
      <c r="P514" s="101"/>
      <c r="Q514" s="101"/>
      <c r="R514" s="63"/>
      <c r="S514" s="63"/>
      <c r="T514" s="63"/>
      <c r="U514" s="135"/>
      <c r="V514" s="104"/>
      <c r="W514" s="104"/>
      <c r="X514" s="104"/>
      <c r="Y514" s="104"/>
    </row>
    <row r="515" spans="1:25" x14ac:dyDescent="0.2">
      <c r="A515" s="135"/>
      <c r="B515" s="134" t="str">
        <f>IF(A515="","",IF(ISNUMBER(SEARCH("KCB",G515))=TRUE,Info!$J$10,Info!$J$11))</f>
        <v/>
      </c>
      <c r="C515" s="135"/>
      <c r="D515" s="248"/>
      <c r="E515" s="248"/>
      <c r="F515" s="135"/>
      <c r="G515" s="104"/>
      <c r="H515" s="135"/>
      <c r="I515" s="104"/>
      <c r="J515" s="104"/>
      <c r="K515" s="104"/>
      <c r="L515" s="104"/>
      <c r="M515" s="104"/>
      <c r="N515" s="101"/>
      <c r="O515" s="101"/>
      <c r="P515" s="101"/>
      <c r="Q515" s="101"/>
      <c r="R515" s="63"/>
      <c r="S515" s="63"/>
      <c r="T515" s="63"/>
      <c r="U515" s="135"/>
      <c r="V515" s="104"/>
      <c r="W515" s="104"/>
      <c r="X515" s="104"/>
      <c r="Y515" s="104"/>
    </row>
    <row r="516" spans="1:25" x14ac:dyDescent="0.2">
      <c r="A516" s="135"/>
      <c r="B516" s="134" t="str">
        <f>IF(A516="","",IF(ISNUMBER(SEARCH("KCB",G516))=TRUE,Info!$J$10,Info!$J$11))</f>
        <v/>
      </c>
      <c r="C516" s="135"/>
      <c r="D516" s="248"/>
      <c r="E516" s="248"/>
      <c r="F516" s="135"/>
      <c r="G516" s="104"/>
      <c r="H516" s="135"/>
      <c r="I516" s="104"/>
      <c r="J516" s="104"/>
      <c r="K516" s="104"/>
      <c r="L516" s="104"/>
      <c r="M516" s="104"/>
      <c r="N516" s="101"/>
      <c r="O516" s="101"/>
      <c r="P516" s="101"/>
      <c r="Q516" s="101"/>
      <c r="R516" s="63"/>
      <c r="S516" s="63"/>
      <c r="T516" s="63"/>
      <c r="U516" s="135"/>
      <c r="V516" s="104"/>
      <c r="W516" s="104"/>
      <c r="X516" s="104"/>
      <c r="Y516" s="104"/>
    </row>
    <row r="517" spans="1:25" x14ac:dyDescent="0.2">
      <c r="A517" s="135"/>
      <c r="B517" s="134" t="str">
        <f>IF(A517="","",IF(ISNUMBER(SEARCH("KCB",G517))=TRUE,Info!$J$10,Info!$J$11))</f>
        <v/>
      </c>
      <c r="C517" s="135"/>
      <c r="D517" s="248"/>
      <c r="E517" s="248"/>
      <c r="F517" s="135"/>
      <c r="G517" s="104"/>
      <c r="H517" s="135"/>
      <c r="I517" s="104"/>
      <c r="J517" s="104"/>
      <c r="K517" s="104"/>
      <c r="L517" s="104"/>
      <c r="M517" s="104"/>
      <c r="N517" s="101"/>
      <c r="O517" s="101"/>
      <c r="P517" s="101"/>
      <c r="Q517" s="101"/>
      <c r="R517" s="63"/>
      <c r="S517" s="63"/>
      <c r="T517" s="63"/>
      <c r="U517" s="135"/>
      <c r="V517" s="104"/>
      <c r="W517" s="104"/>
      <c r="X517" s="104"/>
      <c r="Y517" s="104"/>
    </row>
    <row r="518" spans="1:25" x14ac:dyDescent="0.2">
      <c r="A518" s="135"/>
      <c r="B518" s="134" t="str">
        <f>IF(A518="","",IF(ISNUMBER(SEARCH("KCB",G518))=TRUE,Info!$J$10,Info!$J$11))</f>
        <v/>
      </c>
      <c r="C518" s="135"/>
      <c r="D518" s="248"/>
      <c r="E518" s="248"/>
      <c r="F518" s="135"/>
      <c r="G518" s="104"/>
      <c r="H518" s="135"/>
      <c r="I518" s="104"/>
      <c r="J518" s="104"/>
      <c r="K518" s="104"/>
      <c r="L518" s="104"/>
      <c r="M518" s="104"/>
      <c r="N518" s="101"/>
      <c r="O518" s="101"/>
      <c r="P518" s="101"/>
      <c r="Q518" s="101"/>
      <c r="R518" s="63"/>
      <c r="S518" s="63"/>
      <c r="T518" s="63"/>
      <c r="U518" s="135"/>
      <c r="V518" s="104"/>
      <c r="W518" s="104"/>
      <c r="X518" s="104"/>
      <c r="Y518" s="104"/>
    </row>
    <row r="519" spans="1:25" x14ac:dyDescent="0.2">
      <c r="A519" s="135"/>
      <c r="B519" s="134" t="str">
        <f>IF(A519="","",IF(ISNUMBER(SEARCH("KCB",G519))=TRUE,Info!$J$10,Info!$J$11))</f>
        <v/>
      </c>
      <c r="C519" s="135"/>
      <c r="D519" s="248"/>
      <c r="E519" s="248"/>
      <c r="F519" s="135"/>
      <c r="G519" s="104"/>
      <c r="H519" s="135"/>
      <c r="I519" s="104"/>
      <c r="J519" s="104"/>
      <c r="K519" s="104"/>
      <c r="L519" s="104"/>
      <c r="M519" s="104"/>
      <c r="N519" s="101"/>
      <c r="O519" s="101"/>
      <c r="P519" s="101"/>
      <c r="Q519" s="101"/>
      <c r="R519" s="63"/>
      <c r="S519" s="63"/>
      <c r="T519" s="63"/>
      <c r="U519" s="135"/>
      <c r="V519" s="104"/>
      <c r="W519" s="104"/>
      <c r="X519" s="104"/>
      <c r="Y519" s="104"/>
    </row>
    <row r="520" spans="1:25" x14ac:dyDescent="0.2">
      <c r="A520" s="135"/>
      <c r="B520" s="134" t="str">
        <f>IF(A520="","",IF(ISNUMBER(SEARCH("KCB",G520))=TRUE,Info!$J$10,Info!$J$11))</f>
        <v/>
      </c>
      <c r="C520" s="135"/>
      <c r="D520" s="248"/>
      <c r="E520" s="248"/>
      <c r="F520" s="135"/>
      <c r="G520" s="104"/>
      <c r="H520" s="135"/>
      <c r="I520" s="104"/>
      <c r="J520" s="104"/>
      <c r="K520" s="104"/>
      <c r="L520" s="104"/>
      <c r="M520" s="104"/>
      <c r="N520" s="101"/>
      <c r="O520" s="101"/>
      <c r="P520" s="101"/>
      <c r="Q520" s="101"/>
      <c r="R520" s="63"/>
      <c r="S520" s="63"/>
      <c r="T520" s="63"/>
      <c r="U520" s="135"/>
      <c r="V520" s="104"/>
      <c r="W520" s="104"/>
      <c r="X520" s="104"/>
      <c r="Y520" s="104"/>
    </row>
    <row r="521" spans="1:25" x14ac:dyDescent="0.2">
      <c r="A521" s="135"/>
      <c r="B521" s="134" t="str">
        <f>IF(A521="","",IF(ISNUMBER(SEARCH("KCB",G521))=TRUE,Info!$J$10,Info!$J$11))</f>
        <v/>
      </c>
      <c r="C521" s="135"/>
      <c r="D521" s="248"/>
      <c r="E521" s="248"/>
      <c r="F521" s="135"/>
      <c r="G521" s="104"/>
      <c r="H521" s="135"/>
      <c r="I521" s="104"/>
      <c r="J521" s="104"/>
      <c r="K521" s="104"/>
      <c r="L521" s="104"/>
      <c r="M521" s="104"/>
      <c r="N521" s="101"/>
      <c r="O521" s="101"/>
      <c r="P521" s="101"/>
      <c r="Q521" s="101"/>
      <c r="R521" s="63"/>
      <c r="S521" s="63"/>
      <c r="T521" s="63"/>
      <c r="U521" s="135"/>
      <c r="V521" s="104"/>
      <c r="W521" s="104"/>
      <c r="X521" s="104"/>
      <c r="Y521" s="104"/>
    </row>
    <row r="522" spans="1:25" x14ac:dyDescent="0.2">
      <c r="A522" s="135"/>
      <c r="B522" s="134" t="str">
        <f>IF(A522="","",IF(ISNUMBER(SEARCH("KCB",G522))=TRUE,Info!$J$10,Info!$J$11))</f>
        <v/>
      </c>
      <c r="C522" s="135"/>
      <c r="D522" s="248"/>
      <c r="E522" s="248"/>
      <c r="F522" s="135"/>
      <c r="G522" s="104"/>
      <c r="H522" s="135"/>
      <c r="I522" s="104"/>
      <c r="J522" s="104"/>
      <c r="K522" s="104"/>
      <c r="L522" s="104"/>
      <c r="M522" s="104"/>
      <c r="N522" s="101"/>
      <c r="O522" s="101"/>
      <c r="P522" s="101"/>
      <c r="Q522" s="101"/>
      <c r="R522" s="63"/>
      <c r="S522" s="63"/>
      <c r="T522" s="63"/>
      <c r="U522" s="135"/>
      <c r="V522" s="104"/>
      <c r="W522" s="104"/>
      <c r="X522" s="104"/>
      <c r="Y522" s="104"/>
    </row>
    <row r="523" spans="1:25" x14ac:dyDescent="0.2">
      <c r="A523" s="135"/>
      <c r="B523" s="134" t="str">
        <f>IF(A523="","",IF(ISNUMBER(SEARCH("KCB",G523))=TRUE,Info!$J$10,Info!$J$11))</f>
        <v/>
      </c>
      <c r="C523" s="135"/>
      <c r="D523" s="248"/>
      <c r="E523" s="248"/>
      <c r="F523" s="135"/>
      <c r="G523" s="104"/>
      <c r="H523" s="135"/>
      <c r="I523" s="104"/>
      <c r="J523" s="104"/>
      <c r="K523" s="104"/>
      <c r="L523" s="104"/>
      <c r="M523" s="104"/>
      <c r="N523" s="101"/>
      <c r="O523" s="101"/>
      <c r="P523" s="101"/>
      <c r="Q523" s="101"/>
      <c r="R523" s="63"/>
      <c r="S523" s="63"/>
      <c r="T523" s="63"/>
      <c r="U523" s="135"/>
      <c r="V523" s="104"/>
      <c r="W523" s="104"/>
      <c r="X523" s="104"/>
      <c r="Y523" s="104"/>
    </row>
    <row r="524" spans="1:25" x14ac:dyDescent="0.2">
      <c r="A524" s="135"/>
      <c r="B524" s="134" t="str">
        <f>IF(A524="","",IF(ISNUMBER(SEARCH("KCB",G524))=TRUE,Info!$J$10,Info!$J$11))</f>
        <v/>
      </c>
      <c r="C524" s="135"/>
      <c r="D524" s="248"/>
      <c r="E524" s="248"/>
      <c r="F524" s="135"/>
      <c r="G524" s="104"/>
      <c r="H524" s="135"/>
      <c r="I524" s="104"/>
      <c r="J524" s="104"/>
      <c r="K524" s="104"/>
      <c r="L524" s="104"/>
      <c r="M524" s="104"/>
      <c r="N524" s="101"/>
      <c r="O524" s="101"/>
      <c r="P524" s="101"/>
      <c r="Q524" s="101"/>
      <c r="R524" s="63"/>
      <c r="S524" s="63"/>
      <c r="T524" s="63"/>
      <c r="U524" s="135"/>
      <c r="V524" s="104"/>
      <c r="W524" s="104"/>
      <c r="X524" s="104"/>
      <c r="Y524" s="104"/>
    </row>
    <row r="525" spans="1:25" x14ac:dyDescent="0.2">
      <c r="A525" s="135"/>
      <c r="B525" s="134" t="str">
        <f>IF(A525="","",IF(ISNUMBER(SEARCH("KCB",G525))=TRUE,Info!$J$10,Info!$J$11))</f>
        <v/>
      </c>
      <c r="C525" s="135"/>
      <c r="D525" s="248"/>
      <c r="E525" s="248"/>
      <c r="F525" s="135"/>
      <c r="G525" s="104"/>
      <c r="H525" s="135"/>
      <c r="I525" s="104"/>
      <c r="J525" s="104"/>
      <c r="K525" s="104"/>
      <c r="L525" s="104"/>
      <c r="M525" s="104"/>
      <c r="N525" s="101"/>
      <c r="O525" s="101"/>
      <c r="P525" s="101"/>
      <c r="Q525" s="101"/>
      <c r="R525" s="63"/>
      <c r="S525" s="63"/>
      <c r="T525" s="63"/>
      <c r="U525" s="135"/>
      <c r="V525" s="104"/>
      <c r="W525" s="104"/>
      <c r="X525" s="104"/>
      <c r="Y525" s="104"/>
    </row>
    <row r="526" spans="1:25" x14ac:dyDescent="0.2">
      <c r="A526" s="135"/>
      <c r="B526" s="134" t="str">
        <f>IF(A526="","",IF(ISNUMBER(SEARCH("KCB",G526))=TRUE,Info!$J$10,Info!$J$11))</f>
        <v/>
      </c>
      <c r="C526" s="135"/>
      <c r="D526" s="248"/>
      <c r="E526" s="248"/>
      <c r="F526" s="135"/>
      <c r="G526" s="104"/>
      <c r="H526" s="135"/>
      <c r="I526" s="104"/>
      <c r="J526" s="104"/>
      <c r="K526" s="104"/>
      <c r="L526" s="104"/>
      <c r="M526" s="104"/>
      <c r="N526" s="101"/>
      <c r="O526" s="101"/>
      <c r="P526" s="101"/>
      <c r="Q526" s="101"/>
      <c r="R526" s="63"/>
      <c r="S526" s="63"/>
      <c r="T526" s="63"/>
      <c r="U526" s="135"/>
      <c r="V526" s="104"/>
      <c r="W526" s="104"/>
      <c r="X526" s="104"/>
      <c r="Y526" s="104"/>
    </row>
    <row r="527" spans="1:25" x14ac:dyDescent="0.2">
      <c r="A527" s="135"/>
      <c r="B527" s="134" t="str">
        <f>IF(A527="","",IF(ISNUMBER(SEARCH("KCB",G527))=TRUE,Info!$J$10,Info!$J$11))</f>
        <v/>
      </c>
      <c r="C527" s="135"/>
      <c r="D527" s="248"/>
      <c r="E527" s="248"/>
      <c r="F527" s="135"/>
      <c r="G527" s="104"/>
      <c r="H527" s="135"/>
      <c r="I527" s="104"/>
      <c r="J527" s="104"/>
      <c r="K527" s="104"/>
      <c r="L527" s="104"/>
      <c r="M527" s="104"/>
      <c r="N527" s="101"/>
      <c r="O527" s="101"/>
      <c r="P527" s="101"/>
      <c r="Q527" s="101"/>
      <c r="R527" s="63"/>
      <c r="S527" s="63"/>
      <c r="T527" s="63"/>
      <c r="U527" s="135"/>
      <c r="V527" s="104"/>
      <c r="W527" s="104"/>
      <c r="X527" s="104"/>
      <c r="Y527" s="104"/>
    </row>
    <row r="528" spans="1:25" x14ac:dyDescent="0.2">
      <c r="A528" s="135"/>
      <c r="B528" s="134" t="str">
        <f>IF(A528="","",IF(ISNUMBER(SEARCH("KCB",G528))=TRUE,Info!$J$10,Info!$J$11))</f>
        <v/>
      </c>
      <c r="C528" s="135"/>
      <c r="D528" s="248"/>
      <c r="E528" s="248"/>
      <c r="F528" s="135"/>
      <c r="G528" s="104"/>
      <c r="H528" s="135"/>
      <c r="I528" s="104"/>
      <c r="J528" s="104"/>
      <c r="K528" s="104"/>
      <c r="L528" s="104"/>
      <c r="M528" s="104"/>
      <c r="N528" s="101"/>
      <c r="O528" s="101"/>
      <c r="P528" s="101"/>
      <c r="Q528" s="101"/>
      <c r="R528" s="63"/>
      <c r="S528" s="63"/>
      <c r="T528" s="63"/>
      <c r="U528" s="135"/>
      <c r="V528" s="104"/>
      <c r="W528" s="104"/>
      <c r="X528" s="104"/>
      <c r="Y528" s="104"/>
    </row>
    <row r="529" spans="1:25" x14ac:dyDescent="0.2">
      <c r="A529" s="135"/>
      <c r="B529" s="134" t="str">
        <f>IF(A529="","",IF(ISNUMBER(SEARCH("KCB",G529))=TRUE,Info!$J$10,Info!$J$11))</f>
        <v/>
      </c>
      <c r="C529" s="135"/>
      <c r="D529" s="248"/>
      <c r="E529" s="248"/>
      <c r="F529" s="135"/>
      <c r="G529" s="104"/>
      <c r="H529" s="135"/>
      <c r="I529" s="104"/>
      <c r="J529" s="104"/>
      <c r="K529" s="104"/>
      <c r="L529" s="104"/>
      <c r="M529" s="104"/>
      <c r="N529" s="101"/>
      <c r="O529" s="101"/>
      <c r="P529" s="101"/>
      <c r="Q529" s="101"/>
      <c r="R529" s="63"/>
      <c r="S529" s="63"/>
      <c r="T529" s="63"/>
      <c r="U529" s="135"/>
      <c r="V529" s="104"/>
      <c r="W529" s="104"/>
      <c r="X529" s="104"/>
      <c r="Y529" s="104"/>
    </row>
    <row r="530" spans="1:25" x14ac:dyDescent="0.2">
      <c r="A530" s="135"/>
      <c r="B530" s="134" t="str">
        <f>IF(A530="","",IF(ISNUMBER(SEARCH("KCB",G530))=TRUE,Info!$J$10,Info!$J$11))</f>
        <v/>
      </c>
      <c r="C530" s="135"/>
      <c r="D530" s="248"/>
      <c r="E530" s="248"/>
      <c r="F530" s="135"/>
      <c r="G530" s="104"/>
      <c r="H530" s="135"/>
      <c r="I530" s="104"/>
      <c r="J530" s="104"/>
      <c r="K530" s="104"/>
      <c r="L530" s="104"/>
      <c r="M530" s="104"/>
      <c r="N530" s="101"/>
      <c r="O530" s="101"/>
      <c r="P530" s="101"/>
      <c r="Q530" s="101"/>
      <c r="R530" s="63"/>
      <c r="S530" s="63"/>
      <c r="T530" s="63"/>
      <c r="U530" s="135"/>
      <c r="V530" s="104"/>
      <c r="W530" s="104"/>
      <c r="X530" s="104"/>
      <c r="Y530" s="104"/>
    </row>
    <row r="531" spans="1:25" x14ac:dyDescent="0.2">
      <c r="A531" s="135"/>
      <c r="B531" s="134" t="str">
        <f>IF(A531="","",IF(ISNUMBER(SEARCH("KCB",G531))=TRUE,Info!$J$10,Info!$J$11))</f>
        <v/>
      </c>
      <c r="C531" s="135"/>
      <c r="D531" s="248"/>
      <c r="E531" s="248"/>
      <c r="F531" s="135"/>
      <c r="G531" s="104"/>
      <c r="H531" s="135"/>
      <c r="I531" s="104"/>
      <c r="J531" s="104"/>
      <c r="K531" s="104"/>
      <c r="L531" s="104"/>
      <c r="M531" s="104"/>
      <c r="N531" s="101"/>
      <c r="O531" s="101"/>
      <c r="P531" s="101"/>
      <c r="Q531" s="101"/>
      <c r="R531" s="63"/>
      <c r="S531" s="63"/>
      <c r="T531" s="63"/>
      <c r="U531" s="135"/>
      <c r="V531" s="104"/>
      <c r="W531" s="104"/>
      <c r="X531" s="104"/>
      <c r="Y531" s="104"/>
    </row>
    <row r="532" spans="1:25" x14ac:dyDescent="0.2">
      <c r="A532" s="135"/>
      <c r="B532" s="134" t="str">
        <f>IF(A532="","",IF(ISNUMBER(SEARCH("KCB",G532))=TRUE,Info!$J$10,Info!$J$11))</f>
        <v/>
      </c>
      <c r="C532" s="135"/>
      <c r="D532" s="248"/>
      <c r="E532" s="248"/>
      <c r="F532" s="135"/>
      <c r="G532" s="104"/>
      <c r="H532" s="135"/>
      <c r="I532" s="104"/>
      <c r="J532" s="104"/>
      <c r="K532" s="104"/>
      <c r="L532" s="104"/>
      <c r="M532" s="104"/>
      <c r="N532" s="101"/>
      <c r="O532" s="101"/>
      <c r="P532" s="101"/>
      <c r="Q532" s="101"/>
      <c r="R532" s="63"/>
      <c r="S532" s="63"/>
      <c r="T532" s="63"/>
      <c r="U532" s="135"/>
      <c r="V532" s="104"/>
      <c r="W532" s="104"/>
      <c r="X532" s="104"/>
      <c r="Y532" s="104"/>
    </row>
    <row r="533" spans="1:25" x14ac:dyDescent="0.2">
      <c r="A533" s="135"/>
      <c r="B533" s="134" t="str">
        <f>IF(A533="","",IF(ISNUMBER(SEARCH("KCB",G533))=TRUE,Info!$J$10,Info!$J$11))</f>
        <v/>
      </c>
      <c r="C533" s="135"/>
      <c r="D533" s="248"/>
      <c r="E533" s="248"/>
      <c r="F533" s="135"/>
      <c r="G533" s="104"/>
      <c r="H533" s="135"/>
      <c r="I533" s="104"/>
      <c r="J533" s="104"/>
      <c r="K533" s="104"/>
      <c r="L533" s="104"/>
      <c r="M533" s="104"/>
      <c r="N533" s="101"/>
      <c r="O533" s="101"/>
      <c r="P533" s="101"/>
      <c r="Q533" s="101"/>
      <c r="R533" s="63"/>
      <c r="S533" s="63"/>
      <c r="T533" s="63"/>
      <c r="U533" s="135"/>
      <c r="V533" s="104"/>
      <c r="W533" s="104"/>
      <c r="X533" s="104"/>
      <c r="Y533" s="104"/>
    </row>
    <row r="534" spans="1:25" x14ac:dyDescent="0.2">
      <c r="A534" s="135"/>
      <c r="B534" s="134" t="str">
        <f>IF(A534="","",IF(ISNUMBER(SEARCH("KCB",G534))=TRUE,Info!$J$10,Info!$J$11))</f>
        <v/>
      </c>
      <c r="C534" s="135"/>
      <c r="D534" s="248"/>
      <c r="E534" s="248"/>
      <c r="F534" s="135"/>
      <c r="G534" s="104"/>
      <c r="H534" s="135"/>
      <c r="I534" s="104"/>
      <c r="J534" s="104"/>
      <c r="K534" s="104"/>
      <c r="L534" s="104"/>
      <c r="M534" s="104"/>
      <c r="N534" s="101"/>
      <c r="O534" s="101"/>
      <c r="P534" s="101"/>
      <c r="Q534" s="101"/>
      <c r="R534" s="63"/>
      <c r="S534" s="63"/>
      <c r="T534" s="63"/>
      <c r="U534" s="135"/>
      <c r="V534" s="104"/>
      <c r="W534" s="104"/>
      <c r="X534" s="104"/>
      <c r="Y534" s="104"/>
    </row>
    <row r="535" spans="1:25" x14ac:dyDescent="0.2">
      <c r="A535" s="135"/>
      <c r="B535" s="134" t="str">
        <f>IF(A535="","",IF(ISNUMBER(SEARCH("KCB",G535))=TRUE,Info!$J$10,Info!$J$11))</f>
        <v/>
      </c>
      <c r="C535" s="135"/>
      <c r="D535" s="248"/>
      <c r="E535" s="248"/>
      <c r="F535" s="135"/>
      <c r="G535" s="104"/>
      <c r="H535" s="135"/>
      <c r="I535" s="104"/>
      <c r="J535" s="104"/>
      <c r="K535" s="104"/>
      <c r="L535" s="104"/>
      <c r="M535" s="104"/>
      <c r="N535" s="101"/>
      <c r="O535" s="101"/>
      <c r="P535" s="101"/>
      <c r="Q535" s="101"/>
      <c r="R535" s="63"/>
      <c r="S535" s="63"/>
      <c r="T535" s="63"/>
      <c r="U535" s="135"/>
      <c r="V535" s="104"/>
      <c r="W535" s="104"/>
      <c r="X535" s="104"/>
      <c r="Y535" s="104"/>
    </row>
    <row r="536" spans="1:25" x14ac:dyDescent="0.2">
      <c r="A536" s="135"/>
      <c r="B536" s="134" t="str">
        <f>IF(A536="","",IF(ISNUMBER(SEARCH("KCB",G536))=TRUE,Info!$J$10,Info!$J$11))</f>
        <v/>
      </c>
      <c r="C536" s="135"/>
      <c r="D536" s="248"/>
      <c r="E536" s="248"/>
      <c r="F536" s="135"/>
      <c r="G536" s="104"/>
      <c r="H536" s="135"/>
      <c r="I536" s="104"/>
      <c r="J536" s="104"/>
      <c r="K536" s="104"/>
      <c r="L536" s="104"/>
      <c r="M536" s="104"/>
      <c r="N536" s="101"/>
      <c r="O536" s="101"/>
      <c r="P536" s="101"/>
      <c r="Q536" s="101"/>
      <c r="R536" s="63"/>
      <c r="S536" s="63"/>
      <c r="T536" s="63"/>
      <c r="U536" s="135"/>
      <c r="V536" s="104"/>
      <c r="W536" s="104"/>
      <c r="X536" s="104"/>
      <c r="Y536" s="104"/>
    </row>
    <row r="537" spans="1:25" x14ac:dyDescent="0.2">
      <c r="A537" s="135"/>
      <c r="B537" s="134" t="str">
        <f>IF(A537="","",IF(ISNUMBER(SEARCH("KCB",G537))=TRUE,Info!$J$10,Info!$J$11))</f>
        <v/>
      </c>
      <c r="C537" s="135"/>
      <c r="D537" s="248"/>
      <c r="E537" s="248"/>
      <c r="F537" s="135"/>
      <c r="G537" s="104"/>
      <c r="H537" s="135"/>
      <c r="I537" s="104"/>
      <c r="J537" s="104"/>
      <c r="K537" s="104"/>
      <c r="L537" s="104"/>
      <c r="M537" s="104"/>
      <c r="N537" s="101"/>
      <c r="O537" s="101"/>
      <c r="P537" s="101"/>
      <c r="Q537" s="101"/>
      <c r="R537" s="63"/>
      <c r="S537" s="63"/>
      <c r="T537" s="63"/>
      <c r="U537" s="135"/>
      <c r="V537" s="104"/>
      <c r="W537" s="104"/>
      <c r="X537" s="104"/>
      <c r="Y537" s="104"/>
    </row>
    <row r="538" spans="1:25" x14ac:dyDescent="0.2">
      <c r="A538" s="135"/>
      <c r="B538" s="134" t="str">
        <f>IF(A538="","",IF(ISNUMBER(SEARCH("KCB",G538))=TRUE,Info!$J$10,Info!$J$11))</f>
        <v/>
      </c>
      <c r="C538" s="135"/>
      <c r="D538" s="248"/>
      <c r="E538" s="248"/>
      <c r="F538" s="135"/>
      <c r="G538" s="104"/>
      <c r="H538" s="135"/>
      <c r="I538" s="104"/>
      <c r="J538" s="104"/>
      <c r="K538" s="104"/>
      <c r="L538" s="104"/>
      <c r="M538" s="104"/>
      <c r="N538" s="101"/>
      <c r="O538" s="101"/>
      <c r="P538" s="101"/>
      <c r="Q538" s="101"/>
      <c r="R538" s="63"/>
      <c r="S538" s="63"/>
      <c r="T538" s="63"/>
      <c r="U538" s="135"/>
      <c r="V538" s="104"/>
      <c r="W538" s="104"/>
      <c r="X538" s="104"/>
      <c r="Y538" s="104"/>
    </row>
    <row r="539" spans="1:25" x14ac:dyDescent="0.2">
      <c r="A539" s="135"/>
      <c r="B539" s="134" t="str">
        <f>IF(A539="","",IF(ISNUMBER(SEARCH("KCB",G539))=TRUE,Info!$J$10,Info!$J$11))</f>
        <v/>
      </c>
      <c r="C539" s="135"/>
      <c r="D539" s="248"/>
      <c r="E539" s="248"/>
      <c r="F539" s="135"/>
      <c r="G539" s="104"/>
      <c r="H539" s="135"/>
      <c r="I539" s="104"/>
      <c r="J539" s="104"/>
      <c r="K539" s="104"/>
      <c r="L539" s="104"/>
      <c r="M539" s="104"/>
      <c r="N539" s="101"/>
      <c r="O539" s="101"/>
      <c r="P539" s="101"/>
      <c r="Q539" s="101"/>
      <c r="R539" s="63"/>
      <c r="S539" s="63"/>
      <c r="T539" s="63"/>
      <c r="U539" s="135"/>
      <c r="V539" s="104"/>
      <c r="W539" s="104"/>
      <c r="X539" s="104"/>
      <c r="Y539" s="104"/>
    </row>
    <row r="540" spans="1:25" x14ac:dyDescent="0.2">
      <c r="A540" s="135"/>
      <c r="B540" s="134" t="str">
        <f>IF(A540="","",IF(ISNUMBER(SEARCH("KCB",G540))=TRUE,Info!$J$10,Info!$J$11))</f>
        <v/>
      </c>
      <c r="C540" s="135"/>
      <c r="D540" s="248"/>
      <c r="E540" s="248"/>
      <c r="F540" s="135"/>
      <c r="G540" s="104"/>
      <c r="H540" s="135"/>
      <c r="I540" s="104"/>
      <c r="J540" s="104"/>
      <c r="K540" s="104"/>
      <c r="L540" s="104"/>
      <c r="M540" s="104"/>
      <c r="N540" s="101"/>
      <c r="O540" s="101"/>
      <c r="P540" s="101"/>
      <c r="Q540" s="101"/>
      <c r="R540" s="63"/>
      <c r="S540" s="63"/>
      <c r="T540" s="63"/>
      <c r="U540" s="135"/>
      <c r="V540" s="104"/>
      <c r="W540" s="104"/>
      <c r="X540" s="104"/>
      <c r="Y540" s="104"/>
    </row>
    <row r="541" spans="1:25" x14ac:dyDescent="0.2">
      <c r="A541" s="135"/>
      <c r="B541" s="134" t="str">
        <f>IF(A541="","",IF(ISNUMBER(SEARCH("KCB",G541))=TRUE,Info!$J$10,Info!$J$11))</f>
        <v/>
      </c>
      <c r="C541" s="135"/>
      <c r="D541" s="248"/>
      <c r="E541" s="248"/>
      <c r="F541" s="135"/>
      <c r="G541" s="104"/>
      <c r="H541" s="135"/>
      <c r="I541" s="104"/>
      <c r="J541" s="104"/>
      <c r="K541" s="104"/>
      <c r="L541" s="104"/>
      <c r="M541" s="104"/>
      <c r="N541" s="101"/>
      <c r="O541" s="101"/>
      <c r="P541" s="101"/>
      <c r="Q541" s="101"/>
      <c r="R541" s="63"/>
      <c r="S541" s="63"/>
      <c r="T541" s="63"/>
      <c r="U541" s="135"/>
      <c r="V541" s="104"/>
      <c r="W541" s="104"/>
      <c r="X541" s="104"/>
      <c r="Y541" s="104"/>
    </row>
    <row r="542" spans="1:25" x14ac:dyDescent="0.2">
      <c r="A542" s="135"/>
      <c r="B542" s="134" t="str">
        <f>IF(A542="","",IF(ISNUMBER(SEARCH("KCB",G542))=TRUE,Info!$J$10,Info!$J$11))</f>
        <v/>
      </c>
      <c r="C542" s="135"/>
      <c r="D542" s="248"/>
      <c r="E542" s="248"/>
      <c r="F542" s="135"/>
      <c r="G542" s="104"/>
      <c r="H542" s="135"/>
      <c r="I542" s="104"/>
      <c r="J542" s="104"/>
      <c r="K542" s="104"/>
      <c r="L542" s="104"/>
      <c r="M542" s="104"/>
      <c r="N542" s="101"/>
      <c r="O542" s="101"/>
      <c r="P542" s="101"/>
      <c r="Q542" s="101"/>
      <c r="R542" s="63"/>
      <c r="S542" s="63"/>
      <c r="T542" s="63"/>
      <c r="U542" s="135"/>
      <c r="V542" s="104"/>
      <c r="W542" s="104"/>
      <c r="X542" s="104"/>
      <c r="Y542" s="104"/>
    </row>
    <row r="543" spans="1:25" x14ac:dyDescent="0.2">
      <c r="A543" s="135"/>
      <c r="B543" s="134" t="str">
        <f>IF(A543="","",IF(ISNUMBER(SEARCH("KCB",G543))=TRUE,Info!$J$10,Info!$J$11))</f>
        <v/>
      </c>
      <c r="C543" s="135"/>
      <c r="D543" s="248"/>
      <c r="E543" s="248"/>
      <c r="F543" s="135"/>
      <c r="G543" s="104"/>
      <c r="H543" s="135"/>
      <c r="I543" s="104"/>
      <c r="J543" s="104"/>
      <c r="K543" s="104"/>
      <c r="L543" s="104"/>
      <c r="M543" s="104"/>
      <c r="N543" s="101"/>
      <c r="O543" s="101"/>
      <c r="P543" s="101"/>
      <c r="Q543" s="101"/>
      <c r="R543" s="63"/>
      <c r="S543" s="63"/>
      <c r="T543" s="63"/>
      <c r="U543" s="135"/>
      <c r="V543" s="104"/>
      <c r="W543" s="104"/>
      <c r="X543" s="104"/>
      <c r="Y543" s="104"/>
    </row>
    <row r="544" spans="1:25" x14ac:dyDescent="0.2">
      <c r="A544" s="135"/>
      <c r="B544" s="134" t="str">
        <f>IF(A544="","",IF(ISNUMBER(SEARCH("KCB",G544))=TRUE,Info!$J$10,Info!$J$11))</f>
        <v/>
      </c>
      <c r="C544" s="135"/>
      <c r="D544" s="248"/>
      <c r="E544" s="248"/>
      <c r="F544" s="135"/>
      <c r="G544" s="104"/>
      <c r="H544" s="135"/>
      <c r="I544" s="104"/>
      <c r="J544" s="104"/>
      <c r="K544" s="104"/>
      <c r="L544" s="104"/>
      <c r="M544" s="104"/>
      <c r="N544" s="101"/>
      <c r="O544" s="101"/>
      <c r="P544" s="101"/>
      <c r="Q544" s="101"/>
      <c r="R544" s="63"/>
      <c r="S544" s="63"/>
      <c r="T544" s="63"/>
      <c r="U544" s="135"/>
      <c r="V544" s="104"/>
      <c r="W544" s="104"/>
      <c r="X544" s="104"/>
      <c r="Y544" s="104"/>
    </row>
    <row r="545" spans="1:25" x14ac:dyDescent="0.2">
      <c r="A545" s="135"/>
      <c r="B545" s="134" t="str">
        <f>IF(A545="","",IF(ISNUMBER(SEARCH("KCB",G545))=TRUE,Info!$J$10,Info!$J$11))</f>
        <v/>
      </c>
      <c r="C545" s="135"/>
      <c r="D545" s="248"/>
      <c r="E545" s="248"/>
      <c r="F545" s="135"/>
      <c r="G545" s="104"/>
      <c r="H545" s="135"/>
      <c r="I545" s="104"/>
      <c r="J545" s="104"/>
      <c r="K545" s="104"/>
      <c r="L545" s="104"/>
      <c r="M545" s="104"/>
      <c r="N545" s="101"/>
      <c r="O545" s="101"/>
      <c r="P545" s="101"/>
      <c r="Q545" s="101"/>
      <c r="R545" s="63"/>
      <c r="S545" s="63"/>
      <c r="T545" s="63"/>
      <c r="U545" s="135"/>
      <c r="V545" s="104"/>
      <c r="W545" s="104"/>
      <c r="X545" s="104"/>
      <c r="Y545" s="104"/>
    </row>
    <row r="546" spans="1:25" x14ac:dyDescent="0.2">
      <c r="A546" s="135"/>
      <c r="B546" s="134" t="str">
        <f>IF(A546="","",IF(ISNUMBER(SEARCH("KCB",G546))=TRUE,Info!$J$10,Info!$J$11))</f>
        <v/>
      </c>
      <c r="C546" s="135"/>
      <c r="D546" s="248"/>
      <c r="E546" s="248"/>
      <c r="F546" s="135"/>
      <c r="G546" s="104"/>
      <c r="H546" s="135"/>
      <c r="I546" s="104"/>
      <c r="J546" s="104"/>
      <c r="K546" s="104"/>
      <c r="L546" s="104"/>
      <c r="M546" s="104"/>
      <c r="N546" s="101"/>
      <c r="O546" s="101"/>
      <c r="P546" s="101"/>
      <c r="Q546" s="101"/>
      <c r="R546" s="63"/>
      <c r="S546" s="63"/>
      <c r="T546" s="63"/>
      <c r="U546" s="135"/>
      <c r="V546" s="104"/>
      <c r="W546" s="104"/>
      <c r="X546" s="104"/>
      <c r="Y546" s="104"/>
    </row>
    <row r="547" spans="1:25" x14ac:dyDescent="0.2">
      <c r="A547" s="135"/>
      <c r="B547" s="134" t="str">
        <f>IF(A547="","",IF(ISNUMBER(SEARCH("KCB",G547))=TRUE,Info!$J$10,Info!$J$11))</f>
        <v/>
      </c>
      <c r="C547" s="135"/>
      <c r="D547" s="248"/>
      <c r="E547" s="248"/>
      <c r="F547" s="135"/>
      <c r="G547" s="104"/>
      <c r="H547" s="135"/>
      <c r="I547" s="104"/>
      <c r="J547" s="104"/>
      <c r="K547" s="104"/>
      <c r="L547" s="104"/>
      <c r="M547" s="104"/>
      <c r="N547" s="101"/>
      <c r="O547" s="101"/>
      <c r="P547" s="101"/>
      <c r="Q547" s="101"/>
      <c r="R547" s="63"/>
      <c r="S547" s="63"/>
      <c r="T547" s="63"/>
      <c r="U547" s="135"/>
      <c r="V547" s="104"/>
      <c r="W547" s="104"/>
      <c r="X547" s="104"/>
      <c r="Y547" s="104"/>
    </row>
    <row r="548" spans="1:25" x14ac:dyDescent="0.2">
      <c r="A548" s="135"/>
      <c r="B548" s="134" t="str">
        <f>IF(A548="","",IF(ISNUMBER(SEARCH("KCB",G548))=TRUE,Info!$J$10,Info!$J$11))</f>
        <v/>
      </c>
      <c r="C548" s="135"/>
      <c r="D548" s="248"/>
      <c r="E548" s="248"/>
      <c r="F548" s="135"/>
      <c r="G548" s="104"/>
      <c r="H548" s="135"/>
      <c r="I548" s="104"/>
      <c r="J548" s="104"/>
      <c r="K548" s="104"/>
      <c r="L548" s="104"/>
      <c r="M548" s="104"/>
      <c r="N548" s="101"/>
      <c r="O548" s="101"/>
      <c r="P548" s="101"/>
      <c r="Q548" s="101"/>
      <c r="R548" s="63"/>
      <c r="S548" s="63"/>
      <c r="T548" s="63"/>
      <c r="U548" s="135"/>
      <c r="V548" s="104"/>
      <c r="W548" s="104"/>
      <c r="X548" s="104"/>
      <c r="Y548" s="104"/>
    </row>
    <row r="549" spans="1:25" x14ac:dyDescent="0.2">
      <c r="A549" s="135"/>
      <c r="B549" s="134" t="str">
        <f>IF(A549="","",IF(ISNUMBER(SEARCH("KCB",G549))=TRUE,Info!$J$10,Info!$J$11))</f>
        <v/>
      </c>
      <c r="C549" s="135"/>
      <c r="D549" s="248"/>
      <c r="E549" s="248"/>
      <c r="F549" s="135"/>
      <c r="G549" s="104"/>
      <c r="H549" s="135"/>
      <c r="I549" s="104"/>
      <c r="J549" s="104"/>
      <c r="K549" s="104"/>
      <c r="L549" s="104"/>
      <c r="M549" s="104"/>
      <c r="N549" s="101"/>
      <c r="O549" s="101"/>
      <c r="P549" s="101"/>
      <c r="Q549" s="101"/>
      <c r="R549" s="63"/>
      <c r="S549" s="63"/>
      <c r="T549" s="63"/>
      <c r="U549" s="135"/>
      <c r="V549" s="104"/>
      <c r="W549" s="104"/>
      <c r="X549" s="104"/>
      <c r="Y549" s="104"/>
    </row>
    <row r="550" spans="1:25" x14ac:dyDescent="0.2">
      <c r="A550" s="135"/>
      <c r="B550" s="134" t="str">
        <f>IF(A550="","",IF(ISNUMBER(SEARCH("KCB",G550))=TRUE,Info!$J$10,Info!$J$11))</f>
        <v/>
      </c>
      <c r="C550" s="135"/>
      <c r="D550" s="248"/>
      <c r="E550" s="248"/>
      <c r="F550" s="135"/>
      <c r="G550" s="104"/>
      <c r="H550" s="135"/>
      <c r="I550" s="104"/>
      <c r="J550" s="104"/>
      <c r="K550" s="104"/>
      <c r="L550" s="104"/>
      <c r="M550" s="104"/>
      <c r="N550" s="101"/>
      <c r="O550" s="101"/>
      <c r="P550" s="101"/>
      <c r="Q550" s="101"/>
      <c r="R550" s="63"/>
      <c r="S550" s="63"/>
      <c r="T550" s="63"/>
      <c r="U550" s="135"/>
      <c r="V550" s="104"/>
      <c r="W550" s="104"/>
      <c r="X550" s="104"/>
      <c r="Y550" s="104"/>
    </row>
    <row r="551" spans="1:25" x14ac:dyDescent="0.2">
      <c r="A551" s="135"/>
      <c r="B551" s="134" t="str">
        <f>IF(A551="","",IF(ISNUMBER(SEARCH("KCB",G551))=TRUE,Info!$J$10,Info!$J$11))</f>
        <v/>
      </c>
      <c r="C551" s="135"/>
      <c r="D551" s="248"/>
      <c r="E551" s="248"/>
      <c r="F551" s="135"/>
      <c r="G551" s="104"/>
      <c r="H551" s="135"/>
      <c r="I551" s="104"/>
      <c r="J551" s="104"/>
      <c r="K551" s="104"/>
      <c r="L551" s="104"/>
      <c r="M551" s="104"/>
      <c r="N551" s="101"/>
      <c r="O551" s="101"/>
      <c r="P551" s="101"/>
      <c r="Q551" s="101"/>
      <c r="R551" s="63"/>
      <c r="S551" s="63"/>
      <c r="T551" s="63"/>
      <c r="U551" s="135"/>
      <c r="V551" s="104"/>
      <c r="W551" s="104"/>
      <c r="X551" s="104"/>
      <c r="Y551" s="104"/>
    </row>
    <row r="552" spans="1:25" x14ac:dyDescent="0.2">
      <c r="A552" s="135"/>
      <c r="B552" s="134" t="str">
        <f>IF(A552="","",IF(ISNUMBER(SEARCH("KCB",G552))=TRUE,Info!$J$10,Info!$J$11))</f>
        <v/>
      </c>
      <c r="C552" s="135"/>
      <c r="D552" s="248"/>
      <c r="E552" s="248"/>
      <c r="F552" s="135"/>
      <c r="G552" s="104"/>
      <c r="H552" s="135"/>
      <c r="I552" s="104"/>
      <c r="J552" s="104"/>
      <c r="K552" s="104"/>
      <c r="L552" s="104"/>
      <c r="M552" s="104"/>
      <c r="N552" s="101"/>
      <c r="O552" s="101"/>
      <c r="P552" s="101"/>
      <c r="Q552" s="101"/>
      <c r="R552" s="63"/>
      <c r="S552" s="63"/>
      <c r="T552" s="63"/>
      <c r="U552" s="135"/>
      <c r="V552" s="104"/>
      <c r="W552" s="104"/>
      <c r="X552" s="104"/>
      <c r="Y552" s="104"/>
    </row>
    <row r="553" spans="1:25" x14ac:dyDescent="0.2">
      <c r="A553" s="135"/>
      <c r="B553" s="134" t="str">
        <f>IF(A553="","",IF(ISNUMBER(SEARCH("KCB",G553))=TRUE,Info!$J$10,Info!$J$11))</f>
        <v/>
      </c>
      <c r="C553" s="135"/>
      <c r="D553" s="248"/>
      <c r="E553" s="248"/>
      <c r="F553" s="135"/>
      <c r="G553" s="104"/>
      <c r="H553" s="135"/>
      <c r="I553" s="104"/>
      <c r="J553" s="104"/>
      <c r="K553" s="104"/>
      <c r="L553" s="104"/>
      <c r="M553" s="104"/>
      <c r="N553" s="101"/>
      <c r="O553" s="101"/>
      <c r="P553" s="101"/>
      <c r="Q553" s="101"/>
      <c r="R553" s="63"/>
      <c r="S553" s="63"/>
      <c r="T553" s="63"/>
      <c r="U553" s="135"/>
      <c r="V553" s="104"/>
      <c r="W553" s="104"/>
      <c r="X553" s="104"/>
      <c r="Y553" s="104"/>
    </row>
    <row r="554" spans="1:25" x14ac:dyDescent="0.2">
      <c r="A554" s="135"/>
      <c r="B554" s="134" t="str">
        <f>IF(A554="","",IF(ISNUMBER(SEARCH("KCB",G554))=TRUE,Info!$J$10,Info!$J$11))</f>
        <v/>
      </c>
      <c r="C554" s="135"/>
      <c r="D554" s="248"/>
      <c r="E554" s="248"/>
      <c r="F554" s="135"/>
      <c r="G554" s="104"/>
      <c r="H554" s="135"/>
      <c r="I554" s="104"/>
      <c r="J554" s="104"/>
      <c r="K554" s="104"/>
      <c r="L554" s="104"/>
      <c r="M554" s="104"/>
      <c r="N554" s="101"/>
      <c r="O554" s="101"/>
      <c r="P554" s="101"/>
      <c r="Q554" s="101"/>
      <c r="R554" s="63"/>
      <c r="S554" s="63"/>
      <c r="T554" s="63"/>
      <c r="U554" s="135"/>
      <c r="V554" s="104"/>
      <c r="W554" s="104"/>
      <c r="X554" s="104"/>
      <c r="Y554" s="104"/>
    </row>
    <row r="555" spans="1:25" x14ac:dyDescent="0.2">
      <c r="A555" s="135"/>
      <c r="B555" s="134" t="str">
        <f>IF(A555="","",IF(ISNUMBER(SEARCH("KCB",G555))=TRUE,Info!$J$10,Info!$J$11))</f>
        <v/>
      </c>
      <c r="C555" s="135"/>
      <c r="D555" s="248"/>
      <c r="E555" s="248"/>
      <c r="F555" s="135"/>
      <c r="G555" s="104"/>
      <c r="H555" s="135"/>
      <c r="I555" s="104"/>
      <c r="J555" s="104"/>
      <c r="K555" s="104"/>
      <c r="L555" s="104"/>
      <c r="M555" s="104"/>
      <c r="N555" s="101"/>
      <c r="O555" s="101"/>
      <c r="P555" s="101"/>
      <c r="Q555" s="101"/>
      <c r="R555" s="63"/>
      <c r="S555" s="63"/>
      <c r="T555" s="63"/>
      <c r="U555" s="135"/>
      <c r="V555" s="104"/>
      <c r="W555" s="104"/>
      <c r="X555" s="104"/>
      <c r="Y555" s="104"/>
    </row>
    <row r="556" spans="1:25" x14ac:dyDescent="0.2">
      <c r="A556" s="135"/>
      <c r="B556" s="134" t="str">
        <f>IF(A556="","",IF(ISNUMBER(SEARCH("KCB",G556))=TRUE,Info!$J$10,Info!$J$11))</f>
        <v/>
      </c>
      <c r="C556" s="135"/>
      <c r="D556" s="248"/>
      <c r="E556" s="248"/>
      <c r="F556" s="135"/>
      <c r="G556" s="104"/>
      <c r="H556" s="135"/>
      <c r="I556" s="104"/>
      <c r="J556" s="104"/>
      <c r="K556" s="104"/>
      <c r="L556" s="104"/>
      <c r="M556" s="104"/>
      <c r="N556" s="101"/>
      <c r="O556" s="101"/>
      <c r="P556" s="101"/>
      <c r="Q556" s="101"/>
      <c r="R556" s="63"/>
      <c r="S556" s="63"/>
      <c r="T556" s="63"/>
      <c r="U556" s="135"/>
      <c r="V556" s="104"/>
      <c r="W556" s="104"/>
      <c r="X556" s="104"/>
      <c r="Y556" s="104"/>
    </row>
    <row r="557" spans="1:25" x14ac:dyDescent="0.2">
      <c r="A557" s="135"/>
      <c r="B557" s="134" t="str">
        <f>IF(A557="","",IF(ISNUMBER(SEARCH("KCB",G557))=TRUE,Info!$J$10,Info!$J$11))</f>
        <v/>
      </c>
      <c r="C557" s="135"/>
      <c r="D557" s="248"/>
      <c r="E557" s="248"/>
      <c r="F557" s="135"/>
      <c r="G557" s="104"/>
      <c r="H557" s="135"/>
      <c r="I557" s="104"/>
      <c r="J557" s="104"/>
      <c r="K557" s="104"/>
      <c r="L557" s="104"/>
      <c r="M557" s="104"/>
      <c r="N557" s="101"/>
      <c r="O557" s="101"/>
      <c r="P557" s="101"/>
      <c r="Q557" s="101"/>
      <c r="R557" s="63"/>
      <c r="S557" s="63"/>
      <c r="T557" s="63"/>
      <c r="U557" s="135"/>
      <c r="V557" s="104"/>
      <c r="W557" s="104"/>
      <c r="X557" s="104"/>
      <c r="Y557" s="104"/>
    </row>
    <row r="558" spans="1:25" x14ac:dyDescent="0.2">
      <c r="A558" s="135"/>
      <c r="B558" s="134" t="str">
        <f>IF(A558="","",IF(ISNUMBER(SEARCH("KCB",G558))=TRUE,Info!$J$10,Info!$J$11))</f>
        <v/>
      </c>
      <c r="C558" s="135"/>
      <c r="D558" s="248"/>
      <c r="E558" s="248"/>
      <c r="F558" s="135"/>
      <c r="G558" s="104"/>
      <c r="H558" s="135"/>
      <c r="I558" s="104"/>
      <c r="J558" s="104"/>
      <c r="K558" s="104"/>
      <c r="L558" s="104"/>
      <c r="M558" s="104"/>
      <c r="N558" s="101"/>
      <c r="O558" s="101"/>
      <c r="P558" s="101"/>
      <c r="Q558" s="101"/>
      <c r="R558" s="63"/>
      <c r="S558" s="63"/>
      <c r="T558" s="63"/>
      <c r="U558" s="135"/>
      <c r="V558" s="104"/>
      <c r="W558" s="104"/>
      <c r="X558" s="104"/>
      <c r="Y558" s="104"/>
    </row>
    <row r="559" spans="1:25" x14ac:dyDescent="0.2">
      <c r="A559" s="135"/>
      <c r="B559" s="134" t="str">
        <f>IF(A559="","",IF(ISNUMBER(SEARCH("KCB",G559))=TRUE,Info!$J$10,Info!$J$11))</f>
        <v/>
      </c>
      <c r="C559" s="135"/>
      <c r="D559" s="248"/>
      <c r="E559" s="248"/>
      <c r="F559" s="135"/>
      <c r="G559" s="104"/>
      <c r="H559" s="135"/>
      <c r="I559" s="104"/>
      <c r="J559" s="104"/>
      <c r="K559" s="104"/>
      <c r="L559" s="104"/>
      <c r="M559" s="104"/>
      <c r="N559" s="101"/>
      <c r="O559" s="101"/>
      <c r="P559" s="101"/>
      <c r="Q559" s="101"/>
      <c r="R559" s="63"/>
      <c r="S559" s="63"/>
      <c r="T559" s="63"/>
      <c r="U559" s="135"/>
      <c r="V559" s="104"/>
      <c r="W559" s="104"/>
      <c r="X559" s="104"/>
      <c r="Y559" s="104"/>
    </row>
    <row r="560" spans="1:25" x14ac:dyDescent="0.2">
      <c r="A560" s="135"/>
      <c r="B560" s="134" t="str">
        <f>IF(A560="","",IF(ISNUMBER(SEARCH("KCB",G560))=TRUE,Info!$J$10,Info!$J$11))</f>
        <v/>
      </c>
      <c r="C560" s="135"/>
      <c r="D560" s="248"/>
      <c r="E560" s="248"/>
      <c r="F560" s="135"/>
      <c r="G560" s="104"/>
      <c r="H560" s="135"/>
      <c r="I560" s="104"/>
      <c r="J560" s="104"/>
      <c r="K560" s="104"/>
      <c r="L560" s="104"/>
      <c r="M560" s="104"/>
      <c r="N560" s="101"/>
      <c r="O560" s="101"/>
      <c r="P560" s="101"/>
      <c r="Q560" s="101"/>
      <c r="R560" s="63"/>
      <c r="S560" s="63"/>
      <c r="T560" s="63"/>
      <c r="U560" s="135"/>
      <c r="V560" s="104"/>
      <c r="W560" s="104"/>
      <c r="X560" s="104"/>
      <c r="Y560" s="104"/>
    </row>
    <row r="561" spans="1:25" x14ac:dyDescent="0.2">
      <c r="A561" s="135"/>
      <c r="B561" s="134" t="str">
        <f>IF(A561="","",IF(ISNUMBER(SEARCH("KCB",G561))=TRUE,Info!$J$10,Info!$J$11))</f>
        <v/>
      </c>
      <c r="C561" s="135"/>
      <c r="D561" s="248"/>
      <c r="E561" s="248"/>
      <c r="F561" s="135"/>
      <c r="G561" s="104"/>
      <c r="H561" s="135"/>
      <c r="I561" s="104"/>
      <c r="J561" s="104"/>
      <c r="K561" s="104"/>
      <c r="L561" s="104"/>
      <c r="M561" s="104"/>
      <c r="N561" s="101"/>
      <c r="O561" s="101"/>
      <c r="P561" s="101"/>
      <c r="Q561" s="101"/>
      <c r="R561" s="63"/>
      <c r="S561" s="63"/>
      <c r="T561" s="63"/>
      <c r="U561" s="135"/>
      <c r="V561" s="104"/>
      <c r="W561" s="104"/>
      <c r="X561" s="104"/>
      <c r="Y561" s="104"/>
    </row>
    <row r="562" spans="1:25" x14ac:dyDescent="0.2">
      <c r="A562" s="135"/>
      <c r="B562" s="134" t="str">
        <f>IF(A562="","",IF(ISNUMBER(SEARCH("KCB",G562))=TRUE,Info!$J$10,Info!$J$11))</f>
        <v/>
      </c>
      <c r="C562" s="135"/>
      <c r="D562" s="248"/>
      <c r="E562" s="248"/>
      <c r="F562" s="135"/>
      <c r="G562" s="104"/>
      <c r="H562" s="135"/>
      <c r="I562" s="104"/>
      <c r="J562" s="104"/>
      <c r="K562" s="104"/>
      <c r="L562" s="104"/>
      <c r="M562" s="104"/>
      <c r="N562" s="101"/>
      <c r="O562" s="101"/>
      <c r="P562" s="101"/>
      <c r="Q562" s="101"/>
      <c r="R562" s="63"/>
      <c r="S562" s="63"/>
      <c r="T562" s="63"/>
      <c r="U562" s="135"/>
      <c r="V562" s="104"/>
      <c r="W562" s="104"/>
      <c r="X562" s="104"/>
      <c r="Y562" s="104"/>
    </row>
    <row r="563" spans="1:25" x14ac:dyDescent="0.2">
      <c r="A563" s="135"/>
      <c r="B563" s="134" t="str">
        <f>IF(A563="","",IF(ISNUMBER(SEARCH("KCB",G563))=TRUE,Info!$J$10,Info!$J$11))</f>
        <v/>
      </c>
      <c r="C563" s="135"/>
      <c r="D563" s="248"/>
      <c r="E563" s="248"/>
      <c r="F563" s="135"/>
      <c r="G563" s="104"/>
      <c r="H563" s="135"/>
      <c r="I563" s="104"/>
      <c r="J563" s="104"/>
      <c r="K563" s="104"/>
      <c r="L563" s="104"/>
      <c r="M563" s="104"/>
      <c r="N563" s="101"/>
      <c r="O563" s="101"/>
      <c r="P563" s="101"/>
      <c r="Q563" s="101"/>
      <c r="R563" s="63"/>
      <c r="S563" s="63"/>
      <c r="T563" s="63"/>
      <c r="U563" s="135"/>
      <c r="V563" s="104"/>
      <c r="W563" s="104"/>
      <c r="X563" s="104"/>
      <c r="Y563" s="104"/>
    </row>
    <row r="564" spans="1:25" x14ac:dyDescent="0.2">
      <c r="A564" s="135"/>
      <c r="B564" s="134" t="str">
        <f>IF(A564="","",IF(ISNUMBER(SEARCH("KCB",G564))=TRUE,Info!$J$10,Info!$J$11))</f>
        <v/>
      </c>
      <c r="C564" s="135"/>
      <c r="D564" s="248"/>
      <c r="E564" s="248"/>
      <c r="F564" s="135"/>
      <c r="G564" s="104"/>
      <c r="H564" s="135"/>
      <c r="I564" s="104"/>
      <c r="J564" s="104"/>
      <c r="K564" s="104"/>
      <c r="L564" s="104"/>
      <c r="M564" s="104"/>
      <c r="N564" s="101"/>
      <c r="O564" s="101"/>
      <c r="P564" s="101"/>
      <c r="Q564" s="101"/>
      <c r="R564" s="63"/>
      <c r="S564" s="63"/>
      <c r="T564" s="63"/>
      <c r="U564" s="135"/>
      <c r="V564" s="104"/>
      <c r="W564" s="104"/>
      <c r="X564" s="104"/>
      <c r="Y564" s="104"/>
    </row>
    <row r="565" spans="1:25" x14ac:dyDescent="0.2">
      <c r="A565" s="135"/>
      <c r="B565" s="134" t="str">
        <f>IF(A565="","",IF(ISNUMBER(SEARCH("KCB",G565))=TRUE,Info!$J$10,Info!$J$11))</f>
        <v/>
      </c>
      <c r="C565" s="135"/>
      <c r="D565" s="248"/>
      <c r="E565" s="248"/>
      <c r="F565" s="135"/>
      <c r="G565" s="104"/>
      <c r="H565" s="135"/>
      <c r="I565" s="104"/>
      <c r="J565" s="104"/>
      <c r="K565" s="104"/>
      <c r="L565" s="104"/>
      <c r="M565" s="104"/>
      <c r="N565" s="101"/>
      <c r="O565" s="101"/>
      <c r="P565" s="101"/>
      <c r="Q565" s="101"/>
      <c r="R565" s="63"/>
      <c r="S565" s="63"/>
      <c r="T565" s="63"/>
      <c r="U565" s="135"/>
      <c r="V565" s="104"/>
      <c r="W565" s="104"/>
      <c r="X565" s="104"/>
      <c r="Y565" s="104"/>
    </row>
    <row r="566" spans="1:25" x14ac:dyDescent="0.2">
      <c r="A566" s="135"/>
      <c r="B566" s="134" t="str">
        <f>IF(A566="","",IF(ISNUMBER(SEARCH("KCB",G566))=TRUE,Info!$J$10,Info!$J$11))</f>
        <v/>
      </c>
      <c r="C566" s="135"/>
      <c r="D566" s="248"/>
      <c r="E566" s="248"/>
      <c r="F566" s="135"/>
      <c r="G566" s="104"/>
      <c r="H566" s="135"/>
      <c r="I566" s="104"/>
      <c r="J566" s="104"/>
      <c r="K566" s="104"/>
      <c r="L566" s="104"/>
      <c r="M566" s="104"/>
      <c r="N566" s="101"/>
      <c r="O566" s="101"/>
      <c r="P566" s="101"/>
      <c r="Q566" s="101"/>
      <c r="R566" s="63"/>
      <c r="S566" s="63"/>
      <c r="T566" s="63"/>
      <c r="U566" s="135"/>
      <c r="V566" s="104"/>
      <c r="W566" s="104"/>
      <c r="X566" s="104"/>
      <c r="Y566" s="104"/>
    </row>
    <row r="567" spans="1:25" x14ac:dyDescent="0.2">
      <c r="A567" s="135"/>
      <c r="B567" s="134" t="str">
        <f>IF(A567="","",IF(ISNUMBER(SEARCH("KCB",G567))=TRUE,Info!$J$10,Info!$J$11))</f>
        <v/>
      </c>
      <c r="C567" s="135"/>
      <c r="D567" s="248"/>
      <c r="E567" s="248"/>
      <c r="F567" s="135"/>
      <c r="G567" s="104"/>
      <c r="H567" s="135"/>
      <c r="I567" s="104"/>
      <c r="J567" s="104"/>
      <c r="K567" s="104"/>
      <c r="L567" s="104"/>
      <c r="M567" s="104"/>
      <c r="N567" s="101"/>
      <c r="O567" s="101"/>
      <c r="P567" s="101"/>
      <c r="Q567" s="101"/>
      <c r="R567" s="63"/>
      <c r="S567" s="63"/>
      <c r="T567" s="63"/>
      <c r="U567" s="135"/>
      <c r="V567" s="104"/>
      <c r="W567" s="104"/>
      <c r="X567" s="104"/>
      <c r="Y567" s="104"/>
    </row>
    <row r="568" spans="1:25" x14ac:dyDescent="0.2">
      <c r="A568" s="135"/>
      <c r="B568" s="134" t="str">
        <f>IF(A568="","",IF(ISNUMBER(SEARCH("KCB",G568))=TRUE,Info!$J$10,Info!$J$11))</f>
        <v/>
      </c>
      <c r="C568" s="135"/>
      <c r="D568" s="248"/>
      <c r="E568" s="248"/>
      <c r="F568" s="135"/>
      <c r="G568" s="104"/>
      <c r="H568" s="135"/>
      <c r="I568" s="104"/>
      <c r="J568" s="104"/>
      <c r="K568" s="104"/>
      <c r="L568" s="104"/>
      <c r="M568" s="104"/>
      <c r="N568" s="101"/>
      <c r="O568" s="101"/>
      <c r="P568" s="101"/>
      <c r="Q568" s="101"/>
      <c r="R568" s="63"/>
      <c r="S568" s="63"/>
      <c r="T568" s="63"/>
      <c r="U568" s="135"/>
      <c r="V568" s="104"/>
      <c r="W568" s="104"/>
      <c r="X568" s="104"/>
      <c r="Y568" s="104"/>
    </row>
    <row r="569" spans="1:25" x14ac:dyDescent="0.2">
      <c r="A569" s="135"/>
      <c r="B569" s="134" t="str">
        <f>IF(A569="","",IF(ISNUMBER(SEARCH("KCB",G569))=TRUE,Info!$J$10,Info!$J$11))</f>
        <v/>
      </c>
      <c r="C569" s="135"/>
      <c r="D569" s="248"/>
      <c r="E569" s="248"/>
      <c r="F569" s="135"/>
      <c r="G569" s="104"/>
      <c r="H569" s="135"/>
      <c r="I569" s="104"/>
      <c r="J569" s="104"/>
      <c r="K569" s="104"/>
      <c r="L569" s="104"/>
      <c r="M569" s="104"/>
      <c r="N569" s="101"/>
      <c r="O569" s="101"/>
      <c r="P569" s="101"/>
      <c r="Q569" s="101"/>
      <c r="R569" s="63"/>
      <c r="S569" s="63"/>
      <c r="T569" s="63"/>
      <c r="U569" s="135"/>
      <c r="V569" s="104"/>
      <c r="W569" s="104"/>
      <c r="X569" s="104"/>
      <c r="Y569" s="104"/>
    </row>
    <row r="570" spans="1:25" x14ac:dyDescent="0.2">
      <c r="A570" s="135"/>
      <c r="B570" s="134" t="str">
        <f>IF(A570="","",IF(ISNUMBER(SEARCH("KCB",G570))=TRUE,Info!$J$10,Info!$J$11))</f>
        <v/>
      </c>
      <c r="C570" s="135"/>
      <c r="D570" s="248"/>
      <c r="E570" s="248"/>
      <c r="F570" s="135"/>
      <c r="G570" s="104"/>
      <c r="H570" s="135"/>
      <c r="I570" s="104"/>
      <c r="J570" s="104"/>
      <c r="K570" s="104"/>
      <c r="L570" s="104"/>
      <c r="M570" s="104"/>
      <c r="N570" s="101"/>
      <c r="O570" s="101"/>
      <c r="P570" s="101"/>
      <c r="Q570" s="101"/>
      <c r="R570" s="63"/>
      <c r="S570" s="63"/>
      <c r="T570" s="63"/>
      <c r="U570" s="135"/>
      <c r="V570" s="104"/>
      <c r="W570" s="104"/>
      <c r="X570" s="104"/>
      <c r="Y570" s="104"/>
    </row>
    <row r="571" spans="1:25" x14ac:dyDescent="0.2">
      <c r="A571" s="135"/>
      <c r="B571" s="134" t="str">
        <f>IF(A571="","",IF(ISNUMBER(SEARCH("KCB",G571))=TRUE,Info!$J$10,Info!$J$11))</f>
        <v/>
      </c>
      <c r="C571" s="135"/>
      <c r="D571" s="248"/>
      <c r="E571" s="248"/>
      <c r="F571" s="135"/>
      <c r="G571" s="104"/>
      <c r="H571" s="135"/>
      <c r="I571" s="104"/>
      <c r="J571" s="104"/>
      <c r="K571" s="104"/>
      <c r="L571" s="104"/>
      <c r="M571" s="104"/>
      <c r="N571" s="101"/>
      <c r="O571" s="101"/>
      <c r="P571" s="101"/>
      <c r="Q571" s="101"/>
      <c r="R571" s="63"/>
      <c r="S571" s="63"/>
      <c r="T571" s="63"/>
      <c r="U571" s="135"/>
      <c r="V571" s="104"/>
      <c r="W571" s="104"/>
      <c r="X571" s="104"/>
      <c r="Y571" s="104"/>
    </row>
    <row r="572" spans="1:25" x14ac:dyDescent="0.2">
      <c r="A572" s="135"/>
      <c r="B572" s="134" t="str">
        <f>IF(A572="","",IF(ISNUMBER(SEARCH("KCB",G572))=TRUE,Info!$J$10,Info!$J$11))</f>
        <v/>
      </c>
      <c r="C572" s="135"/>
      <c r="D572" s="248"/>
      <c r="E572" s="248"/>
      <c r="F572" s="135"/>
      <c r="G572" s="104"/>
      <c r="H572" s="135"/>
      <c r="I572" s="104"/>
      <c r="J572" s="104"/>
      <c r="K572" s="104"/>
      <c r="L572" s="104"/>
      <c r="M572" s="104"/>
      <c r="N572" s="101"/>
      <c r="O572" s="101"/>
      <c r="P572" s="101"/>
      <c r="Q572" s="101"/>
      <c r="R572" s="63"/>
      <c r="S572" s="63"/>
      <c r="T572" s="63"/>
      <c r="U572" s="135"/>
      <c r="V572" s="104"/>
      <c r="W572" s="104"/>
      <c r="X572" s="104"/>
      <c r="Y572" s="104"/>
    </row>
    <row r="573" spans="1:25" x14ac:dyDescent="0.2">
      <c r="A573" s="135"/>
      <c r="B573" s="134" t="str">
        <f>IF(A573="","",IF(ISNUMBER(SEARCH("KCB",G573))=TRUE,Info!$J$10,Info!$J$11))</f>
        <v/>
      </c>
      <c r="C573" s="135"/>
      <c r="D573" s="248"/>
      <c r="E573" s="248"/>
      <c r="F573" s="135"/>
      <c r="G573" s="104"/>
      <c r="H573" s="135"/>
      <c r="I573" s="104"/>
      <c r="J573" s="104"/>
      <c r="K573" s="104"/>
      <c r="L573" s="104"/>
      <c r="M573" s="104"/>
      <c r="N573" s="101"/>
      <c r="O573" s="101"/>
      <c r="P573" s="101"/>
      <c r="Q573" s="101"/>
      <c r="R573" s="63"/>
      <c r="S573" s="63"/>
      <c r="T573" s="63"/>
      <c r="U573" s="135"/>
      <c r="V573" s="104"/>
      <c r="W573" s="104"/>
      <c r="X573" s="104"/>
      <c r="Y573" s="104"/>
    </row>
    <row r="574" spans="1:25" x14ac:dyDescent="0.2">
      <c r="A574" s="135"/>
      <c r="B574" s="134" t="str">
        <f>IF(A574="","",IF(ISNUMBER(SEARCH("KCB",G574))=TRUE,Info!$J$10,Info!$J$11))</f>
        <v/>
      </c>
      <c r="C574" s="135"/>
      <c r="D574" s="248"/>
      <c r="E574" s="248"/>
      <c r="F574" s="135"/>
      <c r="G574" s="104"/>
      <c r="H574" s="135"/>
      <c r="I574" s="104"/>
      <c r="J574" s="104"/>
      <c r="K574" s="104"/>
      <c r="L574" s="104"/>
      <c r="M574" s="104"/>
      <c r="N574" s="101"/>
      <c r="O574" s="101"/>
      <c r="P574" s="101"/>
      <c r="Q574" s="101"/>
      <c r="R574" s="63"/>
      <c r="S574" s="63"/>
      <c r="T574" s="63"/>
      <c r="U574" s="135"/>
      <c r="V574" s="104"/>
      <c r="W574" s="104"/>
      <c r="X574" s="104"/>
      <c r="Y574" s="104"/>
    </row>
    <row r="575" spans="1:25" x14ac:dyDescent="0.2">
      <c r="A575" s="135"/>
      <c r="B575" s="134" t="str">
        <f>IF(A575="","",IF(ISNUMBER(SEARCH("KCB",G575))=TRUE,Info!$J$10,Info!$J$11))</f>
        <v/>
      </c>
      <c r="C575" s="135"/>
      <c r="D575" s="248"/>
      <c r="E575" s="248"/>
      <c r="F575" s="135"/>
      <c r="G575" s="104"/>
      <c r="H575" s="135"/>
      <c r="I575" s="104"/>
      <c r="J575" s="104"/>
      <c r="K575" s="104"/>
      <c r="L575" s="104"/>
      <c r="M575" s="104"/>
      <c r="N575" s="101"/>
      <c r="O575" s="101"/>
      <c r="P575" s="101"/>
      <c r="Q575" s="101"/>
      <c r="R575" s="63"/>
      <c r="S575" s="63"/>
      <c r="T575" s="63"/>
      <c r="U575" s="135"/>
      <c r="V575" s="104"/>
      <c r="W575" s="104"/>
      <c r="X575" s="104"/>
      <c r="Y575" s="104"/>
    </row>
    <row r="576" spans="1:25" x14ac:dyDescent="0.2">
      <c r="A576" s="135"/>
      <c r="B576" s="134" t="str">
        <f>IF(A576="","",IF(ISNUMBER(SEARCH("KCB",G576))=TRUE,Info!$J$10,Info!$J$11))</f>
        <v/>
      </c>
      <c r="C576" s="135"/>
      <c r="D576" s="248"/>
      <c r="E576" s="248"/>
      <c r="F576" s="135"/>
      <c r="G576" s="104"/>
      <c r="H576" s="135"/>
      <c r="I576" s="104"/>
      <c r="J576" s="104"/>
      <c r="K576" s="104"/>
      <c r="L576" s="104"/>
      <c r="M576" s="104"/>
      <c r="N576" s="101"/>
      <c r="O576" s="101"/>
      <c r="P576" s="101"/>
      <c r="Q576" s="101"/>
      <c r="R576" s="63"/>
      <c r="S576" s="63"/>
      <c r="T576" s="63"/>
      <c r="U576" s="135"/>
      <c r="V576" s="104"/>
      <c r="W576" s="104"/>
      <c r="X576" s="104"/>
      <c r="Y576" s="104"/>
    </row>
    <row r="577" spans="1:25" x14ac:dyDescent="0.2">
      <c r="A577" s="135"/>
      <c r="B577" s="134" t="str">
        <f>IF(A577="","",IF(ISNUMBER(SEARCH("KCB",G577))=TRUE,Info!$J$10,Info!$J$11))</f>
        <v/>
      </c>
      <c r="C577" s="135"/>
      <c r="D577" s="248"/>
      <c r="E577" s="248"/>
      <c r="F577" s="135"/>
      <c r="G577" s="104"/>
      <c r="H577" s="135"/>
      <c r="I577" s="104"/>
      <c r="J577" s="104"/>
      <c r="K577" s="104"/>
      <c r="L577" s="104"/>
      <c r="M577" s="104"/>
      <c r="N577" s="101"/>
      <c r="O577" s="101"/>
      <c r="P577" s="101"/>
      <c r="Q577" s="101"/>
      <c r="R577" s="63"/>
      <c r="S577" s="63"/>
      <c r="T577" s="63"/>
      <c r="U577" s="135"/>
      <c r="V577" s="104"/>
      <c r="W577" s="104"/>
      <c r="X577" s="104"/>
      <c r="Y577" s="104"/>
    </row>
    <row r="578" spans="1:25" x14ac:dyDescent="0.2">
      <c r="A578" s="135"/>
      <c r="B578" s="134" t="str">
        <f>IF(A578="","",IF(ISNUMBER(SEARCH("KCB",G578))=TRUE,Info!$J$10,Info!$J$11))</f>
        <v/>
      </c>
      <c r="C578" s="135"/>
      <c r="D578" s="248"/>
      <c r="E578" s="248"/>
      <c r="F578" s="135"/>
      <c r="G578" s="104"/>
      <c r="H578" s="135"/>
      <c r="I578" s="104"/>
      <c r="J578" s="104"/>
      <c r="K578" s="104"/>
      <c r="L578" s="104"/>
      <c r="M578" s="104"/>
      <c r="N578" s="101"/>
      <c r="O578" s="101"/>
      <c r="P578" s="101"/>
      <c r="Q578" s="101"/>
      <c r="R578" s="63"/>
      <c r="S578" s="63"/>
      <c r="T578" s="63"/>
      <c r="U578" s="135"/>
      <c r="V578" s="104"/>
      <c r="W578" s="104"/>
      <c r="X578" s="104"/>
      <c r="Y578" s="104"/>
    </row>
    <row r="579" spans="1:25" x14ac:dyDescent="0.2">
      <c r="A579" s="135"/>
      <c r="B579" s="134" t="str">
        <f>IF(A579="","",IF(ISNUMBER(SEARCH("KCB",G579))=TRUE,Info!$J$10,Info!$J$11))</f>
        <v/>
      </c>
      <c r="C579" s="135"/>
      <c r="D579" s="248"/>
      <c r="E579" s="248"/>
      <c r="F579" s="135"/>
      <c r="G579" s="104"/>
      <c r="H579" s="135"/>
      <c r="I579" s="104"/>
      <c r="J579" s="104"/>
      <c r="K579" s="104"/>
      <c r="L579" s="104"/>
      <c r="M579" s="104"/>
      <c r="N579" s="101"/>
      <c r="O579" s="101"/>
      <c r="P579" s="101"/>
      <c r="Q579" s="101"/>
      <c r="R579" s="63"/>
      <c r="S579" s="63"/>
      <c r="T579" s="63"/>
      <c r="U579" s="135"/>
      <c r="V579" s="104"/>
      <c r="W579" s="104"/>
      <c r="X579" s="104"/>
      <c r="Y579" s="104"/>
    </row>
    <row r="580" spans="1:25" x14ac:dyDescent="0.2">
      <c r="A580" s="135"/>
      <c r="B580" s="134" t="str">
        <f>IF(A580="","",IF(ISNUMBER(SEARCH("KCB",G580))=TRUE,Info!$J$10,Info!$J$11))</f>
        <v/>
      </c>
      <c r="C580" s="135"/>
      <c r="D580" s="248"/>
      <c r="E580" s="248"/>
      <c r="F580" s="135"/>
      <c r="G580" s="104"/>
      <c r="H580" s="135"/>
      <c r="I580" s="104"/>
      <c r="J580" s="104"/>
      <c r="K580" s="104"/>
      <c r="L580" s="104"/>
      <c r="M580" s="104"/>
      <c r="N580" s="101"/>
      <c r="O580" s="101"/>
      <c r="P580" s="101"/>
      <c r="Q580" s="101"/>
      <c r="R580" s="63"/>
      <c r="S580" s="63"/>
      <c r="T580" s="63"/>
      <c r="U580" s="135"/>
      <c r="V580" s="104"/>
      <c r="W580" s="104"/>
      <c r="X580" s="104"/>
      <c r="Y580" s="104"/>
    </row>
    <row r="581" spans="1:25" x14ac:dyDescent="0.2">
      <c r="A581" s="135"/>
      <c r="B581" s="134" t="str">
        <f>IF(A581="","",IF(ISNUMBER(SEARCH("KCB",G581))=TRUE,Info!$J$10,Info!$J$11))</f>
        <v/>
      </c>
      <c r="C581" s="135"/>
      <c r="D581" s="248"/>
      <c r="E581" s="248"/>
      <c r="F581" s="135"/>
      <c r="G581" s="104"/>
      <c r="H581" s="135"/>
      <c r="I581" s="104"/>
      <c r="J581" s="104"/>
      <c r="K581" s="104"/>
      <c r="L581" s="104"/>
      <c r="M581" s="104"/>
      <c r="N581" s="101"/>
      <c r="O581" s="101"/>
      <c r="P581" s="101"/>
      <c r="Q581" s="101"/>
      <c r="R581" s="63"/>
      <c r="S581" s="63"/>
      <c r="T581" s="63"/>
      <c r="U581" s="135"/>
      <c r="V581" s="104"/>
      <c r="W581" s="104"/>
      <c r="X581" s="104"/>
      <c r="Y581" s="104"/>
    </row>
    <row r="582" spans="1:25" x14ac:dyDescent="0.2">
      <c r="A582" s="135"/>
      <c r="B582" s="134" t="str">
        <f>IF(A582="","",IF(ISNUMBER(SEARCH("KCB",G582))=TRUE,Info!$J$10,Info!$J$11))</f>
        <v/>
      </c>
      <c r="C582" s="135"/>
      <c r="D582" s="248"/>
      <c r="E582" s="248"/>
      <c r="F582" s="135"/>
      <c r="G582" s="104"/>
      <c r="H582" s="135"/>
      <c r="I582" s="104"/>
      <c r="J582" s="104"/>
      <c r="K582" s="104"/>
      <c r="L582" s="104"/>
      <c r="M582" s="104"/>
      <c r="N582" s="101"/>
      <c r="O582" s="101"/>
      <c r="P582" s="101"/>
      <c r="Q582" s="101"/>
      <c r="R582" s="63"/>
      <c r="S582" s="63"/>
      <c r="T582" s="63"/>
      <c r="U582" s="135"/>
      <c r="V582" s="104"/>
      <c r="W582" s="104"/>
      <c r="X582" s="104"/>
      <c r="Y582" s="104"/>
    </row>
    <row r="583" spans="1:25" x14ac:dyDescent="0.2">
      <c r="A583" s="135"/>
      <c r="B583" s="134" t="str">
        <f>IF(A583="","",IF(ISNUMBER(SEARCH("KCB",G583))=TRUE,Info!$J$10,Info!$J$11))</f>
        <v/>
      </c>
      <c r="C583" s="135"/>
      <c r="D583" s="248"/>
      <c r="E583" s="248"/>
      <c r="F583" s="135"/>
      <c r="G583" s="104"/>
      <c r="H583" s="135"/>
      <c r="I583" s="104"/>
      <c r="J583" s="104"/>
      <c r="K583" s="104"/>
      <c r="L583" s="104"/>
      <c r="M583" s="104"/>
      <c r="N583" s="101"/>
      <c r="O583" s="101"/>
      <c r="P583" s="101"/>
      <c r="Q583" s="101"/>
      <c r="R583" s="63"/>
      <c r="S583" s="63"/>
      <c r="T583" s="63"/>
      <c r="U583" s="135"/>
      <c r="V583" s="104"/>
      <c r="W583" s="104"/>
      <c r="X583" s="104"/>
      <c r="Y583" s="104"/>
    </row>
    <row r="584" spans="1:25" x14ac:dyDescent="0.2">
      <c r="A584" s="135"/>
      <c r="B584" s="134" t="str">
        <f>IF(A584="","",IF(ISNUMBER(SEARCH("KCB",G584))=TRUE,Info!$J$10,Info!$J$11))</f>
        <v/>
      </c>
      <c r="C584" s="135"/>
      <c r="D584" s="248"/>
      <c r="E584" s="248"/>
      <c r="F584" s="135"/>
      <c r="G584" s="104"/>
      <c r="H584" s="135"/>
      <c r="I584" s="104"/>
      <c r="J584" s="104"/>
      <c r="K584" s="104"/>
      <c r="L584" s="104"/>
      <c r="M584" s="104"/>
      <c r="N584" s="101"/>
      <c r="O584" s="101"/>
      <c r="P584" s="101"/>
      <c r="Q584" s="101"/>
      <c r="R584" s="63"/>
      <c r="S584" s="63"/>
      <c r="T584" s="63"/>
      <c r="U584" s="135"/>
      <c r="V584" s="104"/>
      <c r="W584" s="104"/>
      <c r="X584" s="104"/>
      <c r="Y584" s="104"/>
    </row>
    <row r="585" spans="1:25" x14ac:dyDescent="0.2">
      <c r="A585" s="135"/>
      <c r="B585" s="134" t="str">
        <f>IF(A585="","",IF(ISNUMBER(SEARCH("KCB",G585))=TRUE,Info!$J$10,Info!$J$11))</f>
        <v/>
      </c>
      <c r="C585" s="135"/>
      <c r="D585" s="248"/>
      <c r="E585" s="248"/>
      <c r="F585" s="135"/>
      <c r="G585" s="104"/>
      <c r="H585" s="135"/>
      <c r="I585" s="104"/>
      <c r="J585" s="104"/>
      <c r="K585" s="104"/>
      <c r="L585" s="104"/>
      <c r="M585" s="104"/>
      <c r="N585" s="101"/>
      <c r="O585" s="101"/>
      <c r="P585" s="101"/>
      <c r="Q585" s="101"/>
      <c r="R585" s="63"/>
      <c r="S585" s="63"/>
      <c r="T585" s="63"/>
      <c r="U585" s="135"/>
      <c r="V585" s="104"/>
      <c r="W585" s="104"/>
      <c r="X585" s="104"/>
      <c r="Y585" s="104"/>
    </row>
    <row r="586" spans="1:25" x14ac:dyDescent="0.2">
      <c r="A586" s="135"/>
      <c r="B586" s="134" t="str">
        <f>IF(A586="","",IF(ISNUMBER(SEARCH("KCB",G586))=TRUE,Info!$J$10,Info!$J$11))</f>
        <v/>
      </c>
      <c r="C586" s="135"/>
      <c r="D586" s="248"/>
      <c r="E586" s="248"/>
      <c r="F586" s="135"/>
      <c r="G586" s="104"/>
      <c r="H586" s="135"/>
      <c r="I586" s="104"/>
      <c r="J586" s="104"/>
      <c r="K586" s="104"/>
      <c r="L586" s="104"/>
      <c r="M586" s="104"/>
      <c r="N586" s="101"/>
      <c r="O586" s="101"/>
      <c r="P586" s="101"/>
      <c r="Q586" s="101"/>
      <c r="R586" s="63"/>
      <c r="S586" s="63"/>
      <c r="T586" s="63"/>
      <c r="U586" s="135"/>
      <c r="V586" s="104"/>
      <c r="W586" s="104"/>
      <c r="X586" s="104"/>
      <c r="Y586" s="104"/>
    </row>
    <row r="587" spans="1:25" x14ac:dyDescent="0.2">
      <c r="A587" s="135"/>
      <c r="B587" s="134" t="str">
        <f>IF(A587="","",IF(ISNUMBER(SEARCH("KCB",G587))=TRUE,Info!$J$10,Info!$J$11))</f>
        <v/>
      </c>
      <c r="C587" s="135"/>
      <c r="D587" s="248"/>
      <c r="E587" s="248"/>
      <c r="F587" s="135"/>
      <c r="G587" s="104"/>
      <c r="H587" s="135"/>
      <c r="I587" s="104"/>
      <c r="J587" s="104"/>
      <c r="K587" s="104"/>
      <c r="L587" s="104"/>
      <c r="M587" s="104"/>
      <c r="N587" s="101"/>
      <c r="O587" s="101"/>
      <c r="P587" s="101"/>
      <c r="Q587" s="101"/>
      <c r="R587" s="63"/>
      <c r="S587" s="63"/>
      <c r="T587" s="63"/>
      <c r="U587" s="135"/>
      <c r="V587" s="104"/>
      <c r="W587" s="104"/>
      <c r="X587" s="104"/>
      <c r="Y587" s="104"/>
    </row>
    <row r="588" spans="1:25" x14ac:dyDescent="0.2">
      <c r="A588" s="135"/>
      <c r="B588" s="134" t="str">
        <f>IF(A588="","",IF(ISNUMBER(SEARCH("KCB",G588))=TRUE,Info!$J$10,Info!$J$11))</f>
        <v/>
      </c>
      <c r="C588" s="135"/>
      <c r="D588" s="248"/>
      <c r="E588" s="248"/>
      <c r="F588" s="135"/>
      <c r="G588" s="104"/>
      <c r="H588" s="135"/>
      <c r="I588" s="104"/>
      <c r="J588" s="104"/>
      <c r="K588" s="104"/>
      <c r="L588" s="104"/>
      <c r="M588" s="104"/>
      <c r="N588" s="101"/>
      <c r="O588" s="101"/>
      <c r="P588" s="101"/>
      <c r="Q588" s="101"/>
      <c r="R588" s="63"/>
      <c r="S588" s="63"/>
      <c r="T588" s="63"/>
      <c r="U588" s="135"/>
      <c r="V588" s="104"/>
      <c r="W588" s="104"/>
      <c r="X588" s="104"/>
      <c r="Y588" s="104"/>
    </row>
    <row r="589" spans="1:25" x14ac:dyDescent="0.2">
      <c r="A589" s="135"/>
      <c r="B589" s="134" t="str">
        <f>IF(A589="","",IF(ISNUMBER(SEARCH("KCB",G589))=TRUE,Info!$J$10,Info!$J$11))</f>
        <v/>
      </c>
      <c r="C589" s="135"/>
      <c r="D589" s="248"/>
      <c r="E589" s="248"/>
      <c r="F589" s="135"/>
      <c r="G589" s="104"/>
      <c r="H589" s="135"/>
      <c r="I589" s="104"/>
      <c r="J589" s="104"/>
      <c r="K589" s="104"/>
      <c r="L589" s="104"/>
      <c r="M589" s="104"/>
      <c r="N589" s="101"/>
      <c r="O589" s="101"/>
      <c r="P589" s="101"/>
      <c r="Q589" s="101"/>
      <c r="R589" s="63"/>
      <c r="S589" s="63"/>
      <c r="T589" s="63"/>
      <c r="U589" s="135"/>
      <c r="V589" s="104"/>
      <c r="W589" s="104"/>
      <c r="X589" s="104"/>
      <c r="Y589" s="104"/>
    </row>
    <row r="590" spans="1:25" x14ac:dyDescent="0.2">
      <c r="A590" s="135"/>
      <c r="B590" s="134" t="str">
        <f>IF(A590="","",IF(ISNUMBER(SEARCH("KCB",G590))=TRUE,Info!$J$10,Info!$J$11))</f>
        <v/>
      </c>
      <c r="C590" s="135"/>
      <c r="D590" s="248"/>
      <c r="E590" s="248"/>
      <c r="F590" s="135"/>
      <c r="G590" s="104"/>
      <c r="H590" s="135"/>
      <c r="I590" s="104"/>
      <c r="J590" s="104"/>
      <c r="K590" s="104"/>
      <c r="L590" s="104"/>
      <c r="M590" s="104"/>
      <c r="N590" s="101"/>
      <c r="O590" s="101"/>
      <c r="P590" s="101"/>
      <c r="Q590" s="101"/>
      <c r="R590" s="63"/>
      <c r="S590" s="63"/>
      <c r="T590" s="63"/>
      <c r="U590" s="135"/>
      <c r="V590" s="104"/>
      <c r="W590" s="104"/>
      <c r="X590" s="104"/>
      <c r="Y590" s="104"/>
    </row>
    <row r="591" spans="1:25" x14ac:dyDescent="0.2">
      <c r="A591" s="135"/>
      <c r="B591" s="134" t="str">
        <f>IF(A591="","",IF(ISNUMBER(SEARCH("KCB",G591))=TRUE,Info!$J$10,Info!$J$11))</f>
        <v/>
      </c>
      <c r="C591" s="135"/>
      <c r="D591" s="248"/>
      <c r="E591" s="248"/>
      <c r="F591" s="135"/>
      <c r="G591" s="104"/>
      <c r="H591" s="135"/>
      <c r="I591" s="104"/>
      <c r="J591" s="104"/>
      <c r="K591" s="104"/>
      <c r="L591" s="104"/>
      <c r="M591" s="104"/>
      <c r="N591" s="101"/>
      <c r="O591" s="101"/>
      <c r="P591" s="101"/>
      <c r="Q591" s="101"/>
      <c r="R591" s="63"/>
      <c r="S591" s="63"/>
      <c r="T591" s="63"/>
      <c r="U591" s="135"/>
      <c r="V591" s="104"/>
      <c r="W591" s="104"/>
      <c r="X591" s="104"/>
      <c r="Y591" s="104"/>
    </row>
    <row r="592" spans="1:25" x14ac:dyDescent="0.2">
      <c r="A592" s="135"/>
      <c r="B592" s="134" t="str">
        <f>IF(A592="","",IF(ISNUMBER(SEARCH("KCB",G592))=TRUE,Info!$J$10,Info!$J$11))</f>
        <v/>
      </c>
      <c r="C592" s="135"/>
      <c r="D592" s="248"/>
      <c r="E592" s="248"/>
      <c r="F592" s="135"/>
      <c r="G592" s="104"/>
      <c r="H592" s="135"/>
      <c r="I592" s="104"/>
      <c r="J592" s="104"/>
      <c r="K592" s="104"/>
      <c r="L592" s="104"/>
      <c r="M592" s="104"/>
      <c r="N592" s="101"/>
      <c r="O592" s="101"/>
      <c r="P592" s="101"/>
      <c r="Q592" s="101"/>
      <c r="R592" s="63"/>
      <c r="S592" s="63"/>
      <c r="T592" s="63"/>
      <c r="U592" s="135"/>
      <c r="V592" s="104"/>
      <c r="W592" s="104"/>
      <c r="X592" s="104"/>
      <c r="Y592" s="104"/>
    </row>
    <row r="593" spans="1:25" x14ac:dyDescent="0.2">
      <c r="A593" s="135"/>
      <c r="B593" s="134" t="str">
        <f>IF(A593="","",IF(ISNUMBER(SEARCH("KCB",G593))=TRUE,Info!$J$10,Info!$J$11))</f>
        <v/>
      </c>
      <c r="C593" s="135"/>
      <c r="D593" s="248"/>
      <c r="E593" s="248"/>
      <c r="F593" s="135"/>
      <c r="G593" s="104"/>
      <c r="H593" s="135"/>
      <c r="I593" s="104"/>
      <c r="J593" s="104"/>
      <c r="K593" s="104"/>
      <c r="L593" s="104"/>
      <c r="M593" s="104"/>
      <c r="N593" s="101"/>
      <c r="O593" s="101"/>
      <c r="P593" s="101"/>
      <c r="Q593" s="101"/>
      <c r="R593" s="63"/>
      <c r="S593" s="63"/>
      <c r="T593" s="63"/>
      <c r="U593" s="135"/>
      <c r="V593" s="104"/>
      <c r="W593" s="104"/>
      <c r="X593" s="104"/>
      <c r="Y593" s="104"/>
    </row>
    <row r="594" spans="1:25" x14ac:dyDescent="0.2">
      <c r="A594" s="135"/>
      <c r="B594" s="134" t="str">
        <f>IF(A594="","",IF(ISNUMBER(SEARCH("KCB",G594))=TRUE,Info!$J$10,Info!$J$11))</f>
        <v/>
      </c>
      <c r="C594" s="135"/>
      <c r="D594" s="248"/>
      <c r="E594" s="248"/>
      <c r="F594" s="135"/>
      <c r="G594" s="104"/>
      <c r="H594" s="135"/>
      <c r="I594" s="104"/>
      <c r="J594" s="104"/>
      <c r="K594" s="104"/>
      <c r="L594" s="104"/>
      <c r="M594" s="104"/>
      <c r="N594" s="101"/>
      <c r="O594" s="101"/>
      <c r="P594" s="101"/>
      <c r="Q594" s="101"/>
      <c r="R594" s="63"/>
      <c r="S594" s="63"/>
      <c r="T594" s="63"/>
      <c r="U594" s="135"/>
      <c r="V594" s="104"/>
      <c r="W594" s="104"/>
      <c r="X594" s="104"/>
      <c r="Y594" s="104"/>
    </row>
    <row r="595" spans="1:25" x14ac:dyDescent="0.2">
      <c r="A595" s="135"/>
      <c r="B595" s="134" t="str">
        <f>IF(A595="","",IF(ISNUMBER(SEARCH("KCB",G595))=TRUE,Info!$J$10,Info!$J$11))</f>
        <v/>
      </c>
      <c r="C595" s="135"/>
      <c r="D595" s="248"/>
      <c r="E595" s="248"/>
      <c r="F595" s="135"/>
      <c r="G595" s="104"/>
      <c r="H595" s="135"/>
      <c r="I595" s="104"/>
      <c r="J595" s="104"/>
      <c r="K595" s="104"/>
      <c r="L595" s="104"/>
      <c r="M595" s="104"/>
      <c r="N595" s="101"/>
      <c r="O595" s="101"/>
      <c r="P595" s="101"/>
      <c r="Q595" s="101"/>
      <c r="R595" s="63"/>
      <c r="S595" s="63"/>
      <c r="T595" s="63"/>
      <c r="U595" s="135"/>
      <c r="V595" s="104"/>
      <c r="W595" s="104"/>
      <c r="X595" s="104"/>
      <c r="Y595" s="104"/>
    </row>
    <row r="596" spans="1:25" x14ac:dyDescent="0.2">
      <c r="A596" s="135"/>
      <c r="B596" s="134" t="str">
        <f>IF(A596="","",IF(ISNUMBER(SEARCH("KCB",G596))=TRUE,Info!$J$10,Info!$J$11))</f>
        <v/>
      </c>
      <c r="C596" s="135"/>
      <c r="D596" s="248"/>
      <c r="E596" s="248"/>
      <c r="F596" s="135"/>
      <c r="G596" s="104"/>
      <c r="H596" s="135"/>
      <c r="I596" s="104"/>
      <c r="J596" s="104"/>
      <c r="K596" s="104"/>
      <c r="L596" s="104"/>
      <c r="M596" s="104"/>
      <c r="N596" s="101"/>
      <c r="O596" s="101"/>
      <c r="P596" s="101"/>
      <c r="Q596" s="101"/>
      <c r="R596" s="63"/>
      <c r="S596" s="63"/>
      <c r="T596" s="63"/>
      <c r="U596" s="135"/>
      <c r="V596" s="104"/>
      <c r="W596" s="104"/>
      <c r="X596" s="104"/>
      <c r="Y596" s="104"/>
    </row>
    <row r="597" spans="1:25" x14ac:dyDescent="0.2">
      <c r="A597" s="135"/>
      <c r="B597" s="134" t="str">
        <f>IF(A597="","",IF(ISNUMBER(SEARCH("KCB",G597))=TRUE,Info!$J$10,Info!$J$11))</f>
        <v/>
      </c>
      <c r="C597" s="135"/>
      <c r="D597" s="248"/>
      <c r="E597" s="248"/>
      <c r="F597" s="135"/>
      <c r="G597" s="104"/>
      <c r="H597" s="135"/>
      <c r="I597" s="104"/>
      <c r="J597" s="104"/>
      <c r="K597" s="104"/>
      <c r="L597" s="104"/>
      <c r="M597" s="104"/>
      <c r="N597" s="101"/>
      <c r="O597" s="101"/>
      <c r="P597" s="101"/>
      <c r="Q597" s="101"/>
      <c r="R597" s="63"/>
      <c r="S597" s="63"/>
      <c r="T597" s="63"/>
      <c r="U597" s="135"/>
      <c r="V597" s="104"/>
      <c r="W597" s="104"/>
      <c r="X597" s="104"/>
      <c r="Y597" s="104"/>
    </row>
    <row r="598" spans="1:25" x14ac:dyDescent="0.2">
      <c r="A598" s="135"/>
      <c r="B598" s="134" t="str">
        <f>IF(A598="","",IF(ISNUMBER(SEARCH("KCB",G598))=TRUE,Info!$J$10,Info!$J$11))</f>
        <v/>
      </c>
      <c r="C598" s="135"/>
      <c r="D598" s="248"/>
      <c r="E598" s="248"/>
      <c r="F598" s="135"/>
      <c r="G598" s="104"/>
      <c r="H598" s="135"/>
      <c r="I598" s="104"/>
      <c r="J598" s="104"/>
      <c r="K598" s="104"/>
      <c r="L598" s="104"/>
      <c r="M598" s="104"/>
      <c r="N598" s="101"/>
      <c r="O598" s="101"/>
      <c r="P598" s="101"/>
      <c r="Q598" s="101"/>
      <c r="R598" s="63"/>
      <c r="S598" s="63"/>
      <c r="T598" s="63"/>
      <c r="U598" s="135"/>
      <c r="V598" s="104"/>
      <c r="W598" s="104"/>
      <c r="X598" s="104"/>
      <c r="Y598" s="104"/>
    </row>
    <row r="599" spans="1:25" x14ac:dyDescent="0.2">
      <c r="A599" s="135"/>
      <c r="B599" s="134" t="str">
        <f>IF(A599="","",IF(ISNUMBER(SEARCH("KCB",G599))=TRUE,Info!$J$10,Info!$J$11))</f>
        <v/>
      </c>
      <c r="C599" s="135"/>
      <c r="D599" s="248"/>
      <c r="E599" s="248"/>
      <c r="F599" s="135"/>
      <c r="G599" s="104"/>
      <c r="H599" s="135"/>
      <c r="I599" s="104"/>
      <c r="J599" s="104"/>
      <c r="K599" s="104"/>
      <c r="L599" s="104"/>
      <c r="M599" s="104"/>
      <c r="N599" s="101"/>
      <c r="O599" s="101"/>
      <c r="P599" s="101"/>
      <c r="Q599" s="101"/>
      <c r="R599" s="63"/>
      <c r="S599" s="63"/>
      <c r="T599" s="63"/>
      <c r="U599" s="135"/>
      <c r="V599" s="104"/>
      <c r="W599" s="104"/>
      <c r="X599" s="104"/>
      <c r="Y599" s="104"/>
    </row>
    <row r="600" spans="1:25" x14ac:dyDescent="0.2">
      <c r="A600" s="135"/>
      <c r="B600" s="134" t="str">
        <f>IF(A600="","",IF(ISNUMBER(SEARCH("KCB",G600))=TRUE,Info!$J$10,Info!$J$11))</f>
        <v/>
      </c>
      <c r="C600" s="135"/>
      <c r="D600" s="248"/>
      <c r="E600" s="248"/>
      <c r="F600" s="135"/>
      <c r="G600" s="104"/>
      <c r="H600" s="135"/>
      <c r="I600" s="104"/>
      <c r="J600" s="104"/>
      <c r="K600" s="104"/>
      <c r="L600" s="104"/>
      <c r="M600" s="104"/>
      <c r="N600" s="101"/>
      <c r="O600" s="101"/>
      <c r="P600" s="101"/>
      <c r="Q600" s="101"/>
      <c r="R600" s="63"/>
      <c r="S600" s="63"/>
      <c r="T600" s="63"/>
      <c r="U600" s="135"/>
      <c r="V600" s="104"/>
      <c r="W600" s="104"/>
      <c r="X600" s="104"/>
      <c r="Y600" s="104"/>
    </row>
    <row r="601" spans="1:25" x14ac:dyDescent="0.2">
      <c r="A601" s="135"/>
      <c r="B601" s="134" t="str">
        <f>IF(A601="","",IF(ISNUMBER(SEARCH("KCB",G601))=TRUE,Info!$J$10,Info!$J$11))</f>
        <v/>
      </c>
      <c r="C601" s="135"/>
      <c r="D601" s="248"/>
      <c r="E601" s="248"/>
      <c r="F601" s="135"/>
      <c r="G601" s="104"/>
      <c r="H601" s="135"/>
      <c r="I601" s="104"/>
      <c r="J601" s="104"/>
      <c r="K601" s="104"/>
      <c r="L601" s="104"/>
      <c r="M601" s="104"/>
      <c r="N601" s="101"/>
      <c r="O601" s="101"/>
      <c r="P601" s="101"/>
      <c r="Q601" s="101"/>
      <c r="R601" s="63"/>
      <c r="S601" s="63"/>
      <c r="T601" s="63"/>
      <c r="U601" s="135"/>
      <c r="V601" s="104"/>
      <c r="W601" s="104"/>
      <c r="X601" s="104"/>
      <c r="Y601" s="104"/>
    </row>
    <row r="602" spans="1:25" x14ac:dyDescent="0.2">
      <c r="A602" s="135"/>
      <c r="B602" s="134" t="str">
        <f>IF(A602="","",IF(ISNUMBER(SEARCH("KCB",G602))=TRUE,Info!$J$10,Info!$J$11))</f>
        <v/>
      </c>
      <c r="C602" s="135"/>
      <c r="D602" s="248"/>
      <c r="E602" s="248"/>
      <c r="F602" s="135"/>
      <c r="G602" s="104"/>
      <c r="H602" s="135"/>
      <c r="I602" s="104"/>
      <c r="J602" s="104"/>
      <c r="K602" s="104"/>
      <c r="L602" s="104"/>
      <c r="M602" s="104"/>
      <c r="N602" s="101"/>
      <c r="O602" s="101"/>
      <c r="P602" s="101"/>
      <c r="Q602" s="101"/>
      <c r="R602" s="63"/>
      <c r="S602" s="63"/>
      <c r="T602" s="63"/>
      <c r="U602" s="135"/>
      <c r="V602" s="104"/>
      <c r="W602" s="104"/>
      <c r="X602" s="104"/>
      <c r="Y602" s="104"/>
    </row>
    <row r="603" spans="1:25" x14ac:dyDescent="0.2">
      <c r="A603" s="135"/>
      <c r="B603" s="134" t="str">
        <f>IF(A603="","",IF(ISNUMBER(SEARCH("KCB",G603))=TRUE,Info!$J$10,Info!$J$11))</f>
        <v/>
      </c>
      <c r="C603" s="135"/>
      <c r="D603" s="248"/>
      <c r="E603" s="248"/>
      <c r="F603" s="135"/>
      <c r="G603" s="104"/>
      <c r="H603" s="135"/>
      <c r="I603" s="104"/>
      <c r="J603" s="104"/>
      <c r="K603" s="104"/>
      <c r="L603" s="104"/>
      <c r="M603" s="104"/>
      <c r="N603" s="101"/>
      <c r="O603" s="101"/>
      <c r="P603" s="101"/>
      <c r="Q603" s="101"/>
      <c r="R603" s="63"/>
      <c r="S603" s="63"/>
      <c r="T603" s="63"/>
      <c r="U603" s="135"/>
      <c r="V603" s="104"/>
      <c r="W603" s="104"/>
      <c r="X603" s="104"/>
      <c r="Y603" s="104"/>
    </row>
    <row r="604" spans="1:25" x14ac:dyDescent="0.2">
      <c r="A604" s="135"/>
      <c r="B604" s="134" t="str">
        <f>IF(A604="","",IF(ISNUMBER(SEARCH("KCB",G604))=TRUE,Info!$J$10,Info!$J$11))</f>
        <v/>
      </c>
      <c r="C604" s="135"/>
      <c r="D604" s="248"/>
      <c r="E604" s="248"/>
      <c r="F604" s="135"/>
      <c r="G604" s="104"/>
      <c r="H604" s="135"/>
      <c r="I604" s="104"/>
      <c r="J604" s="104"/>
      <c r="K604" s="104"/>
      <c r="L604" s="104"/>
      <c r="M604" s="104"/>
      <c r="N604" s="101"/>
      <c r="O604" s="101"/>
      <c r="P604" s="101"/>
      <c r="Q604" s="101"/>
      <c r="R604" s="63"/>
      <c r="S604" s="63"/>
      <c r="T604" s="63"/>
      <c r="U604" s="135"/>
      <c r="V604" s="104"/>
      <c r="W604" s="104"/>
      <c r="X604" s="104"/>
      <c r="Y604" s="104"/>
    </row>
    <row r="605" spans="1:25" x14ac:dyDescent="0.2">
      <c r="A605" s="135"/>
      <c r="B605" s="134" t="str">
        <f>IF(A605="","",IF(ISNUMBER(SEARCH("KCB",G605))=TRUE,Info!$J$10,Info!$J$11))</f>
        <v/>
      </c>
      <c r="C605" s="135"/>
      <c r="D605" s="248"/>
      <c r="E605" s="248"/>
      <c r="F605" s="135"/>
      <c r="G605" s="104"/>
      <c r="H605" s="135"/>
      <c r="I605" s="104"/>
      <c r="J605" s="104"/>
      <c r="K605" s="104"/>
      <c r="L605" s="104"/>
      <c r="M605" s="104"/>
      <c r="N605" s="101"/>
      <c r="O605" s="101"/>
      <c r="P605" s="101"/>
      <c r="Q605" s="101"/>
      <c r="R605" s="63"/>
      <c r="S605" s="63"/>
      <c r="T605" s="63"/>
      <c r="U605" s="135"/>
      <c r="V605" s="104"/>
      <c r="W605" s="104"/>
      <c r="X605" s="104"/>
      <c r="Y605" s="104"/>
    </row>
    <row r="606" spans="1:25" x14ac:dyDescent="0.2">
      <c r="A606" s="135"/>
      <c r="B606" s="134" t="str">
        <f>IF(A606="","",IF(ISNUMBER(SEARCH("KCB",G606))=TRUE,Info!$J$10,Info!$J$11))</f>
        <v/>
      </c>
      <c r="C606" s="135"/>
      <c r="D606" s="248"/>
      <c r="E606" s="248"/>
      <c r="F606" s="135"/>
      <c r="G606" s="104"/>
      <c r="H606" s="135"/>
      <c r="I606" s="104"/>
      <c r="J606" s="104"/>
      <c r="K606" s="104"/>
      <c r="L606" s="104"/>
      <c r="M606" s="104"/>
      <c r="N606" s="101"/>
      <c r="O606" s="101"/>
      <c r="P606" s="101"/>
      <c r="Q606" s="101"/>
      <c r="R606" s="63"/>
      <c r="S606" s="63"/>
      <c r="T606" s="63"/>
      <c r="U606" s="135"/>
      <c r="V606" s="104"/>
      <c r="W606" s="104"/>
      <c r="X606" s="104"/>
      <c r="Y606" s="104"/>
    </row>
    <row r="607" spans="1:25" x14ac:dyDescent="0.2">
      <c r="A607" s="135"/>
      <c r="B607" s="134" t="str">
        <f>IF(A607="","",IF(ISNUMBER(SEARCH("KCB",G607))=TRUE,Info!$J$10,Info!$J$11))</f>
        <v/>
      </c>
      <c r="C607" s="135"/>
      <c r="D607" s="248"/>
      <c r="E607" s="248"/>
      <c r="F607" s="135"/>
      <c r="G607" s="104"/>
      <c r="H607" s="135"/>
      <c r="I607" s="104"/>
      <c r="J607" s="104"/>
      <c r="K607" s="104"/>
      <c r="L607" s="104"/>
      <c r="M607" s="104"/>
      <c r="N607" s="101"/>
      <c r="O607" s="101"/>
      <c r="P607" s="101"/>
      <c r="Q607" s="101"/>
      <c r="R607" s="63"/>
      <c r="S607" s="63"/>
      <c r="T607" s="63"/>
      <c r="U607" s="135"/>
      <c r="V607" s="104"/>
      <c r="W607" s="104"/>
      <c r="X607" s="104"/>
      <c r="Y607" s="104"/>
    </row>
    <row r="608" spans="1:25" x14ac:dyDescent="0.2">
      <c r="A608" s="135"/>
      <c r="B608" s="134" t="str">
        <f>IF(A608="","",IF(ISNUMBER(SEARCH("KCB",G608))=TRUE,Info!$J$10,Info!$J$11))</f>
        <v/>
      </c>
      <c r="C608" s="135"/>
      <c r="D608" s="248"/>
      <c r="E608" s="248"/>
      <c r="F608" s="135"/>
      <c r="G608" s="104"/>
      <c r="H608" s="135"/>
      <c r="I608" s="104"/>
      <c r="J608" s="104"/>
      <c r="K608" s="104"/>
      <c r="L608" s="104"/>
      <c r="M608" s="104"/>
      <c r="N608" s="101"/>
      <c r="O608" s="101"/>
      <c r="P608" s="101"/>
      <c r="Q608" s="101"/>
      <c r="R608" s="63"/>
      <c r="S608" s="63"/>
      <c r="T608" s="63"/>
      <c r="U608" s="135"/>
      <c r="V608" s="104"/>
      <c r="W608" s="104"/>
      <c r="X608" s="104"/>
      <c r="Y608" s="104"/>
    </row>
    <row r="609" spans="1:25" x14ac:dyDescent="0.2">
      <c r="A609" s="135"/>
      <c r="B609" s="134" t="str">
        <f>IF(A609="","",IF(ISNUMBER(SEARCH("KCB",G609))=TRUE,Info!$J$10,Info!$J$11))</f>
        <v/>
      </c>
      <c r="C609" s="135"/>
      <c r="D609" s="248"/>
      <c r="E609" s="248"/>
      <c r="F609" s="135"/>
      <c r="G609" s="104"/>
      <c r="H609" s="135"/>
      <c r="I609" s="104"/>
      <c r="J609" s="104"/>
      <c r="K609" s="104"/>
      <c r="L609" s="104"/>
      <c r="M609" s="104"/>
      <c r="N609" s="101"/>
      <c r="O609" s="101"/>
      <c r="P609" s="101"/>
      <c r="Q609" s="101"/>
      <c r="R609" s="63"/>
      <c r="S609" s="63"/>
      <c r="T609" s="63"/>
      <c r="U609" s="135"/>
      <c r="V609" s="104"/>
      <c r="W609" s="104"/>
      <c r="X609" s="104"/>
      <c r="Y609" s="104"/>
    </row>
    <row r="610" spans="1:25" x14ac:dyDescent="0.2">
      <c r="A610" s="135"/>
      <c r="B610" s="134" t="str">
        <f>IF(A610="","",IF(ISNUMBER(SEARCH("KCB",G610))=TRUE,Info!$J$10,Info!$J$11))</f>
        <v/>
      </c>
      <c r="C610" s="135"/>
      <c r="D610" s="248"/>
      <c r="E610" s="248"/>
      <c r="F610" s="135"/>
      <c r="G610" s="104"/>
      <c r="H610" s="135"/>
      <c r="I610" s="104"/>
      <c r="J610" s="104"/>
      <c r="K610" s="104"/>
      <c r="L610" s="104"/>
      <c r="M610" s="104"/>
      <c r="N610" s="101"/>
      <c r="O610" s="101"/>
      <c r="P610" s="101"/>
      <c r="Q610" s="101"/>
      <c r="R610" s="63"/>
      <c r="S610" s="63"/>
      <c r="T610" s="63"/>
      <c r="U610" s="135"/>
      <c r="V610" s="104"/>
      <c r="W610" s="104"/>
      <c r="X610" s="104"/>
      <c r="Y610" s="104"/>
    </row>
    <row r="611" spans="1:25" x14ac:dyDescent="0.2">
      <c r="A611" s="135"/>
      <c r="B611" s="134" t="str">
        <f>IF(A611="","",IF(ISNUMBER(SEARCH("KCB",G611))=TRUE,Info!$J$10,Info!$J$11))</f>
        <v/>
      </c>
      <c r="C611" s="135"/>
      <c r="D611" s="248"/>
      <c r="E611" s="248"/>
      <c r="F611" s="135"/>
      <c r="G611" s="104"/>
      <c r="H611" s="135"/>
      <c r="I611" s="104"/>
      <c r="J611" s="104"/>
      <c r="K611" s="104"/>
      <c r="L611" s="104"/>
      <c r="M611" s="104"/>
      <c r="N611" s="101"/>
      <c r="O611" s="101"/>
      <c r="P611" s="101"/>
      <c r="Q611" s="101"/>
      <c r="R611" s="63"/>
      <c r="S611" s="63"/>
      <c r="T611" s="63"/>
      <c r="U611" s="135"/>
      <c r="V611" s="104"/>
      <c r="W611" s="104"/>
      <c r="X611" s="104"/>
      <c r="Y611" s="104"/>
    </row>
    <row r="612" spans="1:25" x14ac:dyDescent="0.2">
      <c r="A612" s="135"/>
      <c r="B612" s="134" t="str">
        <f>IF(A612="","",IF(ISNUMBER(SEARCH("KCB",G612))=TRUE,Info!$J$10,Info!$J$11))</f>
        <v/>
      </c>
      <c r="C612" s="135"/>
      <c r="D612" s="248"/>
      <c r="E612" s="248"/>
      <c r="F612" s="135"/>
      <c r="G612" s="104"/>
      <c r="H612" s="135"/>
      <c r="I612" s="104"/>
      <c r="J612" s="104"/>
      <c r="K612" s="104"/>
      <c r="L612" s="104"/>
      <c r="M612" s="104"/>
      <c r="N612" s="101"/>
      <c r="O612" s="101"/>
      <c r="P612" s="101"/>
      <c r="Q612" s="101"/>
      <c r="R612" s="63"/>
      <c r="S612" s="63"/>
      <c r="T612" s="63"/>
      <c r="U612" s="135"/>
      <c r="V612" s="104"/>
      <c r="W612" s="104"/>
      <c r="X612" s="104"/>
      <c r="Y612" s="104"/>
    </row>
    <row r="613" spans="1:25" x14ac:dyDescent="0.2">
      <c r="A613" s="135"/>
      <c r="B613" s="134" t="str">
        <f>IF(A613="","",IF(ISNUMBER(SEARCH("KCB",G613))=TRUE,Info!$J$10,Info!$J$11))</f>
        <v/>
      </c>
      <c r="C613" s="135"/>
      <c r="D613" s="248"/>
      <c r="E613" s="248"/>
      <c r="F613" s="135"/>
      <c r="G613" s="104"/>
      <c r="H613" s="135"/>
      <c r="I613" s="104"/>
      <c r="J613" s="104"/>
      <c r="K613" s="104"/>
      <c r="L613" s="104"/>
      <c r="M613" s="104"/>
      <c r="N613" s="101"/>
      <c r="O613" s="101"/>
      <c r="P613" s="101"/>
      <c r="Q613" s="101"/>
      <c r="R613" s="63"/>
      <c r="S613" s="63"/>
      <c r="T613" s="63"/>
      <c r="U613" s="135"/>
      <c r="V613" s="104"/>
      <c r="W613" s="104"/>
      <c r="X613" s="104"/>
      <c r="Y613" s="104"/>
    </row>
    <row r="614" spans="1:25" x14ac:dyDescent="0.2">
      <c r="A614" s="135"/>
      <c r="B614" s="134" t="str">
        <f>IF(A614="","",IF(ISNUMBER(SEARCH("KCB",G614))=TRUE,Info!$J$10,Info!$J$11))</f>
        <v/>
      </c>
      <c r="C614" s="135"/>
      <c r="D614" s="248"/>
      <c r="E614" s="248"/>
      <c r="F614" s="135"/>
      <c r="G614" s="104"/>
      <c r="H614" s="135"/>
      <c r="I614" s="104"/>
      <c r="J614" s="104"/>
      <c r="K614" s="104"/>
      <c r="L614" s="104"/>
      <c r="M614" s="104"/>
      <c r="N614" s="101"/>
      <c r="O614" s="101"/>
      <c r="P614" s="101"/>
      <c r="Q614" s="101"/>
      <c r="R614" s="63"/>
      <c r="S614" s="63"/>
      <c r="T614" s="63"/>
      <c r="U614" s="135"/>
      <c r="V614" s="104"/>
      <c r="W614" s="104"/>
      <c r="X614" s="104"/>
      <c r="Y614" s="104"/>
    </row>
    <row r="615" spans="1:25" x14ac:dyDescent="0.2">
      <c r="A615" s="135"/>
      <c r="B615" s="134" t="str">
        <f>IF(A615="","",IF(ISNUMBER(SEARCH("KCB",G615))=TRUE,Info!$J$10,Info!$J$11))</f>
        <v/>
      </c>
      <c r="C615" s="135"/>
      <c r="D615" s="248"/>
      <c r="E615" s="248"/>
      <c r="F615" s="135"/>
      <c r="G615" s="104"/>
      <c r="H615" s="135"/>
      <c r="I615" s="104"/>
      <c r="J615" s="104"/>
      <c r="K615" s="104"/>
      <c r="L615" s="104"/>
      <c r="M615" s="104"/>
      <c r="N615" s="101"/>
      <c r="O615" s="101"/>
      <c r="P615" s="101"/>
      <c r="Q615" s="101"/>
      <c r="R615" s="63"/>
      <c r="S615" s="63"/>
      <c r="T615" s="63"/>
      <c r="U615" s="135"/>
      <c r="V615" s="104"/>
      <c r="W615" s="104"/>
      <c r="X615" s="104"/>
      <c r="Y615" s="104"/>
    </row>
    <row r="616" spans="1:25" x14ac:dyDescent="0.2">
      <c r="A616" s="135"/>
      <c r="B616" s="134" t="str">
        <f>IF(A616="","",IF(ISNUMBER(SEARCH("KCB",G616))=TRUE,Info!$J$10,Info!$J$11))</f>
        <v/>
      </c>
      <c r="C616" s="135"/>
      <c r="D616" s="248"/>
      <c r="E616" s="248"/>
      <c r="F616" s="135"/>
      <c r="G616" s="104"/>
      <c r="H616" s="135"/>
      <c r="I616" s="104"/>
      <c r="J616" s="104"/>
      <c r="K616" s="104"/>
      <c r="L616" s="104"/>
      <c r="M616" s="104"/>
      <c r="N616" s="101"/>
      <c r="O616" s="101"/>
      <c r="P616" s="101"/>
      <c r="Q616" s="101"/>
      <c r="R616" s="63"/>
      <c r="S616" s="63"/>
      <c r="T616" s="63"/>
      <c r="U616" s="135"/>
      <c r="V616" s="104"/>
      <c r="W616" s="104"/>
      <c r="X616" s="104"/>
      <c r="Y616" s="104"/>
    </row>
    <row r="617" spans="1:25" x14ac:dyDescent="0.2">
      <c r="A617" s="135"/>
      <c r="B617" s="134" t="str">
        <f>IF(A617="","",IF(ISNUMBER(SEARCH("KCB",G617))=TRUE,Info!$J$10,Info!$J$11))</f>
        <v/>
      </c>
      <c r="C617" s="135"/>
      <c r="D617" s="248"/>
      <c r="E617" s="248"/>
      <c r="F617" s="135"/>
      <c r="G617" s="104"/>
      <c r="H617" s="135"/>
      <c r="I617" s="104"/>
      <c r="J617" s="104"/>
      <c r="K617" s="104"/>
      <c r="L617" s="104"/>
      <c r="M617" s="104"/>
      <c r="N617" s="101"/>
      <c r="O617" s="101"/>
      <c r="P617" s="101"/>
      <c r="Q617" s="101"/>
      <c r="R617" s="63"/>
      <c r="S617" s="63"/>
      <c r="T617" s="63"/>
      <c r="U617" s="135"/>
      <c r="V617" s="104"/>
      <c r="W617" s="104"/>
      <c r="X617" s="104"/>
      <c r="Y617" s="104"/>
    </row>
    <row r="618" spans="1:25" x14ac:dyDescent="0.2">
      <c r="A618" s="135"/>
      <c r="B618" s="134" t="str">
        <f>IF(A618="","",IF(ISNUMBER(SEARCH("KCB",G618))=TRUE,Info!$J$10,Info!$J$11))</f>
        <v/>
      </c>
      <c r="C618" s="135"/>
      <c r="D618" s="248"/>
      <c r="E618" s="248"/>
      <c r="F618" s="135"/>
      <c r="G618" s="104"/>
      <c r="H618" s="135"/>
      <c r="I618" s="104"/>
      <c r="J618" s="104"/>
      <c r="K618" s="104"/>
      <c r="L618" s="104"/>
      <c r="M618" s="104"/>
      <c r="N618" s="101"/>
      <c r="O618" s="101"/>
      <c r="P618" s="101"/>
      <c r="Q618" s="101"/>
      <c r="R618" s="63"/>
      <c r="S618" s="63"/>
      <c r="T618" s="63"/>
      <c r="U618" s="135"/>
      <c r="V618" s="104"/>
      <c r="W618" s="104"/>
      <c r="X618" s="104"/>
      <c r="Y618" s="104"/>
    </row>
    <row r="619" spans="1:25" x14ac:dyDescent="0.2">
      <c r="A619" s="135"/>
      <c r="B619" s="134" t="str">
        <f>IF(A619="","",IF(ISNUMBER(SEARCH("KCB",G619))=TRUE,Info!$J$10,Info!$J$11))</f>
        <v/>
      </c>
      <c r="C619" s="135"/>
      <c r="D619" s="248"/>
      <c r="E619" s="248"/>
      <c r="F619" s="135"/>
      <c r="G619" s="104"/>
      <c r="H619" s="135"/>
      <c r="I619" s="104"/>
      <c r="J619" s="104"/>
      <c r="K619" s="104"/>
      <c r="L619" s="104"/>
      <c r="M619" s="104"/>
      <c r="N619" s="101"/>
      <c r="O619" s="101"/>
      <c r="P619" s="101"/>
      <c r="Q619" s="101"/>
      <c r="R619" s="63"/>
      <c r="S619" s="63"/>
      <c r="T619" s="63"/>
      <c r="U619" s="135"/>
      <c r="V619" s="104"/>
      <c r="W619" s="104"/>
      <c r="X619" s="104"/>
      <c r="Y619" s="104"/>
    </row>
    <row r="620" spans="1:25" x14ac:dyDescent="0.2">
      <c r="A620" s="135"/>
      <c r="B620" s="134" t="str">
        <f>IF(A620="","",IF(ISNUMBER(SEARCH("KCB",G620))=TRUE,Info!$J$10,Info!$J$11))</f>
        <v/>
      </c>
      <c r="C620" s="135"/>
      <c r="D620" s="248"/>
      <c r="E620" s="248"/>
      <c r="F620" s="135"/>
      <c r="G620" s="104"/>
      <c r="H620" s="135"/>
      <c r="I620" s="104"/>
      <c r="J620" s="104"/>
      <c r="K620" s="104"/>
      <c r="L620" s="104"/>
      <c r="M620" s="104"/>
      <c r="N620" s="101"/>
      <c r="O620" s="101"/>
      <c r="P620" s="101"/>
      <c r="Q620" s="101"/>
      <c r="R620" s="63"/>
      <c r="S620" s="63"/>
      <c r="T620" s="63"/>
      <c r="U620" s="135"/>
      <c r="V620" s="104"/>
      <c r="W620" s="104"/>
      <c r="X620" s="104"/>
      <c r="Y620" s="104"/>
    </row>
    <row r="621" spans="1:25" x14ac:dyDescent="0.2">
      <c r="A621" s="135"/>
      <c r="B621" s="134" t="str">
        <f>IF(A621="","",IF(ISNUMBER(SEARCH("KCB",G621))=TRUE,Info!$J$10,Info!$J$11))</f>
        <v/>
      </c>
      <c r="C621" s="135"/>
      <c r="D621" s="248"/>
      <c r="E621" s="248"/>
      <c r="F621" s="135"/>
      <c r="G621" s="104"/>
      <c r="H621" s="135"/>
      <c r="I621" s="104"/>
      <c r="J621" s="104"/>
      <c r="K621" s="104"/>
      <c r="L621" s="104"/>
      <c r="M621" s="104"/>
      <c r="N621" s="101"/>
      <c r="O621" s="101"/>
      <c r="P621" s="101"/>
      <c r="Q621" s="101"/>
      <c r="R621" s="63"/>
      <c r="S621" s="63"/>
      <c r="T621" s="63"/>
      <c r="U621" s="135"/>
      <c r="V621" s="104"/>
      <c r="W621" s="104"/>
      <c r="X621" s="104"/>
      <c r="Y621" s="104"/>
    </row>
    <row r="622" spans="1:25" x14ac:dyDescent="0.2">
      <c r="A622" s="135"/>
      <c r="B622" s="134" t="str">
        <f>IF(A622="","",IF(ISNUMBER(SEARCH("KCB",G622))=TRUE,Info!$J$10,Info!$J$11))</f>
        <v/>
      </c>
      <c r="C622" s="135"/>
      <c r="D622" s="248"/>
      <c r="E622" s="248"/>
      <c r="F622" s="135"/>
      <c r="G622" s="104"/>
      <c r="H622" s="135"/>
      <c r="I622" s="104"/>
      <c r="J622" s="104"/>
      <c r="K622" s="104"/>
      <c r="L622" s="104"/>
      <c r="M622" s="104"/>
      <c r="N622" s="101"/>
      <c r="O622" s="101"/>
      <c r="P622" s="101"/>
      <c r="Q622" s="101"/>
      <c r="R622" s="63"/>
      <c r="S622" s="63"/>
      <c r="T622" s="63"/>
      <c r="U622" s="135"/>
      <c r="V622" s="104"/>
      <c r="W622" s="104"/>
      <c r="X622" s="104"/>
      <c r="Y622" s="104"/>
    </row>
    <row r="623" spans="1:25" x14ac:dyDescent="0.2">
      <c r="A623" s="135"/>
      <c r="B623" s="134" t="str">
        <f>IF(A623="","",IF(ISNUMBER(SEARCH("KCB",G623))=TRUE,Info!$J$10,Info!$J$11))</f>
        <v/>
      </c>
      <c r="C623" s="135"/>
      <c r="D623" s="248"/>
      <c r="E623" s="248"/>
      <c r="F623" s="135"/>
      <c r="G623" s="104"/>
      <c r="H623" s="135"/>
      <c r="I623" s="104"/>
      <c r="J623" s="104"/>
      <c r="K623" s="104"/>
      <c r="L623" s="104"/>
      <c r="M623" s="104"/>
      <c r="N623" s="101"/>
      <c r="O623" s="101"/>
      <c r="P623" s="101"/>
      <c r="Q623" s="101"/>
      <c r="R623" s="63"/>
      <c r="S623" s="63"/>
      <c r="T623" s="63"/>
      <c r="U623" s="135"/>
      <c r="V623" s="104"/>
      <c r="W623" s="104"/>
      <c r="X623" s="104"/>
      <c r="Y623" s="104"/>
    </row>
    <row r="624" spans="1:25" x14ac:dyDescent="0.2">
      <c r="A624" s="135"/>
      <c r="B624" s="134" t="str">
        <f>IF(A624="","",IF(ISNUMBER(SEARCH("KCB",G624))=TRUE,Info!$J$10,Info!$J$11))</f>
        <v/>
      </c>
      <c r="C624" s="135"/>
      <c r="D624" s="248"/>
      <c r="E624" s="248"/>
      <c r="F624" s="135"/>
      <c r="G624" s="104"/>
      <c r="H624" s="135"/>
      <c r="I624" s="104"/>
      <c r="J624" s="104"/>
      <c r="K624" s="104"/>
      <c r="L624" s="104"/>
      <c r="M624" s="104"/>
      <c r="N624" s="101"/>
      <c r="O624" s="101"/>
      <c r="P624" s="101"/>
      <c r="Q624" s="101"/>
      <c r="R624" s="63"/>
      <c r="S624" s="63"/>
      <c r="T624" s="63"/>
      <c r="U624" s="135"/>
      <c r="V624" s="104"/>
      <c r="W624" s="104"/>
      <c r="X624" s="104"/>
      <c r="Y624" s="104"/>
    </row>
    <row r="625" spans="1:25" x14ac:dyDescent="0.2">
      <c r="A625" s="135"/>
      <c r="B625" s="134" t="str">
        <f>IF(A625="","",IF(ISNUMBER(SEARCH("KCB",G625))=TRUE,Info!$J$10,Info!$J$11))</f>
        <v/>
      </c>
      <c r="C625" s="135"/>
      <c r="D625" s="248"/>
      <c r="E625" s="248"/>
      <c r="F625" s="135"/>
      <c r="G625" s="104"/>
      <c r="H625" s="135"/>
      <c r="I625" s="104"/>
      <c r="J625" s="104"/>
      <c r="K625" s="104"/>
      <c r="L625" s="104"/>
      <c r="M625" s="104"/>
      <c r="N625" s="101"/>
      <c r="O625" s="101"/>
      <c r="P625" s="101"/>
      <c r="Q625" s="101"/>
      <c r="R625" s="63"/>
      <c r="S625" s="63"/>
      <c r="T625" s="63"/>
      <c r="U625" s="135"/>
      <c r="V625" s="104"/>
      <c r="W625" s="104"/>
      <c r="X625" s="104"/>
      <c r="Y625" s="104"/>
    </row>
    <row r="626" spans="1:25" x14ac:dyDescent="0.2">
      <c r="A626" s="135"/>
      <c r="B626" s="134" t="str">
        <f>IF(A626="","",IF(ISNUMBER(SEARCH("KCB",G626))=TRUE,Info!$J$10,Info!$J$11))</f>
        <v/>
      </c>
      <c r="C626" s="135"/>
      <c r="D626" s="248"/>
      <c r="E626" s="248"/>
      <c r="F626" s="135"/>
      <c r="G626" s="104"/>
      <c r="H626" s="135"/>
      <c r="I626" s="104"/>
      <c r="J626" s="104"/>
      <c r="K626" s="104"/>
      <c r="L626" s="104"/>
      <c r="M626" s="104"/>
      <c r="N626" s="101"/>
      <c r="O626" s="101"/>
      <c r="P626" s="101"/>
      <c r="Q626" s="101"/>
      <c r="R626" s="63"/>
      <c r="S626" s="63"/>
      <c r="T626" s="63"/>
      <c r="U626" s="135"/>
      <c r="V626" s="104"/>
      <c r="W626" s="104"/>
      <c r="X626" s="104"/>
      <c r="Y626" s="104"/>
    </row>
    <row r="627" spans="1:25" x14ac:dyDescent="0.2">
      <c r="A627" s="135"/>
      <c r="B627" s="134" t="str">
        <f>IF(A627="","",IF(ISNUMBER(SEARCH("KCB",G627))=TRUE,Info!$J$10,Info!$J$11))</f>
        <v/>
      </c>
      <c r="C627" s="135"/>
      <c r="D627" s="248"/>
      <c r="E627" s="248"/>
      <c r="F627" s="135"/>
      <c r="G627" s="104"/>
      <c r="H627" s="135"/>
      <c r="I627" s="104"/>
      <c r="J627" s="104"/>
      <c r="K627" s="104"/>
      <c r="L627" s="104"/>
      <c r="M627" s="104"/>
      <c r="N627" s="101"/>
      <c r="O627" s="101"/>
      <c r="P627" s="101"/>
      <c r="Q627" s="101"/>
      <c r="R627" s="63"/>
      <c r="S627" s="63"/>
      <c r="T627" s="63"/>
      <c r="U627" s="135"/>
      <c r="V627" s="104"/>
      <c r="W627" s="104"/>
      <c r="X627" s="104"/>
      <c r="Y627" s="104"/>
    </row>
    <row r="628" spans="1:25" x14ac:dyDescent="0.2">
      <c r="A628" s="135"/>
      <c r="B628" s="134" t="str">
        <f>IF(A628="","",IF(ISNUMBER(SEARCH("KCB",G628))=TRUE,Info!$J$10,Info!$J$11))</f>
        <v/>
      </c>
      <c r="C628" s="135"/>
      <c r="D628" s="248"/>
      <c r="E628" s="248"/>
      <c r="F628" s="135"/>
      <c r="G628" s="104"/>
      <c r="H628" s="135"/>
      <c r="I628" s="104"/>
      <c r="J628" s="104"/>
      <c r="K628" s="104"/>
      <c r="L628" s="104"/>
      <c r="M628" s="104"/>
      <c r="N628" s="101"/>
      <c r="O628" s="101"/>
      <c r="P628" s="101"/>
      <c r="Q628" s="101"/>
      <c r="R628" s="63"/>
      <c r="S628" s="63"/>
      <c r="T628" s="63"/>
      <c r="U628" s="135"/>
      <c r="V628" s="104"/>
      <c r="W628" s="104"/>
      <c r="X628" s="104"/>
      <c r="Y628" s="104"/>
    </row>
    <row r="629" spans="1:25" x14ac:dyDescent="0.2">
      <c r="A629" s="135"/>
      <c r="B629" s="134" t="str">
        <f>IF(A629="","",IF(ISNUMBER(SEARCH("KCB",G629))=TRUE,Info!$J$10,Info!$J$11))</f>
        <v/>
      </c>
      <c r="C629" s="135"/>
      <c r="D629" s="248"/>
      <c r="E629" s="248"/>
      <c r="F629" s="135"/>
      <c r="G629" s="104"/>
      <c r="H629" s="135"/>
      <c r="I629" s="104"/>
      <c r="J629" s="104"/>
      <c r="K629" s="104"/>
      <c r="L629" s="104"/>
      <c r="M629" s="104"/>
      <c r="N629" s="101"/>
      <c r="O629" s="101"/>
      <c r="P629" s="101"/>
      <c r="Q629" s="101"/>
      <c r="R629" s="63"/>
      <c r="S629" s="63"/>
      <c r="T629" s="63"/>
      <c r="U629" s="135"/>
      <c r="V629" s="104"/>
      <c r="W629" s="104"/>
      <c r="X629" s="104"/>
      <c r="Y629" s="104"/>
    </row>
    <row r="630" spans="1:25" x14ac:dyDescent="0.2">
      <c r="A630" s="135"/>
      <c r="B630" s="134" t="str">
        <f>IF(A630="","",IF(ISNUMBER(SEARCH("KCB",G630))=TRUE,Info!$J$10,Info!$J$11))</f>
        <v/>
      </c>
      <c r="C630" s="135"/>
      <c r="D630" s="248"/>
      <c r="E630" s="248"/>
      <c r="F630" s="135"/>
      <c r="G630" s="104"/>
      <c r="H630" s="135"/>
      <c r="I630" s="104"/>
      <c r="J630" s="104"/>
      <c r="K630" s="104"/>
      <c r="L630" s="104"/>
      <c r="M630" s="104"/>
      <c r="N630" s="101"/>
      <c r="O630" s="101"/>
      <c r="P630" s="101"/>
      <c r="Q630" s="101"/>
      <c r="R630" s="63"/>
      <c r="S630" s="63"/>
      <c r="T630" s="63"/>
      <c r="U630" s="135"/>
      <c r="V630" s="104"/>
      <c r="W630" s="104"/>
      <c r="X630" s="104"/>
      <c r="Y630" s="104"/>
    </row>
    <row r="631" spans="1:25" x14ac:dyDescent="0.2">
      <c r="A631" s="135"/>
      <c r="B631" s="134" t="str">
        <f>IF(A631="","",IF(ISNUMBER(SEARCH("KCB",G631))=TRUE,Info!$J$10,Info!$J$11))</f>
        <v/>
      </c>
      <c r="C631" s="135"/>
      <c r="D631" s="248"/>
      <c r="E631" s="248"/>
      <c r="F631" s="135"/>
      <c r="G631" s="104"/>
      <c r="H631" s="135"/>
      <c r="I631" s="104"/>
      <c r="J631" s="104"/>
      <c r="K631" s="104"/>
      <c r="L631" s="104"/>
      <c r="M631" s="104"/>
      <c r="N631" s="101"/>
      <c r="O631" s="101"/>
      <c r="P631" s="101"/>
      <c r="Q631" s="101"/>
      <c r="R631" s="63"/>
      <c r="S631" s="63"/>
      <c r="T631" s="63"/>
      <c r="U631" s="135"/>
      <c r="V631" s="104"/>
      <c r="W631" s="104"/>
      <c r="X631" s="104"/>
      <c r="Y631" s="104"/>
    </row>
    <row r="632" spans="1:25" x14ac:dyDescent="0.2">
      <c r="A632" s="135"/>
      <c r="B632" s="134" t="str">
        <f>IF(A632="","",IF(ISNUMBER(SEARCH("KCB",G632))=TRUE,Info!$J$10,Info!$J$11))</f>
        <v/>
      </c>
      <c r="C632" s="135"/>
      <c r="D632" s="248"/>
      <c r="E632" s="248"/>
      <c r="F632" s="135"/>
      <c r="G632" s="104"/>
      <c r="H632" s="135"/>
      <c r="I632" s="104"/>
      <c r="J632" s="104"/>
      <c r="K632" s="104"/>
      <c r="L632" s="104"/>
      <c r="M632" s="104"/>
      <c r="N632" s="101"/>
      <c r="O632" s="101"/>
      <c r="P632" s="101"/>
      <c r="Q632" s="101"/>
      <c r="R632" s="63"/>
      <c r="S632" s="63"/>
      <c r="T632" s="63"/>
      <c r="U632" s="135"/>
      <c r="V632" s="104"/>
      <c r="W632" s="104"/>
      <c r="X632" s="104"/>
      <c r="Y632" s="104"/>
    </row>
    <row r="633" spans="1:25" x14ac:dyDescent="0.2">
      <c r="A633" s="135"/>
      <c r="B633" s="134" t="str">
        <f>IF(A633="","",IF(ISNUMBER(SEARCH("KCB",G633))=TRUE,Info!$J$10,Info!$J$11))</f>
        <v/>
      </c>
      <c r="C633" s="135"/>
      <c r="D633" s="248"/>
      <c r="E633" s="248"/>
      <c r="F633" s="135"/>
      <c r="G633" s="104"/>
      <c r="H633" s="135"/>
      <c r="I633" s="104"/>
      <c r="J633" s="104"/>
      <c r="K633" s="104"/>
      <c r="L633" s="104"/>
      <c r="M633" s="104"/>
      <c r="N633" s="101"/>
      <c r="O633" s="101"/>
      <c r="P633" s="101"/>
      <c r="Q633" s="101"/>
      <c r="R633" s="63"/>
      <c r="S633" s="63"/>
      <c r="T633" s="63"/>
      <c r="U633" s="135"/>
      <c r="V633" s="104"/>
      <c r="W633" s="104"/>
      <c r="X633" s="104"/>
      <c r="Y633" s="104"/>
    </row>
    <row r="634" spans="1:25" x14ac:dyDescent="0.2">
      <c r="A634" s="135"/>
      <c r="B634" s="134" t="str">
        <f>IF(A634="","",IF(ISNUMBER(SEARCH("KCB",G634))=TRUE,Info!$J$10,Info!$J$11))</f>
        <v/>
      </c>
      <c r="C634" s="135"/>
      <c r="D634" s="248"/>
      <c r="E634" s="248"/>
      <c r="F634" s="135"/>
      <c r="G634" s="104"/>
      <c r="H634" s="135"/>
      <c r="I634" s="104"/>
      <c r="J634" s="104"/>
      <c r="K634" s="104"/>
      <c r="L634" s="104"/>
      <c r="M634" s="104"/>
      <c r="N634" s="101"/>
      <c r="O634" s="101"/>
      <c r="P634" s="101"/>
      <c r="Q634" s="101"/>
      <c r="R634" s="63"/>
      <c r="S634" s="63"/>
      <c r="T634" s="63"/>
      <c r="U634" s="135"/>
      <c r="V634" s="104"/>
      <c r="W634" s="104"/>
      <c r="X634" s="104"/>
      <c r="Y634" s="104"/>
    </row>
    <row r="635" spans="1:25" x14ac:dyDescent="0.2">
      <c r="A635" s="135"/>
      <c r="B635" s="134" t="str">
        <f>IF(A635="","",IF(ISNUMBER(SEARCH("KCB",G635))=TRUE,Info!$J$10,Info!$J$11))</f>
        <v/>
      </c>
      <c r="C635" s="135"/>
      <c r="D635" s="248"/>
      <c r="E635" s="248"/>
      <c r="F635" s="135"/>
      <c r="G635" s="104"/>
      <c r="H635" s="135"/>
      <c r="I635" s="104"/>
      <c r="J635" s="104"/>
      <c r="K635" s="104"/>
      <c r="L635" s="104"/>
      <c r="M635" s="104"/>
      <c r="N635" s="101"/>
      <c r="O635" s="101"/>
      <c r="P635" s="101"/>
      <c r="Q635" s="101"/>
      <c r="R635" s="63"/>
      <c r="S635" s="63"/>
      <c r="T635" s="63"/>
      <c r="U635" s="135"/>
      <c r="V635" s="104"/>
      <c r="W635" s="104"/>
      <c r="X635" s="104"/>
      <c r="Y635" s="104"/>
    </row>
    <row r="636" spans="1:25" x14ac:dyDescent="0.2">
      <c r="A636" s="135"/>
      <c r="B636" s="134" t="str">
        <f>IF(A636="","",IF(ISNUMBER(SEARCH("KCB",G636))=TRUE,Info!$J$10,Info!$J$11))</f>
        <v/>
      </c>
      <c r="C636" s="135"/>
      <c r="D636" s="248"/>
      <c r="E636" s="248"/>
      <c r="F636" s="135"/>
      <c r="G636" s="104"/>
      <c r="H636" s="135"/>
      <c r="I636" s="104"/>
      <c r="J636" s="104"/>
      <c r="K636" s="104"/>
      <c r="L636" s="104"/>
      <c r="M636" s="104"/>
      <c r="N636" s="101"/>
      <c r="O636" s="101"/>
      <c r="P636" s="101"/>
      <c r="Q636" s="101"/>
      <c r="R636" s="63"/>
      <c r="S636" s="63"/>
      <c r="T636" s="63"/>
      <c r="U636" s="135"/>
      <c r="V636" s="104"/>
      <c r="W636" s="104"/>
      <c r="X636" s="104"/>
      <c r="Y636" s="104"/>
    </row>
    <row r="637" spans="1:25" x14ac:dyDescent="0.2">
      <c r="A637" s="135"/>
      <c r="B637" s="134" t="str">
        <f>IF(A637="","",IF(ISNUMBER(SEARCH("KCB",G637))=TRUE,Info!$J$10,Info!$J$11))</f>
        <v/>
      </c>
      <c r="C637" s="135"/>
      <c r="D637" s="248"/>
      <c r="E637" s="248"/>
      <c r="F637" s="135"/>
      <c r="G637" s="104"/>
      <c r="H637" s="135"/>
      <c r="I637" s="104"/>
      <c r="J637" s="104"/>
      <c r="K637" s="104"/>
      <c r="L637" s="104"/>
      <c r="M637" s="104"/>
      <c r="N637" s="101"/>
      <c r="O637" s="101"/>
      <c r="P637" s="101"/>
      <c r="Q637" s="101"/>
      <c r="R637" s="63"/>
      <c r="S637" s="63"/>
      <c r="T637" s="63"/>
      <c r="U637" s="135"/>
      <c r="V637" s="104"/>
      <c r="W637" s="104"/>
      <c r="X637" s="104"/>
      <c r="Y637" s="104"/>
    </row>
    <row r="638" spans="1:25" x14ac:dyDescent="0.2">
      <c r="A638" s="135"/>
      <c r="B638" s="134" t="str">
        <f>IF(A638="","",IF(ISNUMBER(SEARCH("KCB",G638))=TRUE,Info!$J$10,Info!$J$11))</f>
        <v/>
      </c>
      <c r="C638" s="135"/>
      <c r="D638" s="248"/>
      <c r="E638" s="248"/>
      <c r="F638" s="135"/>
      <c r="G638" s="104"/>
      <c r="H638" s="135"/>
      <c r="I638" s="104"/>
      <c r="J638" s="104"/>
      <c r="K638" s="104"/>
      <c r="L638" s="104"/>
      <c r="M638" s="104"/>
      <c r="N638" s="101"/>
      <c r="O638" s="101"/>
      <c r="P638" s="101"/>
      <c r="Q638" s="101"/>
      <c r="R638" s="63"/>
      <c r="S638" s="63"/>
      <c r="T638" s="63"/>
      <c r="U638" s="135"/>
      <c r="V638" s="104"/>
      <c r="W638" s="104"/>
      <c r="X638" s="104"/>
      <c r="Y638" s="104"/>
    </row>
    <row r="639" spans="1:25" x14ac:dyDescent="0.2">
      <c r="A639" s="135"/>
      <c r="B639" s="134" t="str">
        <f>IF(A639="","",IF(ISNUMBER(SEARCH("KCB",G639))=TRUE,Info!$J$10,Info!$J$11))</f>
        <v/>
      </c>
      <c r="C639" s="135"/>
      <c r="D639" s="248"/>
      <c r="E639" s="248"/>
      <c r="F639" s="135"/>
      <c r="G639" s="104"/>
      <c r="H639" s="135"/>
      <c r="I639" s="104"/>
      <c r="J639" s="104"/>
      <c r="K639" s="104"/>
      <c r="L639" s="104"/>
      <c r="M639" s="104"/>
      <c r="N639" s="101"/>
      <c r="O639" s="101"/>
      <c r="P639" s="101"/>
      <c r="Q639" s="101"/>
      <c r="R639" s="63"/>
      <c r="S639" s="63"/>
      <c r="T639" s="63"/>
      <c r="U639" s="135"/>
      <c r="V639" s="104"/>
      <c r="W639" s="104"/>
      <c r="X639" s="104"/>
      <c r="Y639" s="104"/>
    </row>
    <row r="640" spans="1:25" x14ac:dyDescent="0.2">
      <c r="A640" s="135"/>
      <c r="B640" s="134" t="str">
        <f>IF(A640="","",IF(ISNUMBER(SEARCH("KCB",G640))=TRUE,Info!$J$10,Info!$J$11))</f>
        <v/>
      </c>
      <c r="C640" s="135"/>
      <c r="D640" s="248"/>
      <c r="E640" s="248"/>
      <c r="F640" s="135"/>
      <c r="G640" s="104"/>
      <c r="H640" s="135"/>
      <c r="I640" s="104"/>
      <c r="J640" s="104"/>
      <c r="K640" s="104"/>
      <c r="L640" s="104"/>
      <c r="M640" s="104"/>
      <c r="N640" s="101"/>
      <c r="O640" s="101"/>
      <c r="P640" s="101"/>
      <c r="Q640" s="101"/>
      <c r="R640" s="63"/>
      <c r="S640" s="63"/>
      <c r="T640" s="63"/>
      <c r="U640" s="135"/>
      <c r="V640" s="104"/>
      <c r="W640" s="104"/>
      <c r="X640" s="104"/>
      <c r="Y640" s="104"/>
    </row>
    <row r="641" spans="1:25" x14ac:dyDescent="0.2">
      <c r="A641" s="135"/>
      <c r="B641" s="134" t="str">
        <f>IF(A641="","",IF(ISNUMBER(SEARCH("KCB",G641))=TRUE,Info!$J$10,Info!$J$11))</f>
        <v/>
      </c>
      <c r="C641" s="135"/>
      <c r="D641" s="248"/>
      <c r="E641" s="248"/>
      <c r="F641" s="135"/>
      <c r="G641" s="104"/>
      <c r="H641" s="135"/>
      <c r="I641" s="104"/>
      <c r="J641" s="104"/>
      <c r="K641" s="104"/>
      <c r="L641" s="104"/>
      <c r="M641" s="104"/>
      <c r="N641" s="101"/>
      <c r="O641" s="101"/>
      <c r="P641" s="101"/>
      <c r="Q641" s="101"/>
      <c r="R641" s="63"/>
      <c r="S641" s="63"/>
      <c r="T641" s="63"/>
      <c r="U641" s="135"/>
      <c r="V641" s="104"/>
      <c r="W641" s="104"/>
      <c r="X641" s="104"/>
      <c r="Y641" s="104"/>
    </row>
    <row r="642" spans="1:25" x14ac:dyDescent="0.2">
      <c r="A642" s="135"/>
      <c r="B642" s="134" t="str">
        <f>IF(A642="","",IF(ISNUMBER(SEARCH("KCB",G642))=TRUE,Info!$J$10,Info!$J$11))</f>
        <v/>
      </c>
      <c r="C642" s="135"/>
      <c r="D642" s="248"/>
      <c r="E642" s="248"/>
      <c r="F642" s="135"/>
      <c r="G642" s="104"/>
      <c r="H642" s="135"/>
      <c r="I642" s="104"/>
      <c r="J642" s="104"/>
      <c r="K642" s="104"/>
      <c r="L642" s="104"/>
      <c r="M642" s="104"/>
      <c r="N642" s="101"/>
      <c r="O642" s="101"/>
      <c r="P642" s="101"/>
      <c r="Q642" s="101"/>
      <c r="R642" s="63"/>
      <c r="S642" s="63"/>
      <c r="T642" s="63"/>
      <c r="U642" s="135"/>
      <c r="V642" s="104"/>
      <c r="W642" s="104"/>
      <c r="X642" s="104"/>
      <c r="Y642" s="104"/>
    </row>
    <row r="643" spans="1:25" x14ac:dyDescent="0.2">
      <c r="A643" s="135"/>
      <c r="B643" s="134" t="str">
        <f>IF(A643="","",IF(ISNUMBER(SEARCH("KCB",G643))=TRUE,Info!$J$10,Info!$J$11))</f>
        <v/>
      </c>
      <c r="C643" s="135"/>
      <c r="D643" s="248"/>
      <c r="E643" s="248"/>
      <c r="F643" s="135"/>
      <c r="G643" s="104"/>
      <c r="H643" s="135"/>
      <c r="I643" s="104"/>
      <c r="J643" s="104"/>
      <c r="K643" s="104"/>
      <c r="L643" s="104"/>
      <c r="M643" s="104"/>
      <c r="N643" s="101"/>
      <c r="O643" s="101"/>
      <c r="P643" s="101"/>
      <c r="Q643" s="101"/>
      <c r="R643" s="63"/>
      <c r="S643" s="63"/>
      <c r="T643" s="63"/>
      <c r="U643" s="135"/>
      <c r="V643" s="104"/>
      <c r="W643" s="104"/>
      <c r="X643" s="104"/>
      <c r="Y643" s="104"/>
    </row>
    <row r="644" spans="1:25" x14ac:dyDescent="0.2">
      <c r="A644" s="135"/>
      <c r="B644" s="134" t="str">
        <f>IF(A644="","",IF(ISNUMBER(SEARCH("KCB",G644))=TRUE,Info!$J$10,Info!$J$11))</f>
        <v/>
      </c>
      <c r="C644" s="135"/>
      <c r="D644" s="248"/>
      <c r="E644" s="248"/>
      <c r="F644" s="135"/>
      <c r="G644" s="104"/>
      <c r="H644" s="135"/>
      <c r="I644" s="104"/>
      <c r="J644" s="104"/>
      <c r="K644" s="104"/>
      <c r="L644" s="104"/>
      <c r="M644" s="104"/>
      <c r="N644" s="101"/>
      <c r="O644" s="101"/>
      <c r="P644" s="101"/>
      <c r="Q644" s="101"/>
      <c r="R644" s="63"/>
      <c r="S644" s="63"/>
      <c r="T644" s="63"/>
      <c r="U644" s="135"/>
      <c r="V644" s="104"/>
      <c r="W644" s="104"/>
      <c r="X644" s="104"/>
      <c r="Y644" s="104"/>
    </row>
    <row r="645" spans="1:25" x14ac:dyDescent="0.2">
      <c r="A645" s="135"/>
      <c r="B645" s="134" t="str">
        <f>IF(A645="","",IF(ISNUMBER(SEARCH("KCB",G645))=TRUE,Info!$J$10,Info!$J$11))</f>
        <v/>
      </c>
      <c r="C645" s="135"/>
      <c r="D645" s="248"/>
      <c r="E645" s="248"/>
      <c r="F645" s="135"/>
      <c r="G645" s="104"/>
      <c r="H645" s="135"/>
      <c r="I645" s="104"/>
      <c r="J645" s="104"/>
      <c r="K645" s="104"/>
      <c r="L645" s="104"/>
      <c r="M645" s="104"/>
      <c r="N645" s="101"/>
      <c r="O645" s="101"/>
      <c r="P645" s="101"/>
      <c r="Q645" s="101"/>
      <c r="R645" s="63"/>
      <c r="S645" s="63"/>
      <c r="T645" s="63"/>
      <c r="U645" s="135"/>
      <c r="V645" s="104"/>
      <c r="W645" s="104"/>
      <c r="X645" s="104"/>
      <c r="Y645" s="104"/>
    </row>
    <row r="646" spans="1:25" x14ac:dyDescent="0.2">
      <c r="A646" s="135"/>
      <c r="B646" s="134" t="str">
        <f>IF(A646="","",IF(ISNUMBER(SEARCH("KCB",G646))=TRUE,Info!$J$10,Info!$J$11))</f>
        <v/>
      </c>
      <c r="C646" s="135"/>
      <c r="D646" s="248"/>
      <c r="E646" s="248"/>
      <c r="F646" s="135"/>
      <c r="G646" s="104"/>
      <c r="H646" s="135"/>
      <c r="I646" s="104"/>
      <c r="J646" s="104"/>
      <c r="K646" s="104"/>
      <c r="L646" s="104"/>
      <c r="M646" s="104"/>
      <c r="N646" s="101"/>
      <c r="O646" s="101"/>
      <c r="P646" s="101"/>
      <c r="Q646" s="101"/>
      <c r="R646" s="63"/>
      <c r="S646" s="63"/>
      <c r="T646" s="63"/>
      <c r="U646" s="135"/>
      <c r="V646" s="104"/>
      <c r="W646" s="104"/>
      <c r="X646" s="104"/>
      <c r="Y646" s="104"/>
    </row>
    <row r="647" spans="1:25" x14ac:dyDescent="0.2">
      <c r="A647" s="135"/>
      <c r="B647" s="134" t="str">
        <f>IF(A647="","",IF(ISNUMBER(SEARCH("KCB",G647))=TRUE,Info!$J$10,Info!$J$11))</f>
        <v/>
      </c>
      <c r="C647" s="135"/>
      <c r="D647" s="248"/>
      <c r="E647" s="248"/>
      <c r="F647" s="135"/>
      <c r="G647" s="104"/>
      <c r="H647" s="135"/>
      <c r="I647" s="104"/>
      <c r="J647" s="104"/>
      <c r="K647" s="104"/>
      <c r="L647" s="104"/>
      <c r="M647" s="104"/>
      <c r="N647" s="101"/>
      <c r="O647" s="101"/>
      <c r="P647" s="101"/>
      <c r="Q647" s="101"/>
      <c r="R647" s="63"/>
      <c r="S647" s="63"/>
      <c r="T647" s="63"/>
      <c r="U647" s="135"/>
      <c r="V647" s="104"/>
      <c r="W647" s="104"/>
      <c r="X647" s="104"/>
      <c r="Y647" s="104"/>
    </row>
    <row r="648" spans="1:25" x14ac:dyDescent="0.2">
      <c r="A648" s="135"/>
      <c r="B648" s="134" t="str">
        <f>IF(A648="","",IF(ISNUMBER(SEARCH("KCB",G648))=TRUE,Info!$J$10,Info!$J$11))</f>
        <v/>
      </c>
      <c r="C648" s="135"/>
      <c r="D648" s="248"/>
      <c r="E648" s="248"/>
      <c r="F648" s="135"/>
      <c r="G648" s="104"/>
      <c r="H648" s="135"/>
      <c r="I648" s="104"/>
      <c r="J648" s="104"/>
      <c r="K648" s="104"/>
      <c r="L648" s="104"/>
      <c r="M648" s="104"/>
      <c r="N648" s="101"/>
      <c r="O648" s="101"/>
      <c r="P648" s="101"/>
      <c r="Q648" s="101"/>
      <c r="R648" s="63"/>
      <c r="S648" s="63"/>
      <c r="T648" s="63"/>
      <c r="U648" s="135"/>
      <c r="V648" s="104"/>
      <c r="W648" s="104"/>
      <c r="X648" s="104"/>
      <c r="Y648" s="104"/>
    </row>
    <row r="649" spans="1:25" x14ac:dyDescent="0.2">
      <c r="A649" s="135"/>
      <c r="B649" s="134" t="str">
        <f>IF(A649="","",IF(ISNUMBER(SEARCH("KCB",G649))=TRUE,Info!$J$10,Info!$J$11))</f>
        <v/>
      </c>
      <c r="C649" s="135"/>
      <c r="D649" s="248"/>
      <c r="E649" s="248"/>
      <c r="F649" s="135"/>
      <c r="G649" s="104"/>
      <c r="H649" s="135"/>
      <c r="I649" s="104"/>
      <c r="J649" s="104"/>
      <c r="K649" s="104"/>
      <c r="L649" s="104"/>
      <c r="M649" s="104"/>
      <c r="N649" s="101"/>
      <c r="O649" s="101"/>
      <c r="P649" s="101"/>
      <c r="Q649" s="101"/>
      <c r="R649" s="63"/>
      <c r="S649" s="63"/>
      <c r="T649" s="63"/>
      <c r="U649" s="135"/>
      <c r="V649" s="104"/>
      <c r="W649" s="104"/>
      <c r="X649" s="104"/>
      <c r="Y649" s="104"/>
    </row>
    <row r="650" spans="1:25" x14ac:dyDescent="0.2">
      <c r="A650" s="135"/>
      <c r="B650" s="134" t="str">
        <f>IF(A650="","",IF(ISNUMBER(SEARCH("KCB",G650))=TRUE,Info!$J$10,Info!$J$11))</f>
        <v/>
      </c>
      <c r="C650" s="135"/>
      <c r="D650" s="248"/>
      <c r="E650" s="248"/>
      <c r="F650" s="135"/>
      <c r="G650" s="104"/>
      <c r="H650" s="135"/>
      <c r="I650" s="104"/>
      <c r="J650" s="104"/>
      <c r="K650" s="104"/>
      <c r="L650" s="104"/>
      <c r="M650" s="104"/>
      <c r="N650" s="101"/>
      <c r="O650" s="101"/>
      <c r="P650" s="101"/>
      <c r="Q650" s="101"/>
      <c r="R650" s="63"/>
      <c r="S650" s="63"/>
      <c r="T650" s="63"/>
      <c r="U650" s="135"/>
      <c r="V650" s="104"/>
      <c r="W650" s="104"/>
      <c r="X650" s="104"/>
      <c r="Y650" s="104"/>
    </row>
    <row r="651" spans="1:25" x14ac:dyDescent="0.2">
      <c r="A651" s="135"/>
      <c r="B651" s="134" t="str">
        <f>IF(A651="","",IF(ISNUMBER(SEARCH("KCB",G651))=TRUE,Info!$J$10,Info!$J$11))</f>
        <v/>
      </c>
      <c r="C651" s="135"/>
      <c r="D651" s="248"/>
      <c r="E651" s="248"/>
      <c r="F651" s="135"/>
      <c r="G651" s="104"/>
      <c r="H651" s="135"/>
      <c r="I651" s="104"/>
      <c r="J651" s="104"/>
      <c r="K651" s="104"/>
      <c r="L651" s="104"/>
      <c r="M651" s="104"/>
      <c r="N651" s="101"/>
      <c r="O651" s="101"/>
      <c r="P651" s="101"/>
      <c r="Q651" s="101"/>
      <c r="R651" s="63"/>
      <c r="S651" s="63"/>
      <c r="T651" s="63"/>
      <c r="U651" s="135"/>
      <c r="V651" s="104"/>
      <c r="W651" s="104"/>
      <c r="X651" s="104"/>
      <c r="Y651" s="104"/>
    </row>
    <row r="652" spans="1:25" x14ac:dyDescent="0.2">
      <c r="A652" s="135"/>
      <c r="B652" s="134" t="str">
        <f>IF(A652="","",IF(ISNUMBER(SEARCH("KCB",G652))=TRUE,Info!$J$10,Info!$J$11))</f>
        <v/>
      </c>
      <c r="C652" s="135"/>
      <c r="D652" s="248"/>
      <c r="E652" s="248"/>
      <c r="F652" s="135"/>
      <c r="G652" s="104"/>
      <c r="H652" s="135"/>
      <c r="I652" s="104"/>
      <c r="J652" s="104"/>
      <c r="K652" s="104"/>
      <c r="L652" s="104"/>
      <c r="M652" s="104"/>
      <c r="N652" s="101"/>
      <c r="O652" s="101"/>
      <c r="P652" s="101"/>
      <c r="Q652" s="101"/>
      <c r="R652" s="63"/>
      <c r="S652" s="63"/>
      <c r="T652" s="63"/>
      <c r="U652" s="135"/>
      <c r="V652" s="104"/>
      <c r="W652" s="104"/>
      <c r="X652" s="104"/>
      <c r="Y652" s="104"/>
    </row>
    <row r="653" spans="1:25" x14ac:dyDescent="0.2">
      <c r="A653" s="135"/>
      <c r="B653" s="134" t="str">
        <f>IF(A653="","",IF(ISNUMBER(SEARCH("KCB",G653))=TRUE,Info!$J$10,Info!$J$11))</f>
        <v/>
      </c>
      <c r="C653" s="135"/>
      <c r="D653" s="248"/>
      <c r="E653" s="248"/>
      <c r="F653" s="135"/>
      <c r="G653" s="104"/>
      <c r="H653" s="135"/>
      <c r="I653" s="104"/>
      <c r="J653" s="104"/>
      <c r="K653" s="104"/>
      <c r="L653" s="104"/>
      <c r="M653" s="104"/>
      <c r="N653" s="101"/>
      <c r="O653" s="101"/>
      <c r="P653" s="101"/>
      <c r="Q653" s="101"/>
      <c r="R653" s="63"/>
      <c r="S653" s="63"/>
      <c r="T653" s="63"/>
      <c r="U653" s="135"/>
      <c r="V653" s="104"/>
      <c r="W653" s="104"/>
      <c r="X653" s="104"/>
      <c r="Y653" s="104"/>
    </row>
    <row r="654" spans="1:25" x14ac:dyDescent="0.2">
      <c r="A654" s="135"/>
      <c r="B654" s="134" t="str">
        <f>IF(A654="","",IF(ISNUMBER(SEARCH("KCB",G654))=TRUE,Info!$J$10,Info!$J$11))</f>
        <v/>
      </c>
      <c r="C654" s="135"/>
      <c r="D654" s="248"/>
      <c r="E654" s="248"/>
      <c r="F654" s="135"/>
      <c r="G654" s="104"/>
      <c r="H654" s="135"/>
      <c r="I654" s="104"/>
      <c r="J654" s="104"/>
      <c r="K654" s="104"/>
      <c r="L654" s="104"/>
      <c r="M654" s="104"/>
      <c r="N654" s="101"/>
      <c r="O654" s="101"/>
      <c r="P654" s="101"/>
      <c r="Q654" s="101"/>
      <c r="R654" s="63"/>
      <c r="S654" s="63"/>
      <c r="T654" s="63"/>
      <c r="U654" s="135"/>
      <c r="V654" s="104"/>
      <c r="W654" s="104"/>
      <c r="X654" s="104"/>
      <c r="Y654" s="104"/>
    </row>
    <row r="655" spans="1:25" x14ac:dyDescent="0.2">
      <c r="A655" s="135"/>
      <c r="B655" s="134" t="str">
        <f>IF(A655="","",IF(ISNUMBER(SEARCH("KCB",G655))=TRUE,Info!$J$10,Info!$J$11))</f>
        <v/>
      </c>
      <c r="C655" s="135"/>
      <c r="D655" s="248"/>
      <c r="E655" s="248"/>
      <c r="F655" s="135"/>
      <c r="G655" s="104"/>
      <c r="H655" s="135"/>
      <c r="I655" s="104"/>
      <c r="J655" s="104"/>
      <c r="K655" s="104"/>
      <c r="L655" s="104"/>
      <c r="M655" s="104"/>
      <c r="N655" s="101"/>
      <c r="O655" s="101"/>
      <c r="P655" s="101"/>
      <c r="Q655" s="101"/>
      <c r="R655" s="63"/>
      <c r="S655" s="63"/>
      <c r="T655" s="63"/>
      <c r="U655" s="135"/>
      <c r="V655" s="104"/>
      <c r="W655" s="104"/>
      <c r="X655" s="104"/>
      <c r="Y655" s="104"/>
    </row>
    <row r="656" spans="1:25" x14ac:dyDescent="0.2">
      <c r="A656" s="135"/>
      <c r="B656" s="134" t="str">
        <f>IF(A656="","",IF(ISNUMBER(SEARCH("KCB",G656))=TRUE,Info!$J$10,Info!$J$11))</f>
        <v/>
      </c>
      <c r="C656" s="135"/>
      <c r="D656" s="248"/>
      <c r="E656" s="248"/>
      <c r="F656" s="135"/>
      <c r="G656" s="104"/>
      <c r="H656" s="135"/>
      <c r="I656" s="104"/>
      <c r="J656" s="104"/>
      <c r="K656" s="104"/>
      <c r="L656" s="104"/>
      <c r="M656" s="104"/>
      <c r="N656" s="101"/>
      <c r="O656" s="101"/>
      <c r="P656" s="101"/>
      <c r="Q656" s="101"/>
      <c r="R656" s="63"/>
      <c r="S656" s="63"/>
      <c r="T656" s="63"/>
      <c r="U656" s="135"/>
      <c r="V656" s="104"/>
      <c r="W656" s="104"/>
      <c r="X656" s="104"/>
      <c r="Y656" s="104"/>
    </row>
    <row r="657" spans="1:25" x14ac:dyDescent="0.2">
      <c r="A657" s="135"/>
      <c r="B657" s="134" t="str">
        <f>IF(A657="","",IF(ISNUMBER(SEARCH("KCB",G657))=TRUE,Info!$J$10,Info!$J$11))</f>
        <v/>
      </c>
      <c r="C657" s="135"/>
      <c r="D657" s="248"/>
      <c r="E657" s="248"/>
      <c r="F657" s="135"/>
      <c r="G657" s="104"/>
      <c r="H657" s="135"/>
      <c r="I657" s="104"/>
      <c r="J657" s="104"/>
      <c r="K657" s="104"/>
      <c r="L657" s="104"/>
      <c r="M657" s="104"/>
      <c r="N657" s="101"/>
      <c r="O657" s="101"/>
      <c r="P657" s="101"/>
      <c r="Q657" s="101"/>
      <c r="R657" s="63"/>
      <c r="S657" s="63"/>
      <c r="T657" s="63"/>
      <c r="U657" s="135"/>
      <c r="V657" s="104"/>
      <c r="W657" s="104"/>
      <c r="X657" s="104"/>
      <c r="Y657" s="104"/>
    </row>
    <row r="658" spans="1:25" x14ac:dyDescent="0.2">
      <c r="A658" s="135"/>
      <c r="B658" s="134" t="str">
        <f>IF(A658="","",IF(ISNUMBER(SEARCH("KCB",G658))=TRUE,Info!$J$10,Info!$J$11))</f>
        <v/>
      </c>
      <c r="C658" s="135"/>
      <c r="D658" s="248"/>
      <c r="E658" s="248"/>
      <c r="F658" s="135"/>
      <c r="G658" s="104"/>
      <c r="H658" s="135"/>
      <c r="I658" s="104"/>
      <c r="J658" s="104"/>
      <c r="K658" s="104"/>
      <c r="L658" s="104"/>
      <c r="M658" s="104"/>
      <c r="N658" s="101"/>
      <c r="O658" s="101"/>
      <c r="P658" s="101"/>
      <c r="Q658" s="101"/>
      <c r="R658" s="63"/>
      <c r="S658" s="63"/>
      <c r="T658" s="63"/>
      <c r="U658" s="135"/>
      <c r="V658" s="104"/>
      <c r="W658" s="104"/>
      <c r="X658" s="104"/>
      <c r="Y658" s="104"/>
    </row>
    <row r="659" spans="1:25" x14ac:dyDescent="0.2">
      <c r="A659" s="135"/>
      <c r="B659" s="134" t="str">
        <f>IF(A659="","",IF(ISNUMBER(SEARCH("KCB",G659))=TRUE,Info!$J$10,Info!$J$11))</f>
        <v/>
      </c>
      <c r="C659" s="135"/>
      <c r="D659" s="248"/>
      <c r="E659" s="248"/>
      <c r="F659" s="135"/>
      <c r="G659" s="104"/>
      <c r="H659" s="135"/>
      <c r="I659" s="104"/>
      <c r="J659" s="104"/>
      <c r="K659" s="104"/>
      <c r="L659" s="104"/>
      <c r="M659" s="104"/>
      <c r="N659" s="101"/>
      <c r="O659" s="101"/>
      <c r="P659" s="101"/>
      <c r="Q659" s="101"/>
      <c r="R659" s="63"/>
      <c r="S659" s="63"/>
      <c r="T659" s="63"/>
      <c r="U659" s="135"/>
      <c r="V659" s="104"/>
      <c r="W659" s="104"/>
      <c r="X659" s="104"/>
      <c r="Y659" s="104"/>
    </row>
    <row r="660" spans="1:25" x14ac:dyDescent="0.2">
      <c r="A660" s="135"/>
      <c r="B660" s="134" t="str">
        <f>IF(A660="","",IF(ISNUMBER(SEARCH("KCB",G660))=TRUE,Info!$J$10,Info!$J$11))</f>
        <v/>
      </c>
      <c r="C660" s="135"/>
      <c r="D660" s="248"/>
      <c r="E660" s="248"/>
      <c r="F660" s="135"/>
      <c r="G660" s="104"/>
      <c r="H660" s="135"/>
      <c r="I660" s="104"/>
      <c r="J660" s="104"/>
      <c r="K660" s="104"/>
      <c r="L660" s="104"/>
      <c r="M660" s="104"/>
      <c r="N660" s="101"/>
      <c r="O660" s="101"/>
      <c r="P660" s="101"/>
      <c r="Q660" s="101"/>
      <c r="R660" s="63"/>
      <c r="S660" s="63"/>
      <c r="T660" s="63"/>
      <c r="U660" s="135"/>
      <c r="V660" s="104"/>
      <c r="W660" s="104"/>
      <c r="X660" s="104"/>
      <c r="Y660" s="104"/>
    </row>
    <row r="661" spans="1:25" x14ac:dyDescent="0.2">
      <c r="A661" s="135"/>
      <c r="B661" s="134" t="str">
        <f>IF(A661="","",IF(ISNUMBER(SEARCH("KCB",G661))=TRUE,Info!$J$10,Info!$J$11))</f>
        <v/>
      </c>
      <c r="C661" s="135"/>
      <c r="D661" s="248"/>
      <c r="E661" s="248"/>
      <c r="F661" s="135"/>
      <c r="G661" s="104"/>
      <c r="H661" s="135"/>
      <c r="I661" s="104"/>
      <c r="J661" s="104"/>
      <c r="K661" s="104"/>
      <c r="L661" s="104"/>
      <c r="M661" s="104"/>
      <c r="N661" s="101"/>
      <c r="O661" s="101"/>
      <c r="P661" s="101"/>
      <c r="Q661" s="101"/>
      <c r="R661" s="63"/>
      <c r="S661" s="63"/>
      <c r="T661" s="63"/>
      <c r="U661" s="135"/>
      <c r="V661" s="104"/>
      <c r="W661" s="104"/>
      <c r="X661" s="104"/>
      <c r="Y661" s="104"/>
    </row>
    <row r="662" spans="1:25" x14ac:dyDescent="0.2">
      <c r="A662" s="135"/>
      <c r="B662" s="134" t="str">
        <f>IF(A662="","",IF(ISNUMBER(SEARCH("KCB",G662))=TRUE,Info!$J$10,Info!$J$11))</f>
        <v/>
      </c>
      <c r="C662" s="135"/>
      <c r="D662" s="248"/>
      <c r="E662" s="248"/>
      <c r="F662" s="135"/>
      <c r="G662" s="104"/>
      <c r="H662" s="135"/>
      <c r="I662" s="104"/>
      <c r="J662" s="104"/>
      <c r="K662" s="104"/>
      <c r="L662" s="104"/>
      <c r="M662" s="104"/>
      <c r="N662" s="101"/>
      <c r="O662" s="101"/>
      <c r="P662" s="101"/>
      <c r="Q662" s="101"/>
      <c r="R662" s="63"/>
      <c r="S662" s="63"/>
      <c r="T662" s="63"/>
      <c r="U662" s="135"/>
      <c r="V662" s="104"/>
      <c r="W662" s="104"/>
      <c r="X662" s="104"/>
      <c r="Y662" s="104"/>
    </row>
    <row r="663" spans="1:25" x14ac:dyDescent="0.2">
      <c r="A663" s="135"/>
      <c r="B663" s="134" t="str">
        <f>IF(A663="","",IF(ISNUMBER(SEARCH("KCB",G663))=TRUE,Info!$J$10,Info!$J$11))</f>
        <v/>
      </c>
      <c r="C663" s="135"/>
      <c r="D663" s="248"/>
      <c r="E663" s="248"/>
      <c r="F663" s="135"/>
      <c r="G663" s="104"/>
      <c r="H663" s="135"/>
      <c r="I663" s="104"/>
      <c r="J663" s="104"/>
      <c r="K663" s="104"/>
      <c r="L663" s="104"/>
      <c r="M663" s="104"/>
      <c r="N663" s="101"/>
      <c r="O663" s="101"/>
      <c r="P663" s="101"/>
      <c r="Q663" s="101"/>
      <c r="R663" s="63"/>
      <c r="S663" s="63"/>
      <c r="T663" s="63"/>
      <c r="U663" s="135"/>
      <c r="V663" s="104"/>
      <c r="W663" s="104"/>
      <c r="X663" s="104"/>
      <c r="Y663" s="104"/>
    </row>
    <row r="664" spans="1:25" x14ac:dyDescent="0.2">
      <c r="A664" s="135"/>
      <c r="B664" s="134" t="str">
        <f>IF(A664="","",IF(ISNUMBER(SEARCH("KCB",G664))=TRUE,Info!$J$10,Info!$J$11))</f>
        <v/>
      </c>
      <c r="C664" s="135"/>
      <c r="D664" s="248"/>
      <c r="E664" s="248"/>
      <c r="F664" s="135"/>
      <c r="G664" s="104"/>
      <c r="H664" s="135"/>
      <c r="I664" s="104"/>
      <c r="J664" s="104"/>
      <c r="K664" s="104"/>
      <c r="L664" s="104"/>
      <c r="M664" s="104"/>
      <c r="N664" s="101"/>
      <c r="O664" s="101"/>
      <c r="P664" s="101"/>
      <c r="Q664" s="101"/>
      <c r="R664" s="63"/>
      <c r="S664" s="63"/>
      <c r="T664" s="63"/>
      <c r="U664" s="135"/>
      <c r="V664" s="104"/>
      <c r="W664" s="104"/>
      <c r="X664" s="104"/>
      <c r="Y664" s="104"/>
    </row>
    <row r="665" spans="1:25" x14ac:dyDescent="0.2">
      <c r="A665" s="135"/>
      <c r="B665" s="134" t="str">
        <f>IF(A665="","",IF(ISNUMBER(SEARCH("KCB",G665))=TRUE,Info!$J$10,Info!$J$11))</f>
        <v/>
      </c>
      <c r="C665" s="135"/>
      <c r="D665" s="248"/>
      <c r="E665" s="248"/>
      <c r="F665" s="135"/>
      <c r="G665" s="104"/>
      <c r="H665" s="135"/>
      <c r="I665" s="104"/>
      <c r="J665" s="104"/>
      <c r="K665" s="104"/>
      <c r="L665" s="104"/>
      <c r="M665" s="104"/>
      <c r="N665" s="101"/>
      <c r="O665" s="101"/>
      <c r="P665" s="101"/>
      <c r="Q665" s="101"/>
      <c r="R665" s="63"/>
      <c r="S665" s="63"/>
      <c r="T665" s="63"/>
      <c r="U665" s="135"/>
      <c r="V665" s="104"/>
      <c r="W665" s="104"/>
      <c r="X665" s="104"/>
      <c r="Y665" s="104"/>
    </row>
    <row r="666" spans="1:25" x14ac:dyDescent="0.2">
      <c r="A666" s="135"/>
      <c r="B666" s="134" t="str">
        <f>IF(A666="","",IF(ISNUMBER(SEARCH("KCB",G666))=TRUE,Info!$J$10,Info!$J$11))</f>
        <v/>
      </c>
      <c r="C666" s="135"/>
      <c r="D666" s="248"/>
      <c r="E666" s="248"/>
      <c r="F666" s="135"/>
      <c r="G666" s="104"/>
      <c r="H666" s="135"/>
      <c r="I666" s="104"/>
      <c r="J666" s="104"/>
      <c r="K666" s="104"/>
      <c r="L666" s="104"/>
      <c r="M666" s="104"/>
      <c r="N666" s="101"/>
      <c r="O666" s="101"/>
      <c r="P666" s="101"/>
      <c r="Q666" s="101"/>
      <c r="R666" s="63"/>
      <c r="S666" s="63"/>
      <c r="T666" s="63"/>
      <c r="U666" s="135"/>
      <c r="V666" s="104"/>
      <c r="W666" s="104"/>
      <c r="X666" s="104"/>
      <c r="Y666" s="104"/>
    </row>
    <row r="667" spans="1:25" x14ac:dyDescent="0.2">
      <c r="A667" s="135"/>
      <c r="B667" s="134" t="str">
        <f>IF(A667="","",IF(ISNUMBER(SEARCH("KCB",G667))=TRUE,Info!$J$10,Info!$J$11))</f>
        <v/>
      </c>
      <c r="C667" s="135"/>
      <c r="D667" s="248"/>
      <c r="E667" s="248"/>
      <c r="F667" s="135"/>
      <c r="G667" s="104"/>
      <c r="H667" s="135"/>
      <c r="I667" s="104"/>
      <c r="J667" s="104"/>
      <c r="K667" s="104"/>
      <c r="L667" s="104"/>
      <c r="M667" s="104"/>
      <c r="N667" s="101"/>
      <c r="O667" s="101"/>
      <c r="P667" s="101"/>
      <c r="Q667" s="101"/>
      <c r="R667" s="63"/>
      <c r="S667" s="63"/>
      <c r="T667" s="63"/>
      <c r="U667" s="135"/>
      <c r="V667" s="104"/>
      <c r="W667" s="104"/>
      <c r="X667" s="104"/>
      <c r="Y667" s="104"/>
    </row>
    <row r="668" spans="1:25" x14ac:dyDescent="0.2">
      <c r="A668" s="135"/>
      <c r="B668" s="134" t="str">
        <f>IF(A668="","",IF(ISNUMBER(SEARCH("KCB",G668))=TRUE,Info!$J$10,Info!$J$11))</f>
        <v/>
      </c>
      <c r="C668" s="135"/>
      <c r="D668" s="248"/>
      <c r="E668" s="248"/>
      <c r="F668" s="135"/>
      <c r="G668" s="104"/>
      <c r="H668" s="135"/>
      <c r="I668" s="104"/>
      <c r="J668" s="104"/>
      <c r="K668" s="104"/>
      <c r="L668" s="104"/>
      <c r="M668" s="104"/>
      <c r="N668" s="101"/>
      <c r="O668" s="101"/>
      <c r="P668" s="101"/>
      <c r="Q668" s="101"/>
      <c r="R668" s="63"/>
      <c r="S668" s="63"/>
      <c r="T668" s="63"/>
      <c r="U668" s="135"/>
      <c r="V668" s="104"/>
      <c r="W668" s="104"/>
      <c r="X668" s="104"/>
      <c r="Y668" s="104"/>
    </row>
    <row r="669" spans="1:25" x14ac:dyDescent="0.2">
      <c r="A669" s="135"/>
      <c r="B669" s="134" t="str">
        <f>IF(A669="","",IF(ISNUMBER(SEARCH("KCB",G669))=TRUE,Info!$J$10,Info!$J$11))</f>
        <v/>
      </c>
      <c r="C669" s="135"/>
      <c r="D669" s="248"/>
      <c r="E669" s="248"/>
      <c r="F669" s="135"/>
      <c r="G669" s="104"/>
      <c r="H669" s="135"/>
      <c r="I669" s="104"/>
      <c r="J669" s="104"/>
      <c r="K669" s="104"/>
      <c r="L669" s="104"/>
      <c r="M669" s="104"/>
      <c r="N669" s="101"/>
      <c r="O669" s="101"/>
      <c r="P669" s="101"/>
      <c r="Q669" s="101"/>
      <c r="R669" s="63"/>
      <c r="S669" s="63"/>
      <c r="T669" s="63"/>
      <c r="U669" s="135"/>
      <c r="V669" s="104"/>
      <c r="W669" s="104"/>
      <c r="X669" s="104"/>
      <c r="Y669" s="104"/>
    </row>
    <row r="670" spans="1:25" x14ac:dyDescent="0.2">
      <c r="A670" s="135"/>
      <c r="B670" s="134" t="str">
        <f>IF(A670="","",IF(ISNUMBER(SEARCH("KCB",G670))=TRUE,Info!$J$10,Info!$J$11))</f>
        <v/>
      </c>
      <c r="C670" s="135"/>
      <c r="D670" s="248"/>
      <c r="E670" s="248"/>
      <c r="F670" s="135"/>
      <c r="G670" s="104"/>
      <c r="H670" s="135"/>
      <c r="I670" s="104"/>
      <c r="J670" s="104"/>
      <c r="K670" s="104"/>
      <c r="L670" s="104"/>
      <c r="M670" s="104"/>
      <c r="N670" s="101"/>
      <c r="O670" s="101"/>
      <c r="P670" s="101"/>
      <c r="Q670" s="101"/>
      <c r="R670" s="63"/>
      <c r="S670" s="63"/>
      <c r="T670" s="63"/>
      <c r="U670" s="135"/>
      <c r="V670" s="104"/>
      <c r="W670" s="104"/>
      <c r="X670" s="104"/>
      <c r="Y670" s="104"/>
    </row>
    <row r="671" spans="1:25" x14ac:dyDescent="0.2">
      <c r="A671" s="135"/>
      <c r="B671" s="134" t="str">
        <f>IF(A671="","",IF(ISNUMBER(SEARCH("KCB",G671))=TRUE,Info!$J$10,Info!$J$11))</f>
        <v/>
      </c>
      <c r="C671" s="135"/>
      <c r="D671" s="248"/>
      <c r="E671" s="248"/>
      <c r="F671" s="135"/>
      <c r="G671" s="104"/>
      <c r="H671" s="135"/>
      <c r="I671" s="104"/>
      <c r="J671" s="104"/>
      <c r="K671" s="104"/>
      <c r="L671" s="104"/>
      <c r="M671" s="104"/>
      <c r="N671" s="101"/>
      <c r="O671" s="101"/>
      <c r="P671" s="101"/>
      <c r="Q671" s="101"/>
      <c r="R671" s="63"/>
      <c r="S671" s="63"/>
      <c r="T671" s="63"/>
      <c r="U671" s="135"/>
      <c r="V671" s="104"/>
      <c r="W671" s="104"/>
      <c r="X671" s="104"/>
      <c r="Y671" s="104"/>
    </row>
    <row r="672" spans="1:25" x14ac:dyDescent="0.2">
      <c r="A672" s="135"/>
      <c r="B672" s="134" t="str">
        <f>IF(A672="","",IF(ISNUMBER(SEARCH("KCB",G672))=TRUE,Info!$J$10,Info!$J$11))</f>
        <v/>
      </c>
      <c r="C672" s="135"/>
      <c r="D672" s="248"/>
      <c r="E672" s="248"/>
      <c r="F672" s="135"/>
      <c r="G672" s="104"/>
      <c r="H672" s="135"/>
      <c r="I672" s="104"/>
      <c r="J672" s="104"/>
      <c r="K672" s="104"/>
      <c r="L672" s="104"/>
      <c r="M672" s="104"/>
      <c r="N672" s="101"/>
      <c r="O672" s="101"/>
      <c r="P672" s="101"/>
      <c r="Q672" s="101"/>
      <c r="R672" s="63"/>
      <c r="S672" s="63"/>
      <c r="T672" s="63"/>
      <c r="U672" s="135"/>
      <c r="V672" s="104"/>
      <c r="W672" s="104"/>
      <c r="X672" s="104"/>
      <c r="Y672" s="104"/>
    </row>
    <row r="673" spans="1:25" x14ac:dyDescent="0.2">
      <c r="A673" s="135"/>
      <c r="B673" s="134" t="str">
        <f>IF(A673="","",IF(ISNUMBER(SEARCH("KCB",G673))=TRUE,Info!$J$10,Info!$J$11))</f>
        <v/>
      </c>
      <c r="C673" s="135"/>
      <c r="D673" s="248"/>
      <c r="E673" s="248"/>
      <c r="F673" s="135"/>
      <c r="G673" s="104"/>
      <c r="H673" s="135"/>
      <c r="I673" s="104"/>
      <c r="J673" s="104"/>
      <c r="K673" s="104"/>
      <c r="L673" s="104"/>
      <c r="M673" s="104"/>
      <c r="N673" s="101"/>
      <c r="O673" s="101"/>
      <c r="P673" s="101"/>
      <c r="Q673" s="101"/>
      <c r="R673" s="63"/>
      <c r="S673" s="63"/>
      <c r="T673" s="63"/>
      <c r="U673" s="135"/>
      <c r="V673" s="104"/>
      <c r="W673" s="104"/>
      <c r="X673" s="104"/>
      <c r="Y673" s="104"/>
    </row>
    <row r="674" spans="1:25" x14ac:dyDescent="0.2">
      <c r="A674" s="135"/>
      <c r="B674" s="134" t="str">
        <f>IF(A674="","",IF(ISNUMBER(SEARCH("KCB",G674))=TRUE,Info!$J$10,Info!$J$11))</f>
        <v/>
      </c>
      <c r="C674" s="135"/>
      <c r="D674" s="248"/>
      <c r="E674" s="248"/>
      <c r="F674" s="135"/>
      <c r="G674" s="104"/>
      <c r="H674" s="135"/>
      <c r="I674" s="104"/>
      <c r="J674" s="104"/>
      <c r="K674" s="104"/>
      <c r="L674" s="104"/>
      <c r="M674" s="104"/>
      <c r="N674" s="101"/>
      <c r="O674" s="101"/>
      <c r="P674" s="101"/>
      <c r="Q674" s="101"/>
      <c r="R674" s="63"/>
      <c r="S674" s="63"/>
      <c r="T674" s="63"/>
      <c r="U674" s="135"/>
      <c r="V674" s="104"/>
      <c r="W674" s="104"/>
      <c r="X674" s="104"/>
      <c r="Y674" s="104"/>
    </row>
    <row r="675" spans="1:25" x14ac:dyDescent="0.2">
      <c r="A675" s="135"/>
      <c r="B675" s="134" t="str">
        <f>IF(A675="","",IF(ISNUMBER(SEARCH("KCB",G675))=TRUE,Info!$J$10,Info!$J$11))</f>
        <v/>
      </c>
      <c r="C675" s="135"/>
      <c r="D675" s="248"/>
      <c r="E675" s="248"/>
      <c r="F675" s="135"/>
      <c r="G675" s="104"/>
      <c r="H675" s="135"/>
      <c r="I675" s="104"/>
      <c r="J675" s="104"/>
      <c r="K675" s="104"/>
      <c r="L675" s="104"/>
      <c r="M675" s="104"/>
      <c r="N675" s="101"/>
      <c r="O675" s="101"/>
      <c r="P675" s="101"/>
      <c r="Q675" s="101"/>
      <c r="R675" s="63"/>
      <c r="S675" s="63"/>
      <c r="T675" s="63"/>
      <c r="U675" s="135"/>
      <c r="V675" s="104"/>
      <c r="W675" s="104"/>
      <c r="X675" s="104"/>
      <c r="Y675" s="104"/>
    </row>
    <row r="676" spans="1:25" x14ac:dyDescent="0.2">
      <c r="A676" s="135"/>
      <c r="B676" s="134" t="str">
        <f>IF(A676="","",IF(ISNUMBER(SEARCH("KCB",G676))=TRUE,Info!$J$10,Info!$J$11))</f>
        <v/>
      </c>
      <c r="C676" s="135"/>
      <c r="D676" s="248"/>
      <c r="E676" s="248"/>
      <c r="F676" s="135"/>
      <c r="G676" s="104"/>
      <c r="H676" s="135"/>
      <c r="I676" s="104"/>
      <c r="J676" s="104"/>
      <c r="K676" s="104"/>
      <c r="L676" s="104"/>
      <c r="M676" s="104"/>
      <c r="N676" s="101"/>
      <c r="O676" s="101"/>
      <c r="P676" s="101"/>
      <c r="Q676" s="101"/>
      <c r="R676" s="63"/>
      <c r="S676" s="63"/>
      <c r="T676" s="63"/>
      <c r="U676" s="135"/>
      <c r="V676" s="104"/>
      <c r="W676" s="104"/>
      <c r="X676" s="104"/>
      <c r="Y676" s="104"/>
    </row>
    <row r="677" spans="1:25" x14ac:dyDescent="0.2">
      <c r="A677" s="135"/>
      <c r="B677" s="134" t="str">
        <f>IF(A677="","",IF(ISNUMBER(SEARCH("KCB",G677))=TRUE,Info!$J$10,Info!$J$11))</f>
        <v/>
      </c>
      <c r="C677" s="135"/>
      <c r="D677" s="248"/>
      <c r="E677" s="248"/>
      <c r="F677" s="135"/>
      <c r="G677" s="104"/>
      <c r="H677" s="135"/>
      <c r="I677" s="104"/>
      <c r="J677" s="104"/>
      <c r="K677" s="104"/>
      <c r="L677" s="104"/>
      <c r="M677" s="104"/>
      <c r="N677" s="101"/>
      <c r="O677" s="101"/>
      <c r="P677" s="101"/>
      <c r="Q677" s="101"/>
      <c r="R677" s="63"/>
      <c r="S677" s="63"/>
      <c r="T677" s="63"/>
      <c r="U677" s="135"/>
      <c r="V677" s="104"/>
      <c r="W677" s="104"/>
      <c r="X677" s="104"/>
      <c r="Y677" s="104"/>
    </row>
    <row r="678" spans="1:25" x14ac:dyDescent="0.2">
      <c r="A678" s="135"/>
      <c r="B678" s="134" t="str">
        <f>IF(A678="","",IF(ISNUMBER(SEARCH("KCB",G678))=TRUE,Info!$J$10,Info!$J$11))</f>
        <v/>
      </c>
      <c r="C678" s="135"/>
      <c r="D678" s="248"/>
      <c r="E678" s="248"/>
      <c r="F678" s="135"/>
      <c r="G678" s="104"/>
      <c r="H678" s="135"/>
      <c r="I678" s="104"/>
      <c r="J678" s="104"/>
      <c r="K678" s="104"/>
      <c r="L678" s="104"/>
      <c r="M678" s="104"/>
      <c r="N678" s="101"/>
      <c r="O678" s="101"/>
      <c r="P678" s="101"/>
      <c r="Q678" s="101"/>
      <c r="R678" s="63"/>
      <c r="S678" s="63"/>
      <c r="T678" s="63"/>
      <c r="U678" s="135"/>
      <c r="V678" s="104"/>
      <c r="W678" s="104"/>
      <c r="X678" s="104"/>
      <c r="Y678" s="104"/>
    </row>
    <row r="679" spans="1:25" x14ac:dyDescent="0.2">
      <c r="A679" s="135"/>
      <c r="B679" s="134" t="str">
        <f>IF(A679="","",IF(ISNUMBER(SEARCH("KCB",G679))=TRUE,Info!$J$10,Info!$J$11))</f>
        <v/>
      </c>
      <c r="C679" s="135"/>
      <c r="D679" s="248"/>
      <c r="E679" s="248"/>
      <c r="F679" s="135"/>
      <c r="G679" s="104"/>
      <c r="H679" s="135"/>
      <c r="I679" s="104"/>
      <c r="J679" s="104"/>
      <c r="K679" s="104"/>
      <c r="L679" s="104"/>
      <c r="M679" s="104"/>
      <c r="N679" s="101"/>
      <c r="O679" s="101"/>
      <c r="P679" s="101"/>
      <c r="Q679" s="101"/>
      <c r="R679" s="63"/>
      <c r="S679" s="63"/>
      <c r="T679" s="63"/>
      <c r="U679" s="135"/>
      <c r="V679" s="104"/>
      <c r="W679" s="104"/>
      <c r="X679" s="104"/>
      <c r="Y679" s="104"/>
    </row>
    <row r="680" spans="1:25" x14ac:dyDescent="0.2">
      <c r="A680" s="135"/>
      <c r="B680" s="134" t="str">
        <f>IF(A680="","",IF(ISNUMBER(SEARCH("KCB",G680))=TRUE,Info!$J$10,Info!$J$11))</f>
        <v/>
      </c>
      <c r="C680" s="135"/>
      <c r="D680" s="248"/>
      <c r="E680" s="248"/>
      <c r="F680" s="135"/>
      <c r="G680" s="104"/>
      <c r="H680" s="135"/>
      <c r="I680" s="104"/>
      <c r="J680" s="104"/>
      <c r="K680" s="104"/>
      <c r="L680" s="104"/>
      <c r="M680" s="104"/>
      <c r="N680" s="101"/>
      <c r="O680" s="101"/>
      <c r="P680" s="101"/>
      <c r="Q680" s="101"/>
      <c r="R680" s="63"/>
      <c r="S680" s="63"/>
      <c r="T680" s="63"/>
      <c r="U680" s="135"/>
      <c r="V680" s="104"/>
      <c r="W680" s="104"/>
      <c r="X680" s="104"/>
      <c r="Y680" s="104"/>
    </row>
    <row r="681" spans="1:25" x14ac:dyDescent="0.2">
      <c r="A681" s="135"/>
      <c r="B681" s="134" t="str">
        <f>IF(A681="","",IF(ISNUMBER(SEARCH("KCB",G681))=TRUE,Info!$J$10,Info!$J$11))</f>
        <v/>
      </c>
      <c r="C681" s="135"/>
      <c r="D681" s="248"/>
      <c r="E681" s="248"/>
      <c r="F681" s="135"/>
      <c r="G681" s="104"/>
      <c r="H681" s="135"/>
      <c r="I681" s="104"/>
      <c r="J681" s="104"/>
      <c r="K681" s="104"/>
      <c r="L681" s="104"/>
      <c r="M681" s="104"/>
      <c r="N681" s="101"/>
      <c r="O681" s="101"/>
      <c r="P681" s="101"/>
      <c r="Q681" s="101"/>
      <c r="R681" s="63"/>
      <c r="S681" s="63"/>
      <c r="T681" s="63"/>
      <c r="U681" s="135"/>
      <c r="V681" s="104"/>
      <c r="W681" s="104"/>
      <c r="X681" s="104"/>
      <c r="Y681" s="104"/>
    </row>
    <row r="682" spans="1:25" x14ac:dyDescent="0.2">
      <c r="A682" s="135"/>
      <c r="B682" s="134" t="str">
        <f>IF(A682="","",IF(ISNUMBER(SEARCH("KCB",G682))=TRUE,Info!$J$10,Info!$J$11))</f>
        <v/>
      </c>
      <c r="C682" s="135"/>
      <c r="D682" s="248"/>
      <c r="E682" s="248"/>
      <c r="F682" s="135"/>
      <c r="G682" s="104"/>
      <c r="H682" s="135"/>
      <c r="I682" s="104"/>
      <c r="J682" s="104"/>
      <c r="K682" s="104"/>
      <c r="L682" s="104"/>
      <c r="M682" s="104"/>
      <c r="N682" s="101"/>
      <c r="O682" s="101"/>
      <c r="P682" s="101"/>
      <c r="Q682" s="101"/>
      <c r="R682" s="63"/>
      <c r="S682" s="63"/>
      <c r="T682" s="63"/>
      <c r="U682" s="135"/>
      <c r="V682" s="104"/>
      <c r="W682" s="104"/>
      <c r="X682" s="104"/>
      <c r="Y682" s="104"/>
    </row>
    <row r="683" spans="1:25" x14ac:dyDescent="0.2">
      <c r="A683" s="135"/>
      <c r="B683" s="134" t="str">
        <f>IF(A683="","",IF(ISNUMBER(SEARCH("KCB",G683))=TRUE,Info!$J$10,Info!$J$11))</f>
        <v/>
      </c>
      <c r="C683" s="135"/>
      <c r="D683" s="248"/>
      <c r="E683" s="248"/>
      <c r="F683" s="135"/>
      <c r="G683" s="104"/>
      <c r="H683" s="135"/>
      <c r="I683" s="104"/>
      <c r="J683" s="104"/>
      <c r="K683" s="104"/>
      <c r="L683" s="104"/>
      <c r="M683" s="104"/>
      <c r="N683" s="101"/>
      <c r="O683" s="101"/>
      <c r="P683" s="101"/>
      <c r="Q683" s="101"/>
      <c r="R683" s="63"/>
      <c r="S683" s="63"/>
      <c r="T683" s="63"/>
      <c r="U683" s="135"/>
      <c r="V683" s="104"/>
      <c r="W683" s="104"/>
      <c r="X683" s="104"/>
      <c r="Y683" s="104"/>
    </row>
    <row r="684" spans="1:25" x14ac:dyDescent="0.2">
      <c r="A684" s="135"/>
      <c r="B684" s="134" t="str">
        <f>IF(A684="","",IF(ISNUMBER(SEARCH("KCB",G684))=TRUE,Info!$J$10,Info!$J$11))</f>
        <v/>
      </c>
      <c r="C684" s="135"/>
      <c r="D684" s="248"/>
      <c r="E684" s="248"/>
      <c r="F684" s="135"/>
      <c r="G684" s="104"/>
      <c r="H684" s="135"/>
      <c r="I684" s="104"/>
      <c r="J684" s="104"/>
      <c r="K684" s="104"/>
      <c r="L684" s="104"/>
      <c r="M684" s="104"/>
      <c r="N684" s="101"/>
      <c r="O684" s="101"/>
      <c r="P684" s="101"/>
      <c r="Q684" s="101"/>
      <c r="R684" s="63"/>
      <c r="S684" s="63"/>
      <c r="T684" s="63"/>
      <c r="U684" s="135"/>
      <c r="V684" s="104"/>
      <c r="W684" s="104"/>
      <c r="X684" s="104"/>
      <c r="Y684" s="104"/>
    </row>
    <row r="685" spans="1:25" x14ac:dyDescent="0.2">
      <c r="A685" s="135"/>
      <c r="B685" s="134" t="str">
        <f>IF(A685="","",IF(ISNUMBER(SEARCH("KCB",G685))=TRUE,Info!$J$10,Info!$J$11))</f>
        <v/>
      </c>
      <c r="C685" s="135"/>
      <c r="D685" s="248"/>
      <c r="E685" s="248"/>
      <c r="F685" s="135"/>
      <c r="G685" s="104"/>
      <c r="H685" s="135"/>
      <c r="I685" s="104"/>
      <c r="J685" s="104"/>
      <c r="K685" s="104"/>
      <c r="L685" s="104"/>
      <c r="M685" s="104"/>
      <c r="N685" s="101"/>
      <c r="O685" s="101"/>
      <c r="P685" s="101"/>
      <c r="Q685" s="101"/>
      <c r="R685" s="63"/>
      <c r="S685" s="63"/>
      <c r="T685" s="63"/>
      <c r="U685" s="135"/>
      <c r="V685" s="104"/>
      <c r="W685" s="104"/>
      <c r="X685" s="104"/>
      <c r="Y685" s="104"/>
    </row>
    <row r="686" spans="1:25" x14ac:dyDescent="0.2">
      <c r="A686" s="135"/>
      <c r="B686" s="134" t="str">
        <f>IF(A686="","",IF(ISNUMBER(SEARCH("KCB",G686))=TRUE,Info!$J$10,Info!$J$11))</f>
        <v/>
      </c>
      <c r="C686" s="135"/>
      <c r="D686" s="248"/>
      <c r="E686" s="248"/>
      <c r="F686" s="135"/>
      <c r="G686" s="104"/>
      <c r="H686" s="135"/>
      <c r="I686" s="104"/>
      <c r="J686" s="104"/>
      <c r="K686" s="104"/>
      <c r="L686" s="104"/>
      <c r="M686" s="104"/>
      <c r="N686" s="101"/>
      <c r="O686" s="101"/>
      <c r="P686" s="101"/>
      <c r="Q686" s="101"/>
      <c r="R686" s="63"/>
      <c r="S686" s="63"/>
      <c r="T686" s="63"/>
      <c r="U686" s="135"/>
      <c r="V686" s="104"/>
      <c r="W686" s="104"/>
      <c r="X686" s="104"/>
      <c r="Y686" s="104"/>
    </row>
    <row r="687" spans="1:25" x14ac:dyDescent="0.2">
      <c r="A687" s="135"/>
      <c r="B687" s="134" t="str">
        <f>IF(A687="","",IF(ISNUMBER(SEARCH("KCB",G687))=TRUE,Info!$J$10,Info!$J$11))</f>
        <v/>
      </c>
      <c r="C687" s="135"/>
      <c r="D687" s="248"/>
      <c r="E687" s="248"/>
      <c r="F687" s="135"/>
      <c r="G687" s="104"/>
      <c r="H687" s="135"/>
      <c r="I687" s="104"/>
      <c r="J687" s="104"/>
      <c r="K687" s="104"/>
      <c r="L687" s="104"/>
      <c r="M687" s="104"/>
      <c r="N687" s="101"/>
      <c r="O687" s="101"/>
      <c r="P687" s="101"/>
      <c r="Q687" s="101"/>
      <c r="R687" s="63"/>
      <c r="S687" s="63"/>
      <c r="T687" s="63"/>
      <c r="U687" s="135"/>
      <c r="V687" s="104"/>
      <c r="W687" s="104"/>
      <c r="X687" s="104"/>
      <c r="Y687" s="104"/>
    </row>
    <row r="688" spans="1:25" x14ac:dyDescent="0.2">
      <c r="A688" s="135"/>
      <c r="B688" s="134" t="str">
        <f>IF(A688="","",IF(ISNUMBER(SEARCH("KCB",G688))=TRUE,Info!$J$10,Info!$J$11))</f>
        <v/>
      </c>
      <c r="C688" s="135"/>
      <c r="D688" s="248"/>
      <c r="E688" s="248"/>
      <c r="F688" s="135"/>
      <c r="G688" s="104"/>
      <c r="H688" s="135"/>
      <c r="I688" s="104"/>
      <c r="J688" s="104"/>
      <c r="K688" s="104"/>
      <c r="L688" s="104"/>
      <c r="M688" s="104"/>
      <c r="N688" s="101"/>
      <c r="O688" s="101"/>
      <c r="P688" s="101"/>
      <c r="Q688" s="101"/>
      <c r="R688" s="63"/>
      <c r="S688" s="63"/>
      <c r="T688" s="63"/>
      <c r="U688" s="135"/>
      <c r="V688" s="104"/>
      <c r="W688" s="104"/>
      <c r="X688" s="104"/>
      <c r="Y688" s="104"/>
    </row>
    <row r="689" spans="1:25" x14ac:dyDescent="0.2">
      <c r="A689" s="135"/>
      <c r="B689" s="134" t="str">
        <f>IF(A689="","",IF(ISNUMBER(SEARCH("KCB",G689))=TRUE,Info!$J$10,Info!$J$11))</f>
        <v/>
      </c>
      <c r="C689" s="135"/>
      <c r="D689" s="248"/>
      <c r="E689" s="248"/>
      <c r="F689" s="135"/>
      <c r="G689" s="104"/>
      <c r="H689" s="135"/>
      <c r="I689" s="104"/>
      <c r="J689" s="104"/>
      <c r="K689" s="104"/>
      <c r="L689" s="104"/>
      <c r="M689" s="104"/>
      <c r="N689" s="101"/>
      <c r="O689" s="101"/>
      <c r="P689" s="101"/>
      <c r="Q689" s="101"/>
      <c r="R689" s="63"/>
      <c r="S689" s="63"/>
      <c r="T689" s="63"/>
      <c r="U689" s="135"/>
      <c r="V689" s="104"/>
      <c r="W689" s="104"/>
      <c r="X689" s="104"/>
      <c r="Y689" s="104"/>
    </row>
    <row r="690" spans="1:25" x14ac:dyDescent="0.2">
      <c r="A690" s="135"/>
      <c r="B690" s="134" t="str">
        <f>IF(A690="","",IF(ISNUMBER(SEARCH("KCB",G690))=TRUE,Info!$J$10,Info!$J$11))</f>
        <v/>
      </c>
      <c r="C690" s="135"/>
      <c r="D690" s="248"/>
      <c r="E690" s="248"/>
      <c r="F690" s="135"/>
      <c r="G690" s="104"/>
      <c r="H690" s="135"/>
      <c r="I690" s="104"/>
      <c r="J690" s="104"/>
      <c r="K690" s="104"/>
      <c r="L690" s="104"/>
      <c r="M690" s="104"/>
      <c r="N690" s="101"/>
      <c r="O690" s="101"/>
      <c r="P690" s="101"/>
      <c r="Q690" s="101"/>
      <c r="R690" s="63"/>
      <c r="S690" s="63"/>
      <c r="T690" s="63"/>
      <c r="U690" s="135"/>
      <c r="V690" s="104"/>
      <c r="W690" s="104"/>
      <c r="X690" s="104"/>
      <c r="Y690" s="104"/>
    </row>
    <row r="691" spans="1:25" x14ac:dyDescent="0.2">
      <c r="A691" s="135"/>
      <c r="B691" s="134" t="str">
        <f>IF(A691="","",IF(ISNUMBER(SEARCH("KCB",G691))=TRUE,Info!$J$10,Info!$J$11))</f>
        <v/>
      </c>
      <c r="C691" s="135"/>
      <c r="D691" s="248"/>
      <c r="E691" s="248"/>
      <c r="F691" s="135"/>
      <c r="G691" s="104"/>
      <c r="H691" s="135"/>
      <c r="I691" s="104"/>
      <c r="J691" s="104"/>
      <c r="K691" s="104"/>
      <c r="L691" s="104"/>
      <c r="M691" s="104"/>
      <c r="N691" s="101"/>
      <c r="O691" s="101"/>
      <c r="P691" s="101"/>
      <c r="Q691" s="101"/>
      <c r="R691" s="63"/>
      <c r="S691" s="63"/>
      <c r="T691" s="63"/>
      <c r="U691" s="135"/>
      <c r="V691" s="104"/>
      <c r="W691" s="104"/>
      <c r="X691" s="104"/>
      <c r="Y691" s="104"/>
    </row>
    <row r="692" spans="1:25" x14ac:dyDescent="0.2">
      <c r="A692" s="135"/>
      <c r="B692" s="134" t="str">
        <f>IF(A692="","",IF(ISNUMBER(SEARCH("KCB",G692))=TRUE,Info!$J$10,Info!$J$11))</f>
        <v/>
      </c>
      <c r="C692" s="135"/>
      <c r="D692" s="248"/>
      <c r="E692" s="248"/>
      <c r="F692" s="135"/>
      <c r="G692" s="104"/>
      <c r="H692" s="135"/>
      <c r="I692" s="104"/>
      <c r="J692" s="104"/>
      <c r="K692" s="104"/>
      <c r="L692" s="104"/>
      <c r="M692" s="104"/>
      <c r="N692" s="101"/>
      <c r="O692" s="101"/>
      <c r="P692" s="101"/>
      <c r="Q692" s="101"/>
      <c r="R692" s="63"/>
      <c r="S692" s="63"/>
      <c r="T692" s="63"/>
      <c r="U692" s="135"/>
      <c r="V692" s="104"/>
      <c r="W692" s="104"/>
      <c r="X692" s="104"/>
      <c r="Y692" s="104"/>
    </row>
    <row r="693" spans="1:25" x14ac:dyDescent="0.2">
      <c r="A693" s="135"/>
      <c r="B693" s="134" t="str">
        <f>IF(A693="","",IF(ISNUMBER(SEARCH("KCB",G693))=TRUE,Info!$J$10,Info!$J$11))</f>
        <v/>
      </c>
      <c r="C693" s="135"/>
      <c r="D693" s="248"/>
      <c r="E693" s="248"/>
      <c r="F693" s="135"/>
      <c r="G693" s="104"/>
      <c r="H693" s="135"/>
      <c r="I693" s="104"/>
      <c r="J693" s="104"/>
      <c r="K693" s="104"/>
      <c r="L693" s="104"/>
      <c r="M693" s="104"/>
      <c r="N693" s="101"/>
      <c r="O693" s="101"/>
      <c r="P693" s="101"/>
      <c r="Q693" s="101"/>
      <c r="R693" s="63"/>
      <c r="S693" s="63"/>
      <c r="T693" s="63"/>
      <c r="U693" s="135"/>
      <c r="V693" s="104"/>
      <c r="W693" s="104"/>
      <c r="X693" s="104"/>
      <c r="Y693" s="104"/>
    </row>
    <row r="694" spans="1:25" x14ac:dyDescent="0.2">
      <c r="A694" s="135"/>
      <c r="B694" s="134" t="str">
        <f>IF(A694="","",IF(ISNUMBER(SEARCH("KCB",G694))=TRUE,Info!$J$10,Info!$J$11))</f>
        <v/>
      </c>
      <c r="C694" s="135"/>
      <c r="D694" s="248"/>
      <c r="E694" s="248"/>
      <c r="F694" s="135"/>
      <c r="G694" s="104"/>
      <c r="H694" s="135"/>
      <c r="I694" s="104"/>
      <c r="J694" s="104"/>
      <c r="K694" s="104"/>
      <c r="L694" s="104"/>
      <c r="M694" s="104"/>
      <c r="N694" s="101"/>
      <c r="O694" s="101"/>
      <c r="P694" s="101"/>
      <c r="Q694" s="101"/>
      <c r="R694" s="63"/>
      <c r="S694" s="63"/>
      <c r="T694" s="63"/>
      <c r="U694" s="135"/>
      <c r="V694" s="104"/>
      <c r="W694" s="104"/>
      <c r="X694" s="104"/>
      <c r="Y694" s="104"/>
    </row>
    <row r="695" spans="1:25" x14ac:dyDescent="0.2">
      <c r="A695" s="135"/>
      <c r="B695" s="134" t="str">
        <f>IF(A695="","",IF(ISNUMBER(SEARCH("KCB",G695))=TRUE,Info!$J$10,Info!$J$11))</f>
        <v/>
      </c>
      <c r="C695" s="135"/>
      <c r="D695" s="248"/>
      <c r="E695" s="248"/>
      <c r="F695" s="135"/>
      <c r="G695" s="104"/>
      <c r="H695" s="135"/>
      <c r="I695" s="104"/>
      <c r="J695" s="104"/>
      <c r="K695" s="104"/>
      <c r="L695" s="104"/>
      <c r="M695" s="104"/>
      <c r="N695" s="101"/>
      <c r="O695" s="101"/>
      <c r="P695" s="101"/>
      <c r="Q695" s="101"/>
      <c r="R695" s="63"/>
      <c r="S695" s="63"/>
      <c r="T695" s="63"/>
      <c r="U695" s="135"/>
      <c r="V695" s="104"/>
      <c r="W695" s="104"/>
      <c r="X695" s="104"/>
      <c r="Y695" s="104"/>
    </row>
    <row r="696" spans="1:25" x14ac:dyDescent="0.2">
      <c r="A696" s="135"/>
      <c r="B696" s="134" t="str">
        <f>IF(A696="","",IF(ISNUMBER(SEARCH("KCB",G696))=TRUE,Info!$J$10,Info!$J$11))</f>
        <v/>
      </c>
      <c r="C696" s="135"/>
      <c r="D696" s="248"/>
      <c r="E696" s="248"/>
      <c r="F696" s="135"/>
      <c r="G696" s="104"/>
      <c r="H696" s="135"/>
      <c r="I696" s="104"/>
      <c r="J696" s="104"/>
      <c r="K696" s="104"/>
      <c r="L696" s="104"/>
      <c r="M696" s="104"/>
      <c r="N696" s="101"/>
      <c r="O696" s="101"/>
      <c r="P696" s="101"/>
      <c r="Q696" s="101"/>
      <c r="R696" s="63"/>
      <c r="S696" s="63"/>
      <c r="T696" s="63"/>
      <c r="U696" s="135"/>
      <c r="V696" s="104"/>
      <c r="W696" s="104"/>
      <c r="X696" s="104"/>
      <c r="Y696" s="104"/>
    </row>
    <row r="697" spans="1:25" x14ac:dyDescent="0.2">
      <c r="A697" s="135"/>
      <c r="B697" s="134" t="str">
        <f>IF(A697="","",IF(ISNUMBER(SEARCH("KCB",G697))=TRUE,Info!$J$10,Info!$J$11))</f>
        <v/>
      </c>
      <c r="C697" s="135"/>
      <c r="D697" s="248"/>
      <c r="E697" s="248"/>
      <c r="F697" s="135"/>
      <c r="G697" s="104"/>
      <c r="H697" s="135"/>
      <c r="I697" s="104"/>
      <c r="J697" s="104"/>
      <c r="K697" s="104"/>
      <c r="L697" s="104"/>
      <c r="M697" s="104"/>
      <c r="N697" s="101"/>
      <c r="O697" s="101"/>
      <c r="P697" s="101"/>
      <c r="Q697" s="101"/>
      <c r="R697" s="63"/>
      <c r="S697" s="63"/>
      <c r="T697" s="63"/>
      <c r="U697" s="135"/>
      <c r="V697" s="104"/>
      <c r="W697" s="104"/>
      <c r="X697" s="104"/>
      <c r="Y697" s="104"/>
    </row>
    <row r="698" spans="1:25" x14ac:dyDescent="0.2">
      <c r="A698" s="135"/>
      <c r="B698" s="134" t="str">
        <f>IF(A698="","",IF(ISNUMBER(SEARCH("KCB",G698))=TRUE,Info!$J$10,Info!$J$11))</f>
        <v/>
      </c>
      <c r="C698" s="135"/>
      <c r="D698" s="248"/>
      <c r="E698" s="248"/>
      <c r="F698" s="135"/>
      <c r="G698" s="104"/>
      <c r="H698" s="135"/>
      <c r="I698" s="104"/>
      <c r="J698" s="104"/>
      <c r="K698" s="104"/>
      <c r="L698" s="104"/>
      <c r="M698" s="104"/>
      <c r="N698" s="101"/>
      <c r="O698" s="101"/>
      <c r="P698" s="101"/>
      <c r="Q698" s="101"/>
      <c r="R698" s="63"/>
      <c r="S698" s="63"/>
      <c r="T698" s="63"/>
      <c r="U698" s="135"/>
      <c r="V698" s="104"/>
      <c r="W698" s="104"/>
      <c r="X698" s="104"/>
      <c r="Y698" s="104"/>
    </row>
    <row r="699" spans="1:25" x14ac:dyDescent="0.2">
      <c r="A699" s="135"/>
      <c r="B699" s="134" t="str">
        <f>IF(A699="","",IF(ISNUMBER(SEARCH("KCB",G699))=TRUE,Info!$J$10,Info!$J$11))</f>
        <v/>
      </c>
      <c r="C699" s="135"/>
      <c r="D699" s="248"/>
      <c r="E699" s="248"/>
      <c r="F699" s="135"/>
      <c r="G699" s="104"/>
      <c r="H699" s="135"/>
      <c r="I699" s="104"/>
      <c r="J699" s="104"/>
      <c r="K699" s="104"/>
      <c r="L699" s="104"/>
      <c r="M699" s="104"/>
      <c r="N699" s="101"/>
      <c r="O699" s="101"/>
      <c r="P699" s="101"/>
      <c r="Q699" s="101"/>
      <c r="R699" s="63"/>
      <c r="S699" s="63"/>
      <c r="T699" s="63"/>
      <c r="U699" s="135"/>
      <c r="V699" s="104"/>
      <c r="W699" s="104"/>
      <c r="X699" s="104"/>
      <c r="Y699" s="104"/>
    </row>
    <row r="700" spans="1:25" x14ac:dyDescent="0.2">
      <c r="A700" s="135"/>
      <c r="B700" s="134" t="str">
        <f>IF(A700="","",IF(ISNUMBER(SEARCH("KCB",G700))=TRUE,Info!$J$10,Info!$J$11))</f>
        <v/>
      </c>
      <c r="C700" s="135"/>
      <c r="D700" s="248"/>
      <c r="E700" s="248"/>
      <c r="F700" s="135"/>
      <c r="G700" s="104"/>
      <c r="H700" s="135"/>
      <c r="I700" s="104"/>
      <c r="J700" s="104"/>
      <c r="K700" s="104"/>
      <c r="L700" s="104"/>
      <c r="M700" s="104"/>
      <c r="N700" s="101"/>
      <c r="O700" s="101"/>
      <c r="P700" s="101"/>
      <c r="Q700" s="101"/>
      <c r="R700" s="63"/>
      <c r="S700" s="63"/>
      <c r="T700" s="63"/>
      <c r="U700" s="135"/>
      <c r="V700" s="104"/>
      <c r="W700" s="104"/>
      <c r="X700" s="104"/>
      <c r="Y700" s="104"/>
    </row>
    <row r="701" spans="1:25" x14ac:dyDescent="0.2">
      <c r="A701" s="135"/>
      <c r="B701" s="134" t="str">
        <f>IF(A701="","",IF(ISNUMBER(SEARCH("KCB",G701))=TRUE,Info!$J$10,Info!$J$11))</f>
        <v/>
      </c>
      <c r="C701" s="135"/>
      <c r="D701" s="248"/>
      <c r="E701" s="248"/>
      <c r="F701" s="135"/>
      <c r="G701" s="104"/>
      <c r="H701" s="135"/>
      <c r="I701" s="104"/>
      <c r="J701" s="104"/>
      <c r="K701" s="104"/>
      <c r="L701" s="104"/>
      <c r="M701" s="104"/>
      <c r="N701" s="101"/>
      <c r="O701" s="101"/>
      <c r="P701" s="101"/>
      <c r="Q701" s="101"/>
      <c r="R701" s="63"/>
      <c r="S701" s="63"/>
      <c r="T701" s="63"/>
      <c r="U701" s="135"/>
      <c r="V701" s="104"/>
      <c r="W701" s="104"/>
      <c r="X701" s="104"/>
      <c r="Y701" s="104"/>
    </row>
    <row r="702" spans="1:25" x14ac:dyDescent="0.2">
      <c r="A702" s="135"/>
      <c r="B702" s="134" t="str">
        <f>IF(A702="","",IF(ISNUMBER(SEARCH("KCB",G702))=TRUE,Info!$J$10,Info!$J$11))</f>
        <v/>
      </c>
      <c r="C702" s="135"/>
      <c r="D702" s="248"/>
      <c r="E702" s="248"/>
      <c r="F702" s="135"/>
      <c r="G702" s="104"/>
      <c r="H702" s="135"/>
      <c r="I702" s="104"/>
      <c r="J702" s="104"/>
      <c r="K702" s="104"/>
      <c r="L702" s="104"/>
      <c r="M702" s="104"/>
      <c r="N702" s="101"/>
      <c r="O702" s="101"/>
      <c r="P702" s="101"/>
      <c r="Q702" s="101"/>
      <c r="R702" s="63"/>
      <c r="S702" s="63"/>
      <c r="T702" s="63"/>
      <c r="U702" s="135"/>
      <c r="V702" s="104"/>
      <c r="W702" s="104"/>
      <c r="X702" s="104"/>
      <c r="Y702" s="104"/>
    </row>
    <row r="703" spans="1:25" x14ac:dyDescent="0.2">
      <c r="A703" s="135"/>
      <c r="B703" s="134" t="str">
        <f>IF(A703="","",IF(ISNUMBER(SEARCH("KCB",G703))=TRUE,Info!$J$10,Info!$J$11))</f>
        <v/>
      </c>
      <c r="C703" s="135"/>
      <c r="D703" s="248"/>
      <c r="E703" s="248"/>
      <c r="F703" s="135"/>
      <c r="G703" s="104"/>
      <c r="H703" s="135"/>
      <c r="I703" s="104"/>
      <c r="J703" s="104"/>
      <c r="K703" s="104"/>
      <c r="L703" s="104"/>
      <c r="M703" s="104"/>
      <c r="N703" s="101"/>
      <c r="O703" s="101"/>
      <c r="P703" s="101"/>
      <c r="Q703" s="101"/>
      <c r="R703" s="63"/>
      <c r="S703" s="63"/>
      <c r="T703" s="63"/>
      <c r="U703" s="135"/>
      <c r="V703" s="104"/>
      <c r="W703" s="104"/>
      <c r="X703" s="104"/>
      <c r="Y703" s="104"/>
    </row>
    <row r="704" spans="1:25" x14ac:dyDescent="0.2">
      <c r="A704" s="135"/>
      <c r="B704" s="134" t="str">
        <f>IF(A704="","",IF(ISNUMBER(SEARCH("KCB",G704))=TRUE,Info!$J$10,Info!$J$11))</f>
        <v/>
      </c>
      <c r="C704" s="135"/>
      <c r="D704" s="248"/>
      <c r="E704" s="248"/>
      <c r="F704" s="135"/>
      <c r="G704" s="104"/>
      <c r="H704" s="135"/>
      <c r="I704" s="104"/>
      <c r="J704" s="104"/>
      <c r="K704" s="104"/>
      <c r="L704" s="104"/>
      <c r="M704" s="104"/>
      <c r="N704" s="101"/>
      <c r="O704" s="101"/>
      <c r="P704" s="101"/>
      <c r="Q704" s="101"/>
      <c r="R704" s="63"/>
      <c r="S704" s="63"/>
      <c r="T704" s="63"/>
      <c r="U704" s="135"/>
      <c r="V704" s="104"/>
      <c r="W704" s="104"/>
      <c r="X704" s="104"/>
      <c r="Y704" s="104"/>
    </row>
    <row r="705" spans="1:25" x14ac:dyDescent="0.2">
      <c r="A705" s="135"/>
      <c r="B705" s="134" t="str">
        <f>IF(A705="","",IF(ISNUMBER(SEARCH("KCB",G705))=TRUE,Info!$J$10,Info!$J$11))</f>
        <v/>
      </c>
      <c r="C705" s="135"/>
      <c r="D705" s="248"/>
      <c r="E705" s="248"/>
      <c r="F705" s="135"/>
      <c r="G705" s="104"/>
      <c r="H705" s="135"/>
      <c r="I705" s="104"/>
      <c r="J705" s="104"/>
      <c r="K705" s="104"/>
      <c r="L705" s="104"/>
      <c r="M705" s="104"/>
      <c r="N705" s="101"/>
      <c r="O705" s="101"/>
      <c r="P705" s="101"/>
      <c r="Q705" s="101"/>
      <c r="R705" s="63"/>
      <c r="S705" s="63"/>
      <c r="T705" s="63"/>
      <c r="U705" s="135"/>
      <c r="V705" s="104"/>
      <c r="W705" s="104"/>
      <c r="X705" s="104"/>
      <c r="Y705" s="104"/>
    </row>
    <row r="706" spans="1:25" x14ac:dyDescent="0.2">
      <c r="A706" s="135"/>
      <c r="B706" s="134" t="str">
        <f>IF(A706="","",IF(ISNUMBER(SEARCH("KCB",G706))=TRUE,Info!$J$10,Info!$J$11))</f>
        <v/>
      </c>
      <c r="C706" s="135"/>
      <c r="D706" s="248"/>
      <c r="E706" s="248"/>
      <c r="F706" s="135"/>
      <c r="G706" s="104"/>
      <c r="H706" s="135"/>
      <c r="I706" s="104"/>
      <c r="J706" s="104"/>
      <c r="K706" s="104"/>
      <c r="L706" s="104"/>
      <c r="M706" s="104"/>
      <c r="N706" s="101"/>
      <c r="O706" s="101"/>
      <c r="P706" s="101"/>
      <c r="Q706" s="101"/>
      <c r="R706" s="63"/>
      <c r="S706" s="63"/>
      <c r="T706" s="63"/>
      <c r="U706" s="135"/>
      <c r="V706" s="104"/>
      <c r="W706" s="104"/>
      <c r="X706" s="104"/>
      <c r="Y706" s="104"/>
    </row>
    <row r="707" spans="1:25" x14ac:dyDescent="0.2">
      <c r="A707" s="135"/>
      <c r="B707" s="134" t="str">
        <f>IF(A707="","",IF(ISNUMBER(SEARCH("KCB",G707))=TRUE,Info!$J$10,Info!$J$11))</f>
        <v/>
      </c>
      <c r="C707" s="135"/>
      <c r="D707" s="248"/>
      <c r="E707" s="248"/>
      <c r="F707" s="135"/>
      <c r="G707" s="104"/>
      <c r="H707" s="135"/>
      <c r="I707" s="104"/>
      <c r="J707" s="104"/>
      <c r="K707" s="104"/>
      <c r="L707" s="104"/>
      <c r="M707" s="104"/>
      <c r="N707" s="101"/>
      <c r="O707" s="101"/>
      <c r="P707" s="101"/>
      <c r="Q707" s="101"/>
      <c r="R707" s="63"/>
      <c r="S707" s="63"/>
      <c r="T707" s="63"/>
      <c r="U707" s="135"/>
      <c r="V707" s="104"/>
      <c r="W707" s="104"/>
      <c r="X707" s="104"/>
      <c r="Y707" s="104"/>
    </row>
    <row r="708" spans="1:25" x14ac:dyDescent="0.2">
      <c r="A708" s="135"/>
      <c r="B708" s="134" t="str">
        <f>IF(A708="","",IF(ISNUMBER(SEARCH("KCB",G708))=TRUE,Info!$J$10,Info!$J$11))</f>
        <v/>
      </c>
      <c r="C708" s="135"/>
      <c r="D708" s="248"/>
      <c r="E708" s="248"/>
      <c r="F708" s="135"/>
      <c r="G708" s="104"/>
      <c r="H708" s="135"/>
      <c r="I708" s="104"/>
      <c r="J708" s="104"/>
      <c r="K708" s="104"/>
      <c r="L708" s="104"/>
      <c r="M708" s="104"/>
      <c r="N708" s="101"/>
      <c r="O708" s="101"/>
      <c r="P708" s="101"/>
      <c r="Q708" s="101"/>
      <c r="R708" s="63"/>
      <c r="S708" s="63"/>
      <c r="T708" s="63"/>
      <c r="U708" s="135"/>
      <c r="V708" s="104"/>
      <c r="W708" s="104"/>
      <c r="X708" s="104"/>
      <c r="Y708" s="104"/>
    </row>
    <row r="709" spans="1:25" x14ac:dyDescent="0.2">
      <c r="A709" s="135"/>
      <c r="B709" s="134" t="str">
        <f>IF(A709="","",IF(ISNUMBER(SEARCH("KCB",G709))=TRUE,Info!$J$10,Info!$J$11))</f>
        <v/>
      </c>
      <c r="C709" s="135"/>
      <c r="D709" s="248"/>
      <c r="E709" s="248"/>
      <c r="F709" s="135"/>
      <c r="G709" s="104"/>
      <c r="H709" s="135"/>
      <c r="I709" s="104"/>
      <c r="J709" s="104"/>
      <c r="K709" s="104"/>
      <c r="L709" s="104"/>
      <c r="M709" s="104"/>
      <c r="N709" s="101"/>
      <c r="O709" s="101"/>
      <c r="P709" s="101"/>
      <c r="Q709" s="101"/>
      <c r="R709" s="63"/>
      <c r="S709" s="63"/>
      <c r="T709" s="63"/>
      <c r="U709" s="135"/>
      <c r="V709" s="104"/>
      <c r="W709" s="104"/>
      <c r="X709" s="104"/>
      <c r="Y709" s="104"/>
    </row>
    <row r="710" spans="1:25" x14ac:dyDescent="0.2">
      <c r="A710" s="135"/>
      <c r="B710" s="134" t="str">
        <f>IF(A710="","",IF(ISNUMBER(SEARCH("KCB",G710))=TRUE,Info!$J$10,Info!$J$11))</f>
        <v/>
      </c>
      <c r="C710" s="135"/>
      <c r="D710" s="248"/>
      <c r="E710" s="248"/>
      <c r="F710" s="135"/>
      <c r="G710" s="104"/>
      <c r="H710" s="135"/>
      <c r="I710" s="104"/>
      <c r="J710" s="104"/>
      <c r="K710" s="104"/>
      <c r="L710" s="104"/>
      <c r="M710" s="104"/>
      <c r="N710" s="101"/>
      <c r="O710" s="101"/>
      <c r="P710" s="101"/>
      <c r="Q710" s="101"/>
      <c r="R710" s="63"/>
      <c r="S710" s="63"/>
      <c r="T710" s="63"/>
      <c r="U710" s="135"/>
      <c r="V710" s="104"/>
      <c r="W710" s="104"/>
      <c r="X710" s="104"/>
      <c r="Y710" s="104"/>
    </row>
    <row r="711" spans="1:25" x14ac:dyDescent="0.2">
      <c r="A711" s="135"/>
      <c r="B711" s="134" t="str">
        <f>IF(A711="","",IF(ISNUMBER(SEARCH("KCB",G711))=TRUE,Info!$J$10,Info!$J$11))</f>
        <v/>
      </c>
      <c r="C711" s="135"/>
      <c r="D711" s="248"/>
      <c r="E711" s="248"/>
      <c r="F711" s="135"/>
      <c r="G711" s="104"/>
      <c r="H711" s="135"/>
      <c r="I711" s="104"/>
      <c r="J711" s="104"/>
      <c r="K711" s="104"/>
      <c r="L711" s="104"/>
      <c r="M711" s="104"/>
      <c r="N711" s="101"/>
      <c r="O711" s="101"/>
      <c r="P711" s="101"/>
      <c r="Q711" s="101"/>
      <c r="R711" s="63"/>
      <c r="S711" s="63"/>
      <c r="T711" s="63"/>
      <c r="U711" s="135"/>
      <c r="V711" s="104"/>
      <c r="W711" s="104"/>
      <c r="X711" s="104"/>
      <c r="Y711" s="104"/>
    </row>
    <row r="712" spans="1:25" x14ac:dyDescent="0.2">
      <c r="A712" s="135"/>
      <c r="B712" s="134" t="str">
        <f>IF(A712="","",IF(ISNUMBER(SEARCH("KCB",G712))=TRUE,Info!$J$10,Info!$J$11))</f>
        <v/>
      </c>
      <c r="C712" s="135"/>
      <c r="D712" s="248"/>
      <c r="E712" s="248"/>
      <c r="F712" s="135"/>
      <c r="G712" s="104"/>
      <c r="H712" s="135"/>
      <c r="I712" s="104"/>
      <c r="J712" s="104"/>
      <c r="K712" s="104"/>
      <c r="L712" s="104"/>
      <c r="M712" s="104"/>
      <c r="N712" s="101"/>
      <c r="O712" s="101"/>
      <c r="P712" s="101"/>
      <c r="Q712" s="101"/>
      <c r="R712" s="63"/>
      <c r="S712" s="63"/>
      <c r="T712" s="63"/>
      <c r="U712" s="135"/>
      <c r="V712" s="104"/>
      <c r="W712" s="104"/>
      <c r="X712" s="104"/>
      <c r="Y712" s="104"/>
    </row>
    <row r="713" spans="1:25" x14ac:dyDescent="0.2">
      <c r="A713" s="135"/>
      <c r="B713" s="134" t="str">
        <f>IF(A713="","",IF(ISNUMBER(SEARCH("KCB",G713))=TRUE,Info!$J$10,Info!$J$11))</f>
        <v/>
      </c>
      <c r="C713" s="135"/>
      <c r="D713" s="248"/>
      <c r="E713" s="248"/>
      <c r="F713" s="135"/>
      <c r="G713" s="104"/>
      <c r="H713" s="135"/>
      <c r="I713" s="104"/>
      <c r="J713" s="104"/>
      <c r="K713" s="104"/>
      <c r="L713" s="104"/>
      <c r="M713" s="104"/>
      <c r="N713" s="101"/>
      <c r="O713" s="101"/>
      <c r="P713" s="101"/>
      <c r="Q713" s="101"/>
      <c r="R713" s="63"/>
      <c r="S713" s="63"/>
      <c r="T713" s="63"/>
      <c r="U713" s="135"/>
      <c r="V713" s="104"/>
      <c r="W713" s="104"/>
      <c r="X713" s="104"/>
      <c r="Y713" s="104"/>
    </row>
    <row r="714" spans="1:25" x14ac:dyDescent="0.2">
      <c r="A714" s="135"/>
      <c r="B714" s="134" t="str">
        <f>IF(A714="","",IF(ISNUMBER(SEARCH("KCB",G714))=TRUE,Info!$J$10,Info!$J$11))</f>
        <v/>
      </c>
      <c r="C714" s="135"/>
      <c r="D714" s="248"/>
      <c r="E714" s="248"/>
      <c r="F714" s="135"/>
      <c r="G714" s="104"/>
      <c r="H714" s="135"/>
      <c r="I714" s="104"/>
      <c r="J714" s="104"/>
      <c r="K714" s="104"/>
      <c r="L714" s="104"/>
      <c r="M714" s="104"/>
      <c r="N714" s="101"/>
      <c r="O714" s="101"/>
      <c r="P714" s="101"/>
      <c r="Q714" s="101"/>
      <c r="R714" s="63"/>
      <c r="S714" s="63"/>
      <c r="T714" s="63"/>
      <c r="U714" s="135"/>
      <c r="V714" s="104"/>
      <c r="W714" s="104"/>
      <c r="X714" s="104"/>
      <c r="Y714" s="104"/>
    </row>
    <row r="715" spans="1:25" x14ac:dyDescent="0.2">
      <c r="A715" s="135"/>
      <c r="B715" s="134" t="str">
        <f>IF(A715="","",IF(ISNUMBER(SEARCH("KCB",G715))=TRUE,Info!$J$10,Info!$J$11))</f>
        <v/>
      </c>
      <c r="C715" s="135"/>
      <c r="D715" s="248"/>
      <c r="E715" s="248"/>
      <c r="F715" s="135"/>
      <c r="G715" s="104"/>
      <c r="H715" s="135"/>
      <c r="I715" s="104"/>
      <c r="J715" s="104"/>
      <c r="K715" s="104"/>
      <c r="L715" s="104"/>
      <c r="M715" s="104"/>
      <c r="N715" s="101"/>
      <c r="O715" s="101"/>
      <c r="P715" s="101"/>
      <c r="Q715" s="101"/>
      <c r="R715" s="63"/>
      <c r="S715" s="63"/>
      <c r="T715" s="63"/>
      <c r="U715" s="135"/>
      <c r="V715" s="104"/>
      <c r="W715" s="104"/>
      <c r="X715" s="104"/>
      <c r="Y715" s="104"/>
    </row>
    <row r="716" spans="1:25" x14ac:dyDescent="0.2">
      <c r="A716" s="135"/>
      <c r="B716" s="134" t="str">
        <f>IF(A716="","",IF(ISNUMBER(SEARCH("KCB",G716))=TRUE,Info!$J$10,Info!$J$11))</f>
        <v/>
      </c>
      <c r="C716" s="135"/>
      <c r="D716" s="248"/>
      <c r="E716" s="248"/>
      <c r="F716" s="135"/>
      <c r="G716" s="104"/>
      <c r="H716" s="135"/>
      <c r="I716" s="104"/>
      <c r="J716" s="104"/>
      <c r="K716" s="104"/>
      <c r="L716" s="104"/>
      <c r="M716" s="104"/>
      <c r="N716" s="101"/>
      <c r="O716" s="101"/>
      <c r="P716" s="101"/>
      <c r="Q716" s="101"/>
      <c r="R716" s="63"/>
      <c r="S716" s="63"/>
      <c r="T716" s="63"/>
      <c r="U716" s="135"/>
      <c r="V716" s="104"/>
      <c r="W716" s="104"/>
      <c r="X716" s="104"/>
      <c r="Y716" s="104"/>
    </row>
    <row r="717" spans="1:25" x14ac:dyDescent="0.2">
      <c r="A717" s="135"/>
      <c r="B717" s="134" t="str">
        <f>IF(A717="","",IF(ISNUMBER(SEARCH("KCB",G717))=TRUE,Info!$J$10,Info!$J$11))</f>
        <v/>
      </c>
      <c r="C717" s="135"/>
      <c r="D717" s="248"/>
      <c r="E717" s="248"/>
      <c r="F717" s="135"/>
      <c r="G717" s="104"/>
      <c r="H717" s="135"/>
      <c r="I717" s="104"/>
      <c r="J717" s="104"/>
      <c r="K717" s="104"/>
      <c r="L717" s="104"/>
      <c r="M717" s="104"/>
      <c r="N717" s="101"/>
      <c r="O717" s="101"/>
      <c r="P717" s="101"/>
      <c r="Q717" s="101"/>
      <c r="R717" s="63"/>
      <c r="S717" s="63"/>
      <c r="T717" s="63"/>
      <c r="U717" s="135"/>
      <c r="V717" s="104"/>
      <c r="W717" s="104"/>
      <c r="X717" s="104"/>
      <c r="Y717" s="104"/>
    </row>
    <row r="718" spans="1:25" x14ac:dyDescent="0.2">
      <c r="A718" s="135"/>
      <c r="B718" s="134" t="str">
        <f>IF(A718="","",IF(ISNUMBER(SEARCH("KCB",G718))=TRUE,Info!$J$10,Info!$J$11))</f>
        <v/>
      </c>
      <c r="C718" s="135"/>
      <c r="D718" s="248"/>
      <c r="E718" s="248"/>
      <c r="F718" s="135"/>
      <c r="G718" s="104"/>
      <c r="H718" s="135"/>
      <c r="I718" s="104"/>
      <c r="J718" s="104"/>
      <c r="K718" s="104"/>
      <c r="L718" s="104"/>
      <c r="M718" s="104"/>
      <c r="N718" s="101"/>
      <c r="O718" s="101"/>
      <c r="P718" s="101"/>
      <c r="Q718" s="101"/>
      <c r="R718" s="63"/>
      <c r="S718" s="63"/>
      <c r="T718" s="63"/>
      <c r="U718" s="135"/>
      <c r="V718" s="104"/>
      <c r="W718" s="104"/>
      <c r="X718" s="104"/>
      <c r="Y718" s="104"/>
    </row>
    <row r="719" spans="1:25" x14ac:dyDescent="0.2">
      <c r="A719" s="135"/>
      <c r="B719" s="134" t="str">
        <f>IF(A719="","",IF(ISNUMBER(SEARCH("KCB",G719))=TRUE,Info!$J$10,Info!$J$11))</f>
        <v/>
      </c>
      <c r="C719" s="135"/>
      <c r="D719" s="248"/>
      <c r="E719" s="248"/>
      <c r="F719" s="135"/>
      <c r="G719" s="104"/>
      <c r="H719" s="135"/>
      <c r="I719" s="104"/>
      <c r="J719" s="104"/>
      <c r="K719" s="104"/>
      <c r="L719" s="104"/>
      <c r="M719" s="104"/>
      <c r="N719" s="101"/>
      <c r="O719" s="101"/>
      <c r="P719" s="101"/>
      <c r="Q719" s="101"/>
      <c r="R719" s="63"/>
      <c r="S719" s="63"/>
      <c r="T719" s="63"/>
      <c r="U719" s="135"/>
      <c r="V719" s="104"/>
      <c r="W719" s="104"/>
      <c r="X719" s="104"/>
      <c r="Y719" s="104"/>
    </row>
    <row r="720" spans="1:25" x14ac:dyDescent="0.2">
      <c r="A720" s="135"/>
      <c r="B720" s="134" t="str">
        <f>IF(A720="","",IF(ISNUMBER(SEARCH("KCB",G720))=TRUE,Info!$J$10,Info!$J$11))</f>
        <v/>
      </c>
      <c r="C720" s="135"/>
      <c r="D720" s="248"/>
      <c r="E720" s="248"/>
      <c r="F720" s="135"/>
      <c r="G720" s="104"/>
      <c r="H720" s="135"/>
      <c r="I720" s="104"/>
      <c r="J720" s="104"/>
      <c r="K720" s="104"/>
      <c r="L720" s="104"/>
      <c r="M720" s="104"/>
      <c r="N720" s="101"/>
      <c r="O720" s="101"/>
      <c r="P720" s="101"/>
      <c r="Q720" s="101"/>
      <c r="R720" s="63"/>
      <c r="S720" s="63"/>
      <c r="T720" s="63"/>
      <c r="U720" s="135"/>
      <c r="V720" s="104"/>
      <c r="W720" s="104"/>
      <c r="X720" s="104"/>
      <c r="Y720" s="104"/>
    </row>
    <row r="721" spans="1:25" x14ac:dyDescent="0.2">
      <c r="A721" s="135"/>
      <c r="B721" s="134" t="str">
        <f>IF(A721="","",IF(ISNUMBER(SEARCH("KCB",G721))=TRUE,Info!$J$10,Info!$J$11))</f>
        <v/>
      </c>
      <c r="C721" s="135"/>
      <c r="D721" s="248"/>
      <c r="E721" s="248"/>
      <c r="F721" s="135"/>
      <c r="G721" s="104"/>
      <c r="H721" s="135"/>
      <c r="I721" s="104"/>
      <c r="J721" s="104"/>
      <c r="K721" s="104"/>
      <c r="L721" s="104"/>
      <c r="M721" s="104"/>
      <c r="N721" s="101"/>
      <c r="O721" s="101"/>
      <c r="P721" s="101"/>
      <c r="Q721" s="101"/>
      <c r="R721" s="63"/>
      <c r="S721" s="63"/>
      <c r="T721" s="63"/>
      <c r="U721" s="135"/>
      <c r="V721" s="104"/>
      <c r="W721" s="104"/>
      <c r="X721" s="104"/>
      <c r="Y721" s="104"/>
    </row>
    <row r="722" spans="1:25" x14ac:dyDescent="0.2">
      <c r="A722" s="135"/>
      <c r="B722" s="134" t="str">
        <f>IF(A722="","",IF(ISNUMBER(SEARCH("KCB",G722))=TRUE,Info!$J$10,Info!$J$11))</f>
        <v/>
      </c>
      <c r="C722" s="135"/>
      <c r="D722" s="248"/>
      <c r="E722" s="248"/>
      <c r="F722" s="135"/>
      <c r="G722" s="104"/>
      <c r="H722" s="135"/>
      <c r="I722" s="104"/>
      <c r="J722" s="104"/>
      <c r="K722" s="104"/>
      <c r="L722" s="104"/>
      <c r="M722" s="104"/>
      <c r="N722" s="101"/>
      <c r="O722" s="101"/>
      <c r="P722" s="101"/>
      <c r="Q722" s="101"/>
      <c r="R722" s="63"/>
      <c r="S722" s="63"/>
      <c r="T722" s="63"/>
      <c r="U722" s="135"/>
      <c r="V722" s="104"/>
      <c r="W722" s="104"/>
      <c r="X722" s="104"/>
      <c r="Y722" s="104"/>
    </row>
    <row r="723" spans="1:25" x14ac:dyDescent="0.2">
      <c r="A723" s="135"/>
      <c r="B723" s="134" t="str">
        <f>IF(A723="","",IF(ISNUMBER(SEARCH("KCB",G723))=TRUE,Info!$J$10,Info!$J$11))</f>
        <v/>
      </c>
      <c r="C723" s="135"/>
      <c r="D723" s="248"/>
      <c r="E723" s="248"/>
      <c r="F723" s="135"/>
      <c r="G723" s="104"/>
      <c r="H723" s="135"/>
      <c r="I723" s="104"/>
      <c r="J723" s="104"/>
      <c r="K723" s="104"/>
      <c r="L723" s="104"/>
      <c r="M723" s="104"/>
      <c r="N723" s="101"/>
      <c r="O723" s="101"/>
      <c r="P723" s="101"/>
      <c r="Q723" s="101"/>
      <c r="R723" s="63"/>
      <c r="S723" s="63"/>
      <c r="T723" s="63"/>
      <c r="U723" s="135"/>
      <c r="V723" s="104"/>
      <c r="W723" s="104"/>
      <c r="X723" s="104"/>
      <c r="Y723" s="104"/>
    </row>
    <row r="724" spans="1:25" x14ac:dyDescent="0.2">
      <c r="A724" s="135"/>
      <c r="B724" s="134" t="str">
        <f>IF(A724="","",IF(ISNUMBER(SEARCH("KCB",G724))=TRUE,Info!$J$10,Info!$J$11))</f>
        <v/>
      </c>
      <c r="C724" s="135"/>
      <c r="D724" s="248"/>
      <c r="E724" s="248"/>
      <c r="F724" s="135"/>
      <c r="G724" s="104"/>
      <c r="H724" s="135"/>
      <c r="I724" s="104"/>
      <c r="J724" s="104"/>
      <c r="K724" s="104"/>
      <c r="L724" s="104"/>
      <c r="M724" s="104"/>
      <c r="N724" s="101"/>
      <c r="O724" s="101"/>
      <c r="P724" s="101"/>
      <c r="Q724" s="101"/>
      <c r="R724" s="63"/>
      <c r="S724" s="63"/>
      <c r="T724" s="63"/>
      <c r="U724" s="135"/>
      <c r="V724" s="104"/>
      <c r="W724" s="104"/>
      <c r="X724" s="104"/>
      <c r="Y724" s="104"/>
    </row>
    <row r="725" spans="1:25" x14ac:dyDescent="0.2">
      <c r="A725" s="135"/>
      <c r="B725" s="134" t="str">
        <f>IF(A725="","",IF(ISNUMBER(SEARCH("KCB",G725))=TRUE,Info!$J$10,Info!$J$11))</f>
        <v/>
      </c>
      <c r="C725" s="135"/>
      <c r="D725" s="248"/>
      <c r="E725" s="248"/>
      <c r="F725" s="135"/>
      <c r="G725" s="104"/>
      <c r="H725" s="135"/>
      <c r="I725" s="104"/>
      <c r="J725" s="104"/>
      <c r="K725" s="104"/>
      <c r="L725" s="104"/>
      <c r="M725" s="104"/>
      <c r="N725" s="101"/>
      <c r="O725" s="101"/>
      <c r="P725" s="101"/>
      <c r="Q725" s="101"/>
      <c r="R725" s="63"/>
      <c r="S725" s="63"/>
      <c r="T725" s="63"/>
      <c r="U725" s="135"/>
      <c r="V725" s="104"/>
      <c r="W725" s="104"/>
      <c r="X725" s="104"/>
      <c r="Y725" s="104"/>
    </row>
    <row r="726" spans="1:25" x14ac:dyDescent="0.2">
      <c r="A726" s="135"/>
      <c r="B726" s="134" t="str">
        <f>IF(A726="","",IF(ISNUMBER(SEARCH("KCB",G726))=TRUE,Info!$J$10,Info!$J$11))</f>
        <v/>
      </c>
      <c r="C726" s="135"/>
      <c r="D726" s="248"/>
      <c r="E726" s="248"/>
      <c r="F726" s="135"/>
      <c r="G726" s="104"/>
      <c r="H726" s="135"/>
      <c r="I726" s="104"/>
      <c r="J726" s="104"/>
      <c r="K726" s="104"/>
      <c r="L726" s="104"/>
      <c r="M726" s="104"/>
      <c r="N726" s="101"/>
      <c r="O726" s="101"/>
      <c r="P726" s="101"/>
      <c r="Q726" s="101"/>
      <c r="R726" s="63"/>
      <c r="S726" s="63"/>
      <c r="T726" s="63"/>
      <c r="U726" s="135"/>
      <c r="V726" s="104"/>
      <c r="W726" s="104"/>
      <c r="X726" s="104"/>
      <c r="Y726" s="104"/>
    </row>
    <row r="727" spans="1:25" x14ac:dyDescent="0.2">
      <c r="A727" s="135"/>
      <c r="B727" s="134" t="str">
        <f>IF(A727="","",IF(ISNUMBER(SEARCH("KCB",G727))=TRUE,Info!$J$10,Info!$J$11))</f>
        <v/>
      </c>
      <c r="C727" s="135"/>
      <c r="D727" s="248"/>
      <c r="E727" s="248"/>
      <c r="F727" s="135"/>
      <c r="G727" s="104"/>
      <c r="H727" s="135"/>
      <c r="I727" s="104"/>
      <c r="J727" s="104"/>
      <c r="K727" s="104"/>
      <c r="L727" s="104"/>
      <c r="M727" s="104"/>
      <c r="N727" s="101"/>
      <c r="O727" s="101"/>
      <c r="P727" s="101"/>
      <c r="Q727" s="101"/>
      <c r="R727" s="63"/>
      <c r="S727" s="63"/>
      <c r="T727" s="63"/>
      <c r="U727" s="135"/>
      <c r="V727" s="104"/>
      <c r="W727" s="104"/>
      <c r="X727" s="104"/>
      <c r="Y727" s="104"/>
    </row>
    <row r="728" spans="1:25" x14ac:dyDescent="0.2">
      <c r="A728" s="135"/>
      <c r="B728" s="134" t="str">
        <f>IF(A728="","",IF(ISNUMBER(SEARCH("KCB",G728))=TRUE,Info!$J$10,Info!$J$11))</f>
        <v/>
      </c>
      <c r="C728" s="135"/>
      <c r="D728" s="248"/>
      <c r="E728" s="248"/>
      <c r="F728" s="135"/>
      <c r="G728" s="104"/>
      <c r="H728" s="135"/>
      <c r="I728" s="104"/>
      <c r="J728" s="104"/>
      <c r="K728" s="104"/>
      <c r="L728" s="104"/>
      <c r="M728" s="104"/>
      <c r="N728" s="101"/>
      <c r="O728" s="101"/>
      <c r="P728" s="101"/>
      <c r="Q728" s="101"/>
      <c r="R728" s="63"/>
      <c r="S728" s="63"/>
      <c r="T728" s="63"/>
      <c r="U728" s="135"/>
      <c r="V728" s="104"/>
      <c r="W728" s="104"/>
      <c r="X728" s="104"/>
      <c r="Y728" s="104"/>
    </row>
    <row r="729" spans="1:25" x14ac:dyDescent="0.2">
      <c r="A729" s="135"/>
      <c r="B729" s="134" t="str">
        <f>IF(A729="","",IF(ISNUMBER(SEARCH("KCB",G729))=TRUE,Info!$J$10,Info!$J$11))</f>
        <v/>
      </c>
      <c r="C729" s="135"/>
      <c r="D729" s="248"/>
      <c r="E729" s="248"/>
      <c r="F729" s="135"/>
      <c r="G729" s="104"/>
      <c r="H729" s="135"/>
      <c r="I729" s="104"/>
      <c r="J729" s="104"/>
      <c r="K729" s="104"/>
      <c r="L729" s="104"/>
      <c r="M729" s="104"/>
      <c r="N729" s="101"/>
      <c r="O729" s="101"/>
      <c r="P729" s="101"/>
      <c r="Q729" s="101"/>
      <c r="R729" s="63"/>
      <c r="S729" s="63"/>
      <c r="T729" s="63"/>
      <c r="U729" s="135"/>
      <c r="V729" s="104"/>
      <c r="W729" s="104"/>
      <c r="X729" s="104"/>
      <c r="Y729" s="104"/>
    </row>
    <row r="730" spans="1:25" x14ac:dyDescent="0.2">
      <c r="A730" s="135"/>
      <c r="B730" s="134" t="str">
        <f>IF(A730="","",IF(ISNUMBER(SEARCH("KCB",G730))=TRUE,Info!$J$10,Info!$J$11))</f>
        <v/>
      </c>
      <c r="C730" s="135"/>
      <c r="D730" s="248"/>
      <c r="E730" s="248"/>
      <c r="F730" s="135"/>
      <c r="G730" s="104"/>
      <c r="H730" s="135"/>
      <c r="I730" s="104"/>
      <c r="J730" s="104"/>
      <c r="K730" s="104"/>
      <c r="L730" s="104"/>
      <c r="M730" s="104"/>
      <c r="N730" s="101"/>
      <c r="O730" s="101"/>
      <c r="P730" s="101"/>
      <c r="Q730" s="101"/>
      <c r="R730" s="63"/>
      <c r="S730" s="63"/>
      <c r="T730" s="63"/>
      <c r="U730" s="135"/>
      <c r="V730" s="104"/>
      <c r="W730" s="104"/>
      <c r="X730" s="104"/>
      <c r="Y730" s="104"/>
    </row>
    <row r="731" spans="1:25" x14ac:dyDescent="0.2">
      <c r="A731" s="135"/>
      <c r="B731" s="134" t="str">
        <f>IF(A731="","",IF(ISNUMBER(SEARCH("KCB",G731))=TRUE,Info!$J$10,Info!$J$11))</f>
        <v/>
      </c>
      <c r="C731" s="135"/>
      <c r="D731" s="248"/>
      <c r="E731" s="248"/>
      <c r="F731" s="135"/>
      <c r="G731" s="104"/>
      <c r="H731" s="135"/>
      <c r="I731" s="104"/>
      <c r="J731" s="104"/>
      <c r="K731" s="104"/>
      <c r="L731" s="104"/>
      <c r="M731" s="104"/>
      <c r="N731" s="101"/>
      <c r="O731" s="101"/>
      <c r="P731" s="101"/>
      <c r="Q731" s="101"/>
      <c r="R731" s="63"/>
      <c r="S731" s="63"/>
      <c r="T731" s="63"/>
      <c r="U731" s="135"/>
      <c r="V731" s="104"/>
      <c r="W731" s="104"/>
      <c r="X731" s="104"/>
      <c r="Y731" s="104"/>
    </row>
    <row r="732" spans="1:25" x14ac:dyDescent="0.2">
      <c r="A732" s="135"/>
      <c r="B732" s="134" t="str">
        <f>IF(A732="","",IF(ISNUMBER(SEARCH("KCB",G732))=TRUE,Info!$J$10,Info!$J$11))</f>
        <v/>
      </c>
      <c r="C732" s="135"/>
      <c r="D732" s="248"/>
      <c r="E732" s="248"/>
      <c r="F732" s="135"/>
      <c r="G732" s="104"/>
      <c r="H732" s="135"/>
      <c r="I732" s="104"/>
      <c r="J732" s="104"/>
      <c r="K732" s="104"/>
      <c r="L732" s="104"/>
      <c r="M732" s="104"/>
      <c r="N732" s="101"/>
      <c r="O732" s="101"/>
      <c r="P732" s="101"/>
      <c r="Q732" s="101"/>
      <c r="R732" s="63"/>
      <c r="S732" s="63"/>
      <c r="T732" s="63"/>
      <c r="U732" s="135"/>
      <c r="V732" s="104"/>
      <c r="W732" s="104"/>
      <c r="X732" s="104"/>
      <c r="Y732" s="104"/>
    </row>
    <row r="733" spans="1:25" x14ac:dyDescent="0.2">
      <c r="A733" s="135"/>
      <c r="B733" s="134" t="str">
        <f>IF(A733="","",IF(ISNUMBER(SEARCH("KCB",G733))=TRUE,Info!$J$10,Info!$J$11))</f>
        <v/>
      </c>
      <c r="C733" s="135"/>
      <c r="D733" s="248"/>
      <c r="E733" s="248"/>
      <c r="F733" s="135"/>
      <c r="G733" s="104"/>
      <c r="H733" s="135"/>
      <c r="I733" s="104"/>
      <c r="J733" s="104"/>
      <c r="K733" s="104"/>
      <c r="L733" s="104"/>
      <c r="M733" s="104"/>
      <c r="N733" s="101"/>
      <c r="O733" s="101"/>
      <c r="P733" s="101"/>
      <c r="Q733" s="101"/>
      <c r="R733" s="63"/>
      <c r="S733" s="63"/>
      <c r="T733" s="63"/>
      <c r="U733" s="135"/>
      <c r="V733" s="104"/>
      <c r="W733" s="104"/>
      <c r="X733" s="104"/>
      <c r="Y733" s="104"/>
    </row>
    <row r="734" spans="1:25" x14ac:dyDescent="0.2">
      <c r="A734" s="135"/>
      <c r="B734" s="134" t="str">
        <f>IF(A734="","",IF(ISNUMBER(SEARCH("KCB",G734))=TRUE,Info!$J$10,Info!$J$11))</f>
        <v/>
      </c>
      <c r="C734" s="135"/>
      <c r="D734" s="248"/>
      <c r="E734" s="248"/>
      <c r="F734" s="135"/>
      <c r="G734" s="104"/>
      <c r="H734" s="135"/>
      <c r="I734" s="104"/>
      <c r="J734" s="104"/>
      <c r="K734" s="104"/>
      <c r="L734" s="104"/>
      <c r="M734" s="104"/>
      <c r="N734" s="101"/>
      <c r="O734" s="101"/>
      <c r="P734" s="101"/>
      <c r="Q734" s="101"/>
      <c r="R734" s="63"/>
      <c r="S734" s="63"/>
      <c r="T734" s="63"/>
      <c r="U734" s="135"/>
      <c r="V734" s="104"/>
      <c r="W734" s="104"/>
      <c r="X734" s="104"/>
      <c r="Y734" s="104"/>
    </row>
    <row r="735" spans="1:25" x14ac:dyDescent="0.2">
      <c r="A735" s="135"/>
      <c r="B735" s="134" t="str">
        <f>IF(A735="","",IF(ISNUMBER(SEARCH("KCB",G735))=TRUE,Info!$J$10,Info!$J$11))</f>
        <v/>
      </c>
      <c r="C735" s="135"/>
      <c r="D735" s="248"/>
      <c r="E735" s="248"/>
      <c r="F735" s="135"/>
      <c r="G735" s="104"/>
      <c r="H735" s="135"/>
      <c r="I735" s="104"/>
      <c r="J735" s="104"/>
      <c r="K735" s="104"/>
      <c r="L735" s="104"/>
      <c r="M735" s="104"/>
      <c r="N735" s="101"/>
      <c r="O735" s="101"/>
      <c r="P735" s="101"/>
      <c r="Q735" s="101"/>
      <c r="R735" s="63"/>
      <c r="S735" s="63"/>
      <c r="T735" s="63"/>
      <c r="U735" s="135"/>
      <c r="V735" s="104"/>
      <c r="W735" s="104"/>
      <c r="X735" s="104"/>
      <c r="Y735" s="104"/>
    </row>
    <row r="736" spans="1:25" x14ac:dyDescent="0.2">
      <c r="A736" s="135"/>
      <c r="B736" s="134" t="str">
        <f>IF(A736="","",IF(ISNUMBER(SEARCH("KCB",G736))=TRUE,Info!$J$10,Info!$J$11))</f>
        <v/>
      </c>
      <c r="C736" s="135"/>
      <c r="D736" s="248"/>
      <c r="E736" s="248"/>
      <c r="F736" s="135"/>
      <c r="G736" s="104"/>
      <c r="H736" s="135"/>
      <c r="I736" s="104"/>
      <c r="J736" s="104"/>
      <c r="K736" s="104"/>
      <c r="L736" s="104"/>
      <c r="M736" s="104"/>
      <c r="N736" s="101"/>
      <c r="O736" s="101"/>
      <c r="P736" s="101"/>
      <c r="Q736" s="101"/>
      <c r="R736" s="63"/>
      <c r="S736" s="63"/>
      <c r="T736" s="63"/>
      <c r="U736" s="135"/>
      <c r="V736" s="104"/>
      <c r="W736" s="104"/>
      <c r="X736" s="104"/>
      <c r="Y736" s="104"/>
    </row>
    <row r="737" spans="1:25" x14ac:dyDescent="0.2">
      <c r="A737" s="135"/>
      <c r="B737" s="134" t="str">
        <f>IF(A737="","",IF(ISNUMBER(SEARCH("KCB",G737))=TRUE,Info!$J$10,Info!$J$11))</f>
        <v/>
      </c>
      <c r="C737" s="135"/>
      <c r="D737" s="248"/>
      <c r="E737" s="248"/>
      <c r="F737" s="135"/>
      <c r="G737" s="104"/>
      <c r="H737" s="135"/>
      <c r="I737" s="104"/>
      <c r="J737" s="104"/>
      <c r="K737" s="104"/>
      <c r="L737" s="104"/>
      <c r="M737" s="104"/>
      <c r="N737" s="101"/>
      <c r="O737" s="101"/>
      <c r="P737" s="101"/>
      <c r="Q737" s="101"/>
      <c r="R737" s="63"/>
      <c r="S737" s="63"/>
      <c r="T737" s="63"/>
      <c r="U737" s="135"/>
      <c r="V737" s="104"/>
      <c r="W737" s="104"/>
      <c r="X737" s="104"/>
      <c r="Y737" s="104"/>
    </row>
    <row r="738" spans="1:25" x14ac:dyDescent="0.2">
      <c r="A738" s="135"/>
      <c r="B738" s="134" t="str">
        <f>IF(A738="","",IF(ISNUMBER(SEARCH("KCB",G738))=TRUE,Info!$J$10,Info!$J$11))</f>
        <v/>
      </c>
      <c r="C738" s="135"/>
      <c r="D738" s="248"/>
      <c r="E738" s="248"/>
      <c r="F738" s="135"/>
      <c r="G738" s="104"/>
      <c r="H738" s="135"/>
      <c r="I738" s="104"/>
      <c r="J738" s="104"/>
      <c r="K738" s="104"/>
      <c r="L738" s="104"/>
      <c r="M738" s="104"/>
      <c r="N738" s="101"/>
      <c r="O738" s="101"/>
      <c r="P738" s="101"/>
      <c r="Q738" s="101"/>
      <c r="R738" s="63"/>
      <c r="S738" s="63"/>
      <c r="T738" s="63"/>
      <c r="U738" s="135"/>
      <c r="V738" s="104"/>
      <c r="W738" s="104"/>
      <c r="X738" s="104"/>
      <c r="Y738" s="104"/>
    </row>
    <row r="739" spans="1:25" x14ac:dyDescent="0.2">
      <c r="A739" s="135"/>
      <c r="B739" s="134" t="str">
        <f>IF(A739="","",IF(ISNUMBER(SEARCH("KCB",G739))=TRUE,Info!$J$10,Info!$J$11))</f>
        <v/>
      </c>
      <c r="C739" s="135"/>
      <c r="D739" s="248"/>
      <c r="E739" s="248"/>
      <c r="F739" s="135"/>
      <c r="G739" s="104"/>
      <c r="H739" s="135"/>
      <c r="I739" s="104"/>
      <c r="J739" s="104"/>
      <c r="K739" s="104"/>
      <c r="L739" s="104"/>
      <c r="M739" s="104"/>
      <c r="N739" s="101"/>
      <c r="O739" s="101"/>
      <c r="P739" s="101"/>
      <c r="Q739" s="101"/>
      <c r="R739" s="63"/>
      <c r="S739" s="63"/>
      <c r="T739" s="63"/>
      <c r="U739" s="135"/>
      <c r="V739" s="104"/>
      <c r="W739" s="104"/>
      <c r="X739" s="104"/>
      <c r="Y739" s="104"/>
    </row>
    <row r="740" spans="1:25" x14ac:dyDescent="0.2">
      <c r="A740" s="135"/>
      <c r="B740" s="134" t="str">
        <f>IF(A740="","",IF(ISNUMBER(SEARCH("KCB",G740))=TRUE,Info!$J$10,Info!$J$11))</f>
        <v/>
      </c>
      <c r="C740" s="135"/>
      <c r="D740" s="248"/>
      <c r="E740" s="248"/>
      <c r="F740" s="135"/>
      <c r="G740" s="104"/>
      <c r="H740" s="135"/>
      <c r="I740" s="104"/>
      <c r="J740" s="104"/>
      <c r="K740" s="104"/>
      <c r="L740" s="104"/>
      <c r="M740" s="104"/>
      <c r="N740" s="101"/>
      <c r="O740" s="101"/>
      <c r="P740" s="101"/>
      <c r="Q740" s="101"/>
      <c r="R740" s="63"/>
      <c r="S740" s="63"/>
      <c r="T740" s="63"/>
      <c r="U740" s="135"/>
      <c r="V740" s="104"/>
      <c r="W740" s="104"/>
      <c r="X740" s="104"/>
      <c r="Y740" s="104"/>
    </row>
    <row r="741" spans="1:25" x14ac:dyDescent="0.2">
      <c r="A741" s="135"/>
      <c r="B741" s="134" t="str">
        <f>IF(A741="","",IF(ISNUMBER(SEARCH("KCB",G741))=TRUE,Info!$J$10,Info!$J$11))</f>
        <v/>
      </c>
      <c r="C741" s="135"/>
      <c r="D741" s="248"/>
      <c r="E741" s="248"/>
      <c r="F741" s="135"/>
      <c r="G741" s="104"/>
      <c r="H741" s="135"/>
      <c r="I741" s="104"/>
      <c r="J741" s="104"/>
      <c r="K741" s="104"/>
      <c r="L741" s="104"/>
      <c r="M741" s="104"/>
      <c r="N741" s="101"/>
      <c r="O741" s="101"/>
      <c r="P741" s="101"/>
      <c r="Q741" s="101"/>
      <c r="R741" s="63"/>
      <c r="S741" s="63"/>
      <c r="T741" s="63"/>
      <c r="U741" s="135"/>
      <c r="V741" s="104"/>
      <c r="W741" s="104"/>
      <c r="X741" s="104"/>
      <c r="Y741" s="104"/>
    </row>
    <row r="742" spans="1:25" x14ac:dyDescent="0.2">
      <c r="A742" s="135"/>
      <c r="B742" s="134" t="str">
        <f>IF(A742="","",IF(ISNUMBER(SEARCH("KCB",G742))=TRUE,Info!$J$10,Info!$J$11))</f>
        <v/>
      </c>
      <c r="C742" s="135"/>
      <c r="D742" s="248"/>
      <c r="E742" s="248"/>
      <c r="F742" s="135"/>
      <c r="G742" s="104"/>
      <c r="H742" s="135"/>
      <c r="I742" s="104"/>
      <c r="J742" s="104"/>
      <c r="K742" s="104"/>
      <c r="L742" s="104"/>
      <c r="M742" s="104"/>
      <c r="N742" s="101"/>
      <c r="O742" s="101"/>
      <c r="P742" s="101"/>
      <c r="Q742" s="101"/>
      <c r="R742" s="63"/>
      <c r="S742" s="63"/>
      <c r="T742" s="63"/>
      <c r="U742" s="135"/>
      <c r="V742" s="104"/>
      <c r="W742" s="104"/>
      <c r="X742" s="104"/>
      <c r="Y742" s="104"/>
    </row>
    <row r="743" spans="1:25" x14ac:dyDescent="0.2">
      <c r="A743" s="135"/>
      <c r="B743" s="134" t="str">
        <f>IF(A743="","",IF(ISNUMBER(SEARCH("KCB",G743))=TRUE,Info!$J$10,Info!$J$11))</f>
        <v/>
      </c>
      <c r="C743" s="135"/>
      <c r="D743" s="248"/>
      <c r="E743" s="248"/>
      <c r="F743" s="135"/>
      <c r="G743" s="104"/>
      <c r="H743" s="135"/>
      <c r="I743" s="104"/>
      <c r="J743" s="104"/>
      <c r="K743" s="104"/>
      <c r="L743" s="104"/>
      <c r="M743" s="104"/>
      <c r="N743" s="101"/>
      <c r="O743" s="101"/>
      <c r="P743" s="101"/>
      <c r="Q743" s="101"/>
      <c r="R743" s="63"/>
      <c r="S743" s="63"/>
      <c r="T743" s="63"/>
      <c r="U743" s="135"/>
      <c r="V743" s="104"/>
      <c r="W743" s="104"/>
      <c r="X743" s="104"/>
      <c r="Y743" s="104"/>
    </row>
    <row r="744" spans="1:25" x14ac:dyDescent="0.2">
      <c r="A744" s="135"/>
      <c r="B744" s="134" t="str">
        <f>IF(A744="","",IF(ISNUMBER(SEARCH("KCB",G744))=TRUE,Info!$J$10,Info!$J$11))</f>
        <v/>
      </c>
      <c r="C744" s="135"/>
      <c r="D744" s="248"/>
      <c r="E744" s="248"/>
      <c r="F744" s="135"/>
      <c r="G744" s="104"/>
      <c r="H744" s="135"/>
      <c r="I744" s="104"/>
      <c r="J744" s="104"/>
      <c r="K744" s="104"/>
      <c r="L744" s="104"/>
      <c r="M744" s="104"/>
      <c r="N744" s="101"/>
      <c r="O744" s="101"/>
      <c r="P744" s="101"/>
      <c r="Q744" s="101"/>
      <c r="R744" s="63"/>
      <c r="S744" s="63"/>
      <c r="T744" s="63"/>
      <c r="U744" s="135"/>
      <c r="V744" s="104"/>
      <c r="W744" s="104"/>
      <c r="X744" s="104"/>
      <c r="Y744" s="104"/>
    </row>
    <row r="745" spans="1:25" x14ac:dyDescent="0.2">
      <c r="A745" s="135"/>
      <c r="B745" s="134" t="str">
        <f>IF(A745="","",IF(ISNUMBER(SEARCH("KCB",G745))=TRUE,Info!$J$10,Info!$J$11))</f>
        <v/>
      </c>
      <c r="C745" s="135"/>
      <c r="D745" s="248"/>
      <c r="E745" s="248"/>
      <c r="F745" s="135"/>
      <c r="G745" s="104"/>
      <c r="H745" s="135"/>
      <c r="I745" s="104"/>
      <c r="J745" s="104"/>
      <c r="K745" s="104"/>
      <c r="L745" s="104"/>
      <c r="M745" s="104"/>
      <c r="N745" s="101"/>
      <c r="O745" s="101"/>
      <c r="P745" s="101"/>
      <c r="Q745" s="101"/>
      <c r="R745" s="63"/>
      <c r="S745" s="63"/>
      <c r="T745" s="63"/>
      <c r="U745" s="135"/>
      <c r="V745" s="104"/>
      <c r="W745" s="104"/>
      <c r="X745" s="104"/>
      <c r="Y745" s="104"/>
    </row>
    <row r="746" spans="1:25" x14ac:dyDescent="0.2">
      <c r="A746" s="135"/>
      <c r="B746" s="134" t="str">
        <f>IF(A746="","",IF(ISNUMBER(SEARCH("KCB",G746))=TRUE,Info!$J$10,Info!$J$11))</f>
        <v/>
      </c>
      <c r="C746" s="135"/>
      <c r="D746" s="248"/>
      <c r="E746" s="248"/>
      <c r="F746" s="135"/>
      <c r="G746" s="104"/>
      <c r="H746" s="135"/>
      <c r="I746" s="104"/>
      <c r="J746" s="104"/>
      <c r="K746" s="104"/>
      <c r="L746" s="104"/>
      <c r="M746" s="104"/>
      <c r="N746" s="101"/>
      <c r="O746" s="101"/>
      <c r="P746" s="101"/>
      <c r="Q746" s="101"/>
      <c r="R746" s="63"/>
      <c r="S746" s="63"/>
      <c r="T746" s="63"/>
      <c r="U746" s="135"/>
      <c r="V746" s="104"/>
      <c r="W746" s="104"/>
      <c r="X746" s="104"/>
      <c r="Y746" s="104"/>
    </row>
    <row r="747" spans="1:25" x14ac:dyDescent="0.2">
      <c r="A747" s="135"/>
      <c r="B747" s="134" t="str">
        <f>IF(A747="","",IF(ISNUMBER(SEARCH("KCB",G747))=TRUE,Info!$J$10,Info!$J$11))</f>
        <v/>
      </c>
      <c r="C747" s="135"/>
      <c r="D747" s="248"/>
      <c r="E747" s="248"/>
      <c r="F747" s="135"/>
      <c r="G747" s="104"/>
      <c r="H747" s="135"/>
      <c r="I747" s="104"/>
      <c r="J747" s="104"/>
      <c r="K747" s="104"/>
      <c r="L747" s="104"/>
      <c r="M747" s="104"/>
      <c r="N747" s="101"/>
      <c r="O747" s="101"/>
      <c r="P747" s="101"/>
      <c r="Q747" s="101"/>
      <c r="R747" s="63"/>
      <c r="S747" s="63"/>
      <c r="T747" s="63"/>
      <c r="U747" s="135"/>
      <c r="V747" s="104"/>
      <c r="W747" s="104"/>
      <c r="X747" s="104"/>
      <c r="Y747" s="104"/>
    </row>
    <row r="748" spans="1:25" x14ac:dyDescent="0.2">
      <c r="A748" s="135"/>
      <c r="B748" s="134" t="str">
        <f>IF(A748="","",IF(ISNUMBER(SEARCH("KCB",G748))=TRUE,Info!$J$10,Info!$J$11))</f>
        <v/>
      </c>
      <c r="C748" s="135"/>
      <c r="D748" s="248"/>
      <c r="E748" s="248"/>
      <c r="F748" s="135"/>
      <c r="G748" s="104"/>
      <c r="H748" s="135"/>
      <c r="I748" s="104"/>
      <c r="J748" s="104"/>
      <c r="K748" s="104"/>
      <c r="L748" s="104"/>
      <c r="M748" s="104"/>
      <c r="N748" s="101"/>
      <c r="O748" s="101"/>
      <c r="P748" s="101"/>
      <c r="Q748" s="101"/>
      <c r="R748" s="63"/>
      <c r="S748" s="63"/>
      <c r="T748" s="63"/>
      <c r="U748" s="135"/>
      <c r="V748" s="104"/>
      <c r="W748" s="104"/>
      <c r="X748" s="104"/>
      <c r="Y748" s="104"/>
    </row>
    <row r="749" spans="1:25" x14ac:dyDescent="0.2">
      <c r="A749" s="135"/>
      <c r="B749" s="134" t="str">
        <f>IF(A749="","",IF(ISNUMBER(SEARCH("KCB",G749))=TRUE,Info!$J$10,Info!$J$11))</f>
        <v/>
      </c>
      <c r="C749" s="135"/>
      <c r="D749" s="248"/>
      <c r="E749" s="248"/>
      <c r="F749" s="135"/>
      <c r="G749" s="104"/>
      <c r="H749" s="135"/>
      <c r="I749" s="104"/>
      <c r="J749" s="104"/>
      <c r="K749" s="104"/>
      <c r="L749" s="104"/>
      <c r="M749" s="104"/>
      <c r="N749" s="101"/>
      <c r="O749" s="101"/>
      <c r="P749" s="101"/>
      <c r="Q749" s="101"/>
      <c r="R749" s="63"/>
      <c r="S749" s="63"/>
      <c r="T749" s="63"/>
      <c r="U749" s="135"/>
      <c r="V749" s="104"/>
      <c r="W749" s="104"/>
      <c r="X749" s="104"/>
      <c r="Y749" s="104"/>
    </row>
    <row r="750" spans="1:25" x14ac:dyDescent="0.2">
      <c r="A750" s="135"/>
      <c r="B750" s="134" t="str">
        <f>IF(A750="","",IF(ISNUMBER(SEARCH("KCB",G750))=TRUE,Info!$J$10,Info!$J$11))</f>
        <v/>
      </c>
      <c r="C750" s="135"/>
      <c r="D750" s="248"/>
      <c r="E750" s="248"/>
      <c r="F750" s="135"/>
      <c r="G750" s="104"/>
      <c r="H750" s="135"/>
      <c r="I750" s="104"/>
      <c r="J750" s="104"/>
      <c r="K750" s="104"/>
      <c r="L750" s="104"/>
      <c r="M750" s="104"/>
      <c r="N750" s="101"/>
      <c r="O750" s="101"/>
      <c r="P750" s="101"/>
      <c r="Q750" s="101"/>
      <c r="R750" s="63"/>
      <c r="S750" s="63"/>
      <c r="T750" s="63"/>
      <c r="U750" s="135"/>
      <c r="V750" s="104"/>
      <c r="W750" s="104"/>
      <c r="X750" s="104"/>
      <c r="Y750" s="104"/>
    </row>
    <row r="751" spans="1:25" x14ac:dyDescent="0.2">
      <c r="A751" s="135"/>
      <c r="B751" s="134" t="str">
        <f>IF(A751="","",IF(ISNUMBER(SEARCH("KCB",G751))=TRUE,Info!$J$10,Info!$J$11))</f>
        <v/>
      </c>
      <c r="C751" s="135"/>
      <c r="D751" s="248"/>
      <c r="E751" s="248"/>
      <c r="F751" s="135"/>
      <c r="G751" s="104"/>
      <c r="H751" s="135"/>
      <c r="I751" s="104"/>
      <c r="J751" s="104"/>
      <c r="K751" s="104"/>
      <c r="L751" s="104"/>
      <c r="M751" s="104"/>
      <c r="N751" s="101"/>
      <c r="O751" s="101"/>
      <c r="P751" s="101"/>
      <c r="Q751" s="101"/>
      <c r="R751" s="63"/>
      <c r="S751" s="63"/>
      <c r="T751" s="63"/>
      <c r="U751" s="135"/>
      <c r="V751" s="104"/>
      <c r="W751" s="104"/>
      <c r="X751" s="104"/>
      <c r="Y751" s="104"/>
    </row>
    <row r="752" spans="1:25" x14ac:dyDescent="0.2">
      <c r="A752" s="135"/>
      <c r="B752" s="134" t="str">
        <f>IF(A752="","",IF(ISNUMBER(SEARCH("KCB",G752))=TRUE,Info!$J$10,Info!$J$11))</f>
        <v/>
      </c>
      <c r="C752" s="135"/>
      <c r="D752" s="248"/>
      <c r="E752" s="248"/>
      <c r="F752" s="135"/>
      <c r="G752" s="104"/>
      <c r="H752" s="135"/>
      <c r="I752" s="104"/>
      <c r="J752" s="104"/>
      <c r="K752" s="104"/>
      <c r="L752" s="104"/>
      <c r="M752" s="104"/>
      <c r="N752" s="101"/>
      <c r="O752" s="101"/>
      <c r="P752" s="101"/>
      <c r="Q752" s="101"/>
      <c r="R752" s="63"/>
      <c r="S752" s="63"/>
      <c r="T752" s="63"/>
      <c r="U752" s="135"/>
      <c r="V752" s="104"/>
      <c r="W752" s="104"/>
      <c r="X752" s="104"/>
      <c r="Y752" s="104"/>
    </row>
    <row r="753" spans="1:25" x14ac:dyDescent="0.2">
      <c r="A753" s="135"/>
      <c r="B753" s="134" t="str">
        <f>IF(A753="","",IF(ISNUMBER(SEARCH("KCB",G753))=TRUE,Info!$J$10,Info!$J$11))</f>
        <v/>
      </c>
      <c r="C753" s="135"/>
      <c r="D753" s="248"/>
      <c r="E753" s="248"/>
      <c r="F753" s="135"/>
      <c r="G753" s="104"/>
      <c r="H753" s="135"/>
      <c r="I753" s="104"/>
      <c r="J753" s="104"/>
      <c r="K753" s="104"/>
      <c r="L753" s="104"/>
      <c r="M753" s="104"/>
      <c r="N753" s="101"/>
      <c r="O753" s="101"/>
      <c r="P753" s="101"/>
      <c r="Q753" s="101"/>
      <c r="R753" s="63"/>
      <c r="S753" s="63"/>
      <c r="T753" s="63"/>
      <c r="U753" s="135"/>
      <c r="V753" s="104"/>
      <c r="W753" s="104"/>
      <c r="X753" s="104"/>
      <c r="Y753" s="104"/>
    </row>
    <row r="754" spans="1:25" x14ac:dyDescent="0.2">
      <c r="A754" s="135"/>
      <c r="B754" s="134" t="str">
        <f>IF(A754="","",IF(ISNUMBER(SEARCH("KCB",G754))=TRUE,Info!$J$10,Info!$J$11))</f>
        <v/>
      </c>
      <c r="C754" s="135"/>
      <c r="D754" s="248"/>
      <c r="E754" s="248"/>
      <c r="F754" s="135"/>
      <c r="G754" s="104"/>
      <c r="H754" s="135"/>
      <c r="I754" s="104"/>
      <c r="J754" s="104"/>
      <c r="K754" s="104"/>
      <c r="L754" s="104"/>
      <c r="M754" s="104"/>
      <c r="N754" s="101"/>
      <c r="O754" s="101"/>
      <c r="P754" s="101"/>
      <c r="Q754" s="101"/>
      <c r="R754" s="63"/>
      <c r="S754" s="63"/>
      <c r="T754" s="63"/>
      <c r="U754" s="135"/>
      <c r="V754" s="104"/>
      <c r="W754" s="104"/>
      <c r="X754" s="104"/>
      <c r="Y754" s="104"/>
    </row>
    <row r="755" spans="1:25" x14ac:dyDescent="0.2">
      <c r="A755" s="135"/>
      <c r="B755" s="134" t="str">
        <f>IF(A755="","",IF(ISNUMBER(SEARCH("KCB",G755))=TRUE,Info!$J$10,Info!$J$11))</f>
        <v/>
      </c>
      <c r="C755" s="135"/>
      <c r="D755" s="248"/>
      <c r="E755" s="248"/>
      <c r="F755" s="135"/>
      <c r="G755" s="104"/>
      <c r="H755" s="135"/>
      <c r="I755" s="104"/>
      <c r="J755" s="104"/>
      <c r="K755" s="104"/>
      <c r="L755" s="104"/>
      <c r="M755" s="104"/>
      <c r="N755" s="101"/>
      <c r="O755" s="101"/>
      <c r="P755" s="101"/>
      <c r="Q755" s="101"/>
      <c r="R755" s="63"/>
      <c r="S755" s="63"/>
      <c r="T755" s="63"/>
      <c r="U755" s="135"/>
      <c r="V755" s="104"/>
      <c r="W755" s="104"/>
      <c r="X755" s="104"/>
      <c r="Y755" s="104"/>
    </row>
    <row r="756" spans="1:25" x14ac:dyDescent="0.2">
      <c r="A756" s="135"/>
      <c r="B756" s="134" t="str">
        <f>IF(A756="","",IF(ISNUMBER(SEARCH("KCB",G756))=TRUE,Info!$J$10,Info!$J$11))</f>
        <v/>
      </c>
      <c r="C756" s="135"/>
      <c r="D756" s="248"/>
      <c r="E756" s="248"/>
      <c r="F756" s="135"/>
      <c r="G756" s="104"/>
      <c r="H756" s="135"/>
      <c r="I756" s="104"/>
      <c r="J756" s="104"/>
      <c r="K756" s="104"/>
      <c r="L756" s="104"/>
      <c r="M756" s="104"/>
      <c r="N756" s="101"/>
      <c r="O756" s="101"/>
      <c r="P756" s="101"/>
      <c r="Q756" s="101"/>
      <c r="R756" s="63"/>
      <c r="S756" s="63"/>
      <c r="T756" s="63"/>
      <c r="U756" s="135"/>
      <c r="V756" s="104"/>
      <c r="W756" s="104"/>
      <c r="X756" s="104"/>
      <c r="Y756" s="104"/>
    </row>
    <row r="757" spans="1:25" x14ac:dyDescent="0.2">
      <c r="A757" s="135"/>
      <c r="B757" s="134" t="str">
        <f>IF(A757="","",IF(ISNUMBER(SEARCH("KCB",G757))=TRUE,Info!$J$10,Info!$J$11))</f>
        <v/>
      </c>
      <c r="C757" s="135"/>
      <c r="D757" s="248"/>
      <c r="E757" s="248"/>
      <c r="F757" s="135"/>
      <c r="G757" s="104"/>
      <c r="H757" s="135"/>
      <c r="I757" s="104"/>
      <c r="J757" s="104"/>
      <c r="K757" s="104"/>
      <c r="L757" s="104"/>
      <c r="M757" s="104"/>
      <c r="N757" s="101"/>
      <c r="O757" s="101"/>
      <c r="P757" s="101"/>
      <c r="Q757" s="101"/>
      <c r="R757" s="63"/>
      <c r="S757" s="63"/>
      <c r="T757" s="63"/>
      <c r="U757" s="135"/>
      <c r="V757" s="104"/>
      <c r="W757" s="104"/>
      <c r="X757" s="104"/>
      <c r="Y757" s="104"/>
    </row>
    <row r="758" spans="1:25" x14ac:dyDescent="0.2">
      <c r="A758" s="135"/>
      <c r="B758" s="134" t="str">
        <f>IF(A758="","",IF(ISNUMBER(SEARCH("KCB",G758))=TRUE,Info!$J$10,Info!$J$11))</f>
        <v/>
      </c>
      <c r="C758" s="135"/>
      <c r="D758" s="248"/>
      <c r="E758" s="248"/>
      <c r="F758" s="135"/>
      <c r="G758" s="104"/>
      <c r="H758" s="135"/>
      <c r="I758" s="104"/>
      <c r="J758" s="104"/>
      <c r="K758" s="104"/>
      <c r="L758" s="104"/>
      <c r="M758" s="104"/>
      <c r="N758" s="101"/>
      <c r="O758" s="101"/>
      <c r="P758" s="101"/>
      <c r="Q758" s="101"/>
      <c r="R758" s="63"/>
      <c r="S758" s="63"/>
      <c r="T758" s="63"/>
      <c r="U758" s="135"/>
      <c r="V758" s="104"/>
      <c r="W758" s="104"/>
      <c r="X758" s="104"/>
      <c r="Y758" s="104"/>
    </row>
    <row r="759" spans="1:25" x14ac:dyDescent="0.2">
      <c r="A759" s="135"/>
      <c r="B759" s="134" t="str">
        <f>IF(A759="","",IF(ISNUMBER(SEARCH("KCB",G759))=TRUE,Info!$J$10,Info!$J$11))</f>
        <v/>
      </c>
      <c r="C759" s="135"/>
      <c r="D759" s="248"/>
      <c r="E759" s="248"/>
      <c r="F759" s="135"/>
      <c r="G759" s="104"/>
      <c r="H759" s="135"/>
      <c r="I759" s="104"/>
      <c r="J759" s="104"/>
      <c r="K759" s="104"/>
      <c r="L759" s="104"/>
      <c r="M759" s="104"/>
      <c r="N759" s="101"/>
      <c r="O759" s="101"/>
      <c r="P759" s="101"/>
      <c r="Q759" s="101"/>
      <c r="R759" s="63"/>
      <c r="S759" s="63"/>
      <c r="T759" s="63"/>
      <c r="U759" s="135"/>
      <c r="V759" s="104"/>
      <c r="W759" s="104"/>
      <c r="X759" s="104"/>
      <c r="Y759" s="104"/>
    </row>
    <row r="760" spans="1:25" x14ac:dyDescent="0.2">
      <c r="A760" s="135"/>
      <c r="B760" s="134" t="str">
        <f>IF(A760="","",IF(ISNUMBER(SEARCH("KCB",G760))=TRUE,Info!$J$10,Info!$J$11))</f>
        <v/>
      </c>
      <c r="C760" s="135"/>
      <c r="D760" s="248"/>
      <c r="E760" s="248"/>
      <c r="F760" s="135"/>
      <c r="G760" s="104"/>
      <c r="H760" s="135"/>
      <c r="I760" s="104"/>
      <c r="J760" s="104"/>
      <c r="K760" s="104"/>
      <c r="L760" s="104"/>
      <c r="M760" s="104"/>
      <c r="N760" s="101"/>
      <c r="O760" s="101"/>
      <c r="P760" s="101"/>
      <c r="Q760" s="101"/>
      <c r="R760" s="63"/>
      <c r="S760" s="63"/>
      <c r="T760" s="63"/>
      <c r="U760" s="135"/>
      <c r="V760" s="104"/>
      <c r="W760" s="104"/>
      <c r="X760" s="104"/>
      <c r="Y760" s="104"/>
    </row>
    <row r="761" spans="1:25" x14ac:dyDescent="0.2">
      <c r="A761" s="135"/>
      <c r="B761" s="134" t="str">
        <f>IF(A761="","",IF(ISNUMBER(SEARCH("KCB",G761))=TRUE,Info!$J$10,Info!$J$11))</f>
        <v/>
      </c>
      <c r="C761" s="135"/>
      <c r="D761" s="248"/>
      <c r="E761" s="248"/>
      <c r="F761" s="135"/>
      <c r="G761" s="104"/>
      <c r="H761" s="135"/>
      <c r="I761" s="104"/>
      <c r="J761" s="104"/>
      <c r="K761" s="104"/>
      <c r="L761" s="104"/>
      <c r="M761" s="104"/>
      <c r="N761" s="101"/>
      <c r="O761" s="101"/>
      <c r="P761" s="101"/>
      <c r="Q761" s="101"/>
      <c r="R761" s="63"/>
      <c r="S761" s="63"/>
      <c r="T761" s="63"/>
      <c r="U761" s="135"/>
      <c r="V761" s="104"/>
      <c r="W761" s="104"/>
      <c r="X761" s="104"/>
      <c r="Y761" s="104"/>
    </row>
    <row r="762" spans="1:25" x14ac:dyDescent="0.2">
      <c r="A762" s="135"/>
      <c r="B762" s="134" t="str">
        <f>IF(A762="","",IF(ISNUMBER(SEARCH("KCB",G762))=TRUE,Info!$J$10,Info!$J$11))</f>
        <v/>
      </c>
      <c r="C762" s="135"/>
      <c r="D762" s="248"/>
      <c r="E762" s="248"/>
      <c r="F762" s="135"/>
      <c r="G762" s="104"/>
      <c r="H762" s="135"/>
      <c r="I762" s="104"/>
      <c r="J762" s="104"/>
      <c r="K762" s="104"/>
      <c r="L762" s="104"/>
      <c r="M762" s="104"/>
      <c r="N762" s="101"/>
      <c r="O762" s="101"/>
      <c r="P762" s="101"/>
      <c r="Q762" s="101"/>
      <c r="R762" s="63"/>
      <c r="S762" s="63"/>
      <c r="T762" s="63"/>
      <c r="U762" s="135"/>
      <c r="V762" s="104"/>
      <c r="W762" s="104"/>
      <c r="X762" s="104"/>
      <c r="Y762" s="104"/>
    </row>
    <row r="763" spans="1:25" x14ac:dyDescent="0.2">
      <c r="A763" s="135"/>
      <c r="B763" s="134" t="str">
        <f>IF(A763="","",IF(ISNUMBER(SEARCH("KCB",G763))=TRUE,Info!$J$10,Info!$J$11))</f>
        <v/>
      </c>
      <c r="C763" s="135"/>
      <c r="D763" s="248"/>
      <c r="E763" s="248"/>
      <c r="F763" s="135"/>
      <c r="G763" s="104"/>
      <c r="H763" s="135"/>
      <c r="I763" s="104"/>
      <c r="J763" s="104"/>
      <c r="K763" s="104"/>
      <c r="L763" s="104"/>
      <c r="M763" s="104"/>
      <c r="N763" s="101"/>
      <c r="O763" s="101"/>
      <c r="P763" s="101"/>
      <c r="Q763" s="101"/>
      <c r="R763" s="63"/>
      <c r="S763" s="63"/>
      <c r="T763" s="63"/>
      <c r="U763" s="135"/>
      <c r="V763" s="104"/>
      <c r="W763" s="104"/>
      <c r="X763" s="104"/>
      <c r="Y763" s="104"/>
    </row>
    <row r="764" spans="1:25" x14ac:dyDescent="0.2">
      <c r="A764" s="135"/>
      <c r="B764" s="134" t="str">
        <f>IF(A764="","",IF(ISNUMBER(SEARCH("KCB",G764))=TRUE,Info!$J$10,Info!$J$11))</f>
        <v/>
      </c>
      <c r="C764" s="135"/>
      <c r="D764" s="248"/>
      <c r="E764" s="248"/>
      <c r="F764" s="135"/>
      <c r="G764" s="104"/>
      <c r="H764" s="135"/>
      <c r="I764" s="104"/>
      <c r="J764" s="104"/>
      <c r="K764" s="104"/>
      <c r="L764" s="104"/>
      <c r="M764" s="104"/>
      <c r="N764" s="101"/>
      <c r="O764" s="101"/>
      <c r="P764" s="101"/>
      <c r="Q764" s="101"/>
      <c r="R764" s="63"/>
      <c r="S764" s="63"/>
      <c r="T764" s="63"/>
      <c r="U764" s="135"/>
      <c r="V764" s="104"/>
      <c r="W764" s="104"/>
      <c r="X764" s="104"/>
      <c r="Y764" s="104"/>
    </row>
    <row r="765" spans="1:25" x14ac:dyDescent="0.2">
      <c r="A765" s="135"/>
      <c r="B765" s="134" t="str">
        <f>IF(A765="","",IF(ISNUMBER(SEARCH("KCB",G765))=TRUE,Info!$J$10,Info!$J$11))</f>
        <v/>
      </c>
      <c r="C765" s="135"/>
      <c r="D765" s="248"/>
      <c r="E765" s="248"/>
      <c r="F765" s="135"/>
      <c r="G765" s="104"/>
      <c r="H765" s="135"/>
      <c r="I765" s="104"/>
      <c r="J765" s="104"/>
      <c r="K765" s="104"/>
      <c r="L765" s="104"/>
      <c r="M765" s="104"/>
      <c r="N765" s="101"/>
      <c r="O765" s="101"/>
      <c r="P765" s="101"/>
      <c r="Q765" s="101"/>
      <c r="R765" s="63"/>
      <c r="S765" s="63"/>
      <c r="T765" s="63"/>
      <c r="U765" s="135"/>
      <c r="V765" s="104"/>
      <c r="W765" s="104"/>
      <c r="X765" s="104"/>
      <c r="Y765" s="104"/>
    </row>
    <row r="766" spans="1:25" x14ac:dyDescent="0.2">
      <c r="A766" s="135"/>
      <c r="B766" s="134" t="str">
        <f>IF(A766="","",IF(ISNUMBER(SEARCH("KCB",G766))=TRUE,Info!$J$10,Info!$J$11))</f>
        <v/>
      </c>
      <c r="C766" s="135"/>
      <c r="D766" s="248"/>
      <c r="E766" s="248"/>
      <c r="F766" s="135"/>
      <c r="G766" s="104"/>
      <c r="H766" s="135"/>
      <c r="I766" s="104"/>
      <c r="J766" s="104"/>
      <c r="K766" s="104"/>
      <c r="L766" s="104"/>
      <c r="M766" s="104"/>
      <c r="N766" s="101"/>
      <c r="O766" s="101"/>
      <c r="P766" s="101"/>
      <c r="Q766" s="101"/>
      <c r="R766" s="63"/>
      <c r="S766" s="63"/>
      <c r="T766" s="63"/>
      <c r="U766" s="135"/>
      <c r="V766" s="104"/>
      <c r="W766" s="104"/>
      <c r="X766" s="104"/>
      <c r="Y766" s="104"/>
    </row>
    <row r="767" spans="1:25" x14ac:dyDescent="0.2">
      <c r="A767" s="135"/>
      <c r="B767" s="134" t="str">
        <f>IF(A767="","",IF(ISNUMBER(SEARCH("KCB",G767))=TRUE,Info!$J$10,Info!$J$11))</f>
        <v/>
      </c>
      <c r="C767" s="135"/>
      <c r="D767" s="248"/>
      <c r="E767" s="248"/>
      <c r="F767" s="135"/>
      <c r="G767" s="104"/>
      <c r="H767" s="135"/>
      <c r="I767" s="104"/>
      <c r="J767" s="104"/>
      <c r="K767" s="104"/>
      <c r="L767" s="104"/>
      <c r="M767" s="104"/>
      <c r="N767" s="101"/>
      <c r="O767" s="101"/>
      <c r="P767" s="101"/>
      <c r="Q767" s="101"/>
      <c r="R767" s="63"/>
      <c r="S767" s="63"/>
      <c r="T767" s="63"/>
      <c r="U767" s="135"/>
      <c r="V767" s="104"/>
      <c r="W767" s="104"/>
      <c r="X767" s="104"/>
      <c r="Y767" s="104"/>
    </row>
    <row r="768" spans="1:25" x14ac:dyDescent="0.2">
      <c r="A768" s="135"/>
      <c r="B768" s="134" t="str">
        <f>IF(A768="","",IF(ISNUMBER(SEARCH("KCB",G768))=TRUE,Info!$J$10,Info!$J$11))</f>
        <v/>
      </c>
      <c r="C768" s="135"/>
      <c r="D768" s="248"/>
      <c r="E768" s="248"/>
      <c r="F768" s="135"/>
      <c r="G768" s="104"/>
      <c r="H768" s="135"/>
      <c r="I768" s="104"/>
      <c r="J768" s="104"/>
      <c r="K768" s="104"/>
      <c r="L768" s="104"/>
      <c r="M768" s="104"/>
      <c r="N768" s="101"/>
      <c r="O768" s="101"/>
      <c r="P768" s="101"/>
      <c r="Q768" s="101"/>
      <c r="R768" s="63"/>
      <c r="S768" s="63"/>
      <c r="T768" s="63"/>
      <c r="U768" s="135"/>
      <c r="V768" s="104"/>
      <c r="W768" s="104"/>
      <c r="X768" s="104"/>
      <c r="Y768" s="104"/>
    </row>
    <row r="769" spans="1:25" x14ac:dyDescent="0.2">
      <c r="A769" s="135"/>
      <c r="B769" s="134" t="str">
        <f>IF(A769="","",IF(ISNUMBER(SEARCH("KCB",G769))=TRUE,Info!$J$10,Info!$J$11))</f>
        <v/>
      </c>
      <c r="C769" s="135"/>
      <c r="D769" s="248"/>
      <c r="E769" s="248"/>
      <c r="F769" s="135"/>
      <c r="G769" s="104"/>
      <c r="H769" s="135"/>
      <c r="I769" s="104"/>
      <c r="J769" s="104"/>
      <c r="K769" s="104"/>
      <c r="L769" s="104"/>
      <c r="M769" s="104"/>
      <c r="N769" s="101"/>
      <c r="O769" s="101"/>
      <c r="P769" s="101"/>
      <c r="Q769" s="101"/>
      <c r="R769" s="63"/>
      <c r="S769" s="63"/>
      <c r="T769" s="63"/>
      <c r="U769" s="135"/>
      <c r="V769" s="104"/>
      <c r="W769" s="104"/>
      <c r="X769" s="104"/>
      <c r="Y769" s="104"/>
    </row>
    <row r="770" spans="1:25" x14ac:dyDescent="0.2">
      <c r="A770" s="135"/>
      <c r="B770" s="134" t="str">
        <f>IF(A770="","",IF(ISNUMBER(SEARCH("KCB",G770))=TRUE,Info!$J$10,Info!$J$11))</f>
        <v/>
      </c>
      <c r="C770" s="135"/>
      <c r="D770" s="248"/>
      <c r="E770" s="248"/>
      <c r="F770" s="135"/>
      <c r="G770" s="104"/>
      <c r="H770" s="135"/>
      <c r="I770" s="104"/>
      <c r="J770" s="104"/>
      <c r="K770" s="104"/>
      <c r="L770" s="104"/>
      <c r="M770" s="104"/>
      <c r="N770" s="101"/>
      <c r="O770" s="101"/>
      <c r="P770" s="101"/>
      <c r="Q770" s="101"/>
      <c r="R770" s="63"/>
      <c r="S770" s="63"/>
      <c r="T770" s="63"/>
      <c r="U770" s="135"/>
      <c r="V770" s="104"/>
      <c r="W770" s="104"/>
      <c r="X770" s="104"/>
      <c r="Y770" s="104"/>
    </row>
    <row r="771" spans="1:25" x14ac:dyDescent="0.2">
      <c r="A771" s="135"/>
      <c r="B771" s="134" t="str">
        <f>IF(A771="","",IF(ISNUMBER(SEARCH("KCB",G771))=TRUE,Info!$J$10,Info!$J$11))</f>
        <v/>
      </c>
      <c r="C771" s="135"/>
      <c r="D771" s="248"/>
      <c r="E771" s="248"/>
      <c r="F771" s="135"/>
      <c r="G771" s="104"/>
      <c r="H771" s="135"/>
      <c r="I771" s="104"/>
      <c r="J771" s="104"/>
      <c r="K771" s="104"/>
      <c r="L771" s="104"/>
      <c r="M771" s="104"/>
      <c r="N771" s="101"/>
      <c r="O771" s="101"/>
      <c r="P771" s="101"/>
      <c r="Q771" s="101"/>
      <c r="R771" s="63"/>
      <c r="S771" s="63"/>
      <c r="T771" s="63"/>
      <c r="U771" s="135"/>
      <c r="V771" s="104"/>
      <c r="W771" s="104"/>
      <c r="X771" s="104"/>
      <c r="Y771" s="104"/>
    </row>
    <row r="772" spans="1:25" x14ac:dyDescent="0.2">
      <c r="A772" s="135"/>
      <c r="B772" s="134" t="str">
        <f>IF(A772="","",IF(ISNUMBER(SEARCH("KCB",G772))=TRUE,Info!$J$10,Info!$J$11))</f>
        <v/>
      </c>
      <c r="C772" s="135"/>
      <c r="D772" s="248"/>
      <c r="E772" s="248"/>
      <c r="F772" s="135"/>
      <c r="G772" s="104"/>
      <c r="H772" s="135"/>
      <c r="I772" s="104"/>
      <c r="J772" s="104"/>
      <c r="K772" s="104"/>
      <c r="L772" s="104"/>
      <c r="M772" s="104"/>
      <c r="N772" s="101"/>
      <c r="O772" s="101"/>
      <c r="P772" s="101"/>
      <c r="Q772" s="101"/>
      <c r="R772" s="63"/>
      <c r="S772" s="63"/>
      <c r="T772" s="63"/>
      <c r="U772" s="135"/>
      <c r="V772" s="104"/>
      <c r="W772" s="104"/>
      <c r="X772" s="104"/>
      <c r="Y772" s="104"/>
    </row>
    <row r="773" spans="1:25" x14ac:dyDescent="0.2">
      <c r="A773" s="135"/>
      <c r="B773" s="134" t="str">
        <f>IF(A773="","",IF(ISNUMBER(SEARCH("KCB",G773))=TRUE,Info!$J$10,Info!$J$11))</f>
        <v/>
      </c>
      <c r="C773" s="135"/>
      <c r="D773" s="248"/>
      <c r="E773" s="248"/>
      <c r="F773" s="135"/>
      <c r="G773" s="104"/>
      <c r="H773" s="135"/>
      <c r="I773" s="104"/>
      <c r="J773" s="104"/>
      <c r="K773" s="104"/>
      <c r="L773" s="104"/>
      <c r="M773" s="104"/>
      <c r="N773" s="101"/>
      <c r="O773" s="101"/>
      <c r="P773" s="101"/>
      <c r="Q773" s="101"/>
      <c r="R773" s="63"/>
      <c r="S773" s="63"/>
      <c r="T773" s="63"/>
      <c r="U773" s="135"/>
      <c r="V773" s="104"/>
      <c r="W773" s="104"/>
      <c r="X773" s="104"/>
      <c r="Y773" s="104"/>
    </row>
    <row r="774" spans="1:25" x14ac:dyDescent="0.2">
      <c r="A774" s="135"/>
      <c r="B774" s="134" t="str">
        <f>IF(A774="","",IF(ISNUMBER(SEARCH("KCB",G774))=TRUE,Info!$J$10,Info!$J$11))</f>
        <v/>
      </c>
      <c r="C774" s="135"/>
      <c r="D774" s="248"/>
      <c r="E774" s="248"/>
      <c r="F774" s="135"/>
      <c r="G774" s="104"/>
      <c r="H774" s="135"/>
      <c r="I774" s="104"/>
      <c r="J774" s="104"/>
      <c r="K774" s="104"/>
      <c r="L774" s="104"/>
      <c r="M774" s="104"/>
      <c r="N774" s="101"/>
      <c r="O774" s="101"/>
      <c r="P774" s="101"/>
      <c r="Q774" s="101"/>
      <c r="R774" s="63"/>
      <c r="S774" s="63"/>
      <c r="T774" s="63"/>
      <c r="U774" s="135"/>
      <c r="V774" s="104"/>
      <c r="W774" s="104"/>
      <c r="X774" s="104"/>
      <c r="Y774" s="104"/>
    </row>
    <row r="775" spans="1:25" x14ac:dyDescent="0.2">
      <c r="A775" s="135"/>
      <c r="B775" s="134" t="str">
        <f>IF(A775="","",IF(ISNUMBER(SEARCH("KCB",G775))=TRUE,Info!$J$10,Info!$J$11))</f>
        <v/>
      </c>
      <c r="C775" s="135"/>
      <c r="D775" s="248"/>
      <c r="E775" s="248"/>
      <c r="F775" s="135"/>
      <c r="G775" s="104"/>
      <c r="H775" s="135"/>
      <c r="I775" s="104"/>
      <c r="J775" s="104"/>
      <c r="K775" s="104"/>
      <c r="L775" s="104"/>
      <c r="M775" s="104"/>
      <c r="N775" s="101"/>
      <c r="O775" s="101"/>
      <c r="P775" s="101"/>
      <c r="Q775" s="101"/>
      <c r="R775" s="63"/>
      <c r="S775" s="63"/>
      <c r="T775" s="63"/>
      <c r="U775" s="135"/>
      <c r="V775" s="104"/>
      <c r="W775" s="104"/>
      <c r="X775" s="104"/>
      <c r="Y775" s="104"/>
    </row>
    <row r="776" spans="1:25" x14ac:dyDescent="0.2">
      <c r="A776" s="135"/>
      <c r="B776" s="134" t="str">
        <f>IF(A776="","",IF(ISNUMBER(SEARCH("KCB",G776))=TRUE,Info!$J$10,Info!$J$11))</f>
        <v/>
      </c>
      <c r="C776" s="135"/>
      <c r="D776" s="248"/>
      <c r="E776" s="248"/>
      <c r="F776" s="135"/>
      <c r="G776" s="104"/>
      <c r="H776" s="135"/>
      <c r="I776" s="104"/>
      <c r="J776" s="104"/>
      <c r="K776" s="104"/>
      <c r="L776" s="104"/>
      <c r="M776" s="104"/>
      <c r="N776" s="101"/>
      <c r="O776" s="101"/>
      <c r="P776" s="101"/>
      <c r="Q776" s="101"/>
      <c r="R776" s="63"/>
      <c r="S776" s="63"/>
      <c r="T776" s="63"/>
      <c r="U776" s="135"/>
      <c r="V776" s="104"/>
      <c r="W776" s="104"/>
      <c r="X776" s="104"/>
      <c r="Y776" s="104"/>
    </row>
    <row r="777" spans="1:25" x14ac:dyDescent="0.2">
      <c r="A777" s="135"/>
      <c r="B777" s="134" t="str">
        <f>IF(A777="","",IF(ISNUMBER(SEARCH("KCB",G777))=TRUE,Info!$J$10,Info!$J$11))</f>
        <v/>
      </c>
      <c r="C777" s="135"/>
      <c r="D777" s="248"/>
      <c r="E777" s="248"/>
      <c r="F777" s="135"/>
      <c r="G777" s="104"/>
      <c r="H777" s="135"/>
      <c r="I777" s="104"/>
      <c r="J777" s="104"/>
      <c r="K777" s="104"/>
      <c r="L777" s="104"/>
      <c r="M777" s="104"/>
      <c r="N777" s="101"/>
      <c r="O777" s="101"/>
      <c r="P777" s="101"/>
      <c r="Q777" s="101"/>
      <c r="R777" s="63"/>
      <c r="S777" s="63"/>
      <c r="T777" s="63"/>
      <c r="U777" s="135"/>
      <c r="V777" s="104"/>
      <c r="W777" s="104"/>
      <c r="X777" s="104"/>
      <c r="Y777" s="104"/>
    </row>
    <row r="778" spans="1:25" x14ac:dyDescent="0.2">
      <c r="A778" s="135"/>
      <c r="B778" s="134" t="str">
        <f>IF(A778="","",IF(ISNUMBER(SEARCH("KCB",G778))=TRUE,Info!$J$10,Info!$J$11))</f>
        <v/>
      </c>
      <c r="C778" s="135"/>
      <c r="D778" s="248"/>
      <c r="E778" s="248"/>
      <c r="F778" s="135"/>
      <c r="G778" s="104"/>
      <c r="H778" s="135"/>
      <c r="I778" s="104"/>
      <c r="J778" s="104"/>
      <c r="K778" s="104"/>
      <c r="L778" s="104"/>
      <c r="M778" s="104"/>
      <c r="N778" s="101"/>
      <c r="O778" s="101"/>
      <c r="P778" s="101"/>
      <c r="Q778" s="101"/>
      <c r="R778" s="63"/>
      <c r="S778" s="63"/>
      <c r="T778" s="63"/>
      <c r="U778" s="135"/>
      <c r="V778" s="104"/>
      <c r="W778" s="104"/>
      <c r="X778" s="104"/>
      <c r="Y778" s="104"/>
    </row>
    <row r="779" spans="1:25" x14ac:dyDescent="0.2">
      <c r="A779" s="135"/>
      <c r="B779" s="134" t="str">
        <f>IF(A779="","",IF(ISNUMBER(SEARCH("KCB",G779))=TRUE,Info!$J$10,Info!$J$11))</f>
        <v/>
      </c>
      <c r="C779" s="135"/>
      <c r="D779" s="248"/>
      <c r="E779" s="248"/>
      <c r="F779" s="135"/>
      <c r="G779" s="104"/>
      <c r="H779" s="135"/>
      <c r="I779" s="104"/>
      <c r="J779" s="104"/>
      <c r="K779" s="104"/>
      <c r="L779" s="104"/>
      <c r="M779" s="104"/>
      <c r="N779" s="101"/>
      <c r="O779" s="101"/>
      <c r="P779" s="101"/>
      <c r="Q779" s="101"/>
      <c r="R779" s="63"/>
      <c r="S779" s="63"/>
      <c r="T779" s="63"/>
      <c r="U779" s="135"/>
      <c r="V779" s="104"/>
      <c r="W779" s="104"/>
      <c r="X779" s="104"/>
      <c r="Y779" s="104"/>
    </row>
    <row r="780" spans="1:25" x14ac:dyDescent="0.2">
      <c r="A780" s="135"/>
      <c r="B780" s="134" t="str">
        <f>IF(A780="","",IF(ISNUMBER(SEARCH("KCB",G780))=TRUE,Info!$J$10,Info!$J$11))</f>
        <v/>
      </c>
      <c r="C780" s="135"/>
      <c r="D780" s="248"/>
      <c r="E780" s="248"/>
      <c r="F780" s="135"/>
      <c r="G780" s="104"/>
      <c r="H780" s="135"/>
      <c r="I780" s="104"/>
      <c r="J780" s="104"/>
      <c r="K780" s="104"/>
      <c r="L780" s="104"/>
      <c r="M780" s="104"/>
      <c r="N780" s="101"/>
      <c r="O780" s="101"/>
      <c r="P780" s="101"/>
      <c r="Q780" s="101"/>
      <c r="R780" s="63"/>
      <c r="S780" s="63"/>
      <c r="T780" s="63"/>
      <c r="U780" s="135"/>
      <c r="V780" s="104"/>
      <c r="W780" s="104"/>
      <c r="X780" s="104"/>
      <c r="Y780" s="104"/>
    </row>
    <row r="781" spans="1:25" x14ac:dyDescent="0.2">
      <c r="A781" s="135"/>
      <c r="B781" s="134" t="str">
        <f>IF(A781="","",IF(ISNUMBER(SEARCH("KCB",G781))=TRUE,Info!$J$10,Info!$J$11))</f>
        <v/>
      </c>
      <c r="C781" s="135"/>
      <c r="D781" s="248"/>
      <c r="E781" s="248"/>
      <c r="F781" s="135"/>
      <c r="G781" s="104"/>
      <c r="H781" s="135"/>
      <c r="I781" s="104"/>
      <c r="J781" s="104"/>
      <c r="K781" s="104"/>
      <c r="L781" s="104"/>
      <c r="M781" s="104"/>
      <c r="N781" s="101"/>
      <c r="O781" s="101"/>
      <c r="P781" s="101"/>
      <c r="Q781" s="101"/>
      <c r="R781" s="63"/>
      <c r="S781" s="63"/>
      <c r="T781" s="63"/>
      <c r="U781" s="135"/>
      <c r="V781" s="104"/>
      <c r="W781" s="104"/>
      <c r="X781" s="104"/>
      <c r="Y781" s="104"/>
    </row>
    <row r="782" spans="1:25" x14ac:dyDescent="0.2">
      <c r="A782" s="135"/>
      <c r="B782" s="134" t="str">
        <f>IF(A782="","",IF(ISNUMBER(SEARCH("KCB",G782))=TRUE,Info!$J$10,Info!$J$11))</f>
        <v/>
      </c>
      <c r="C782" s="135"/>
      <c r="D782" s="248"/>
      <c r="E782" s="248"/>
      <c r="F782" s="135"/>
      <c r="G782" s="104"/>
      <c r="H782" s="135"/>
      <c r="I782" s="104"/>
      <c r="J782" s="104"/>
      <c r="K782" s="104"/>
      <c r="L782" s="104"/>
      <c r="M782" s="104"/>
      <c r="N782" s="101"/>
      <c r="O782" s="101"/>
      <c r="P782" s="101"/>
      <c r="Q782" s="101"/>
      <c r="R782" s="63"/>
      <c r="S782" s="63"/>
      <c r="T782" s="63"/>
      <c r="U782" s="135"/>
      <c r="V782" s="104"/>
      <c r="W782" s="104"/>
      <c r="X782" s="104"/>
      <c r="Y782" s="104"/>
    </row>
    <row r="783" spans="1:25" x14ac:dyDescent="0.2">
      <c r="A783" s="135"/>
      <c r="B783" s="134" t="str">
        <f>IF(A783="","",IF(ISNUMBER(SEARCH("KCB",G783))=TRUE,Info!$J$10,Info!$J$11))</f>
        <v/>
      </c>
      <c r="C783" s="135"/>
      <c r="D783" s="248"/>
      <c r="E783" s="248"/>
      <c r="F783" s="135"/>
      <c r="G783" s="104"/>
      <c r="H783" s="135"/>
      <c r="I783" s="104"/>
      <c r="J783" s="104"/>
      <c r="K783" s="104"/>
      <c r="L783" s="104"/>
      <c r="M783" s="104"/>
      <c r="N783" s="101"/>
      <c r="O783" s="101"/>
      <c r="P783" s="101"/>
      <c r="Q783" s="101"/>
      <c r="R783" s="63"/>
      <c r="S783" s="63"/>
      <c r="T783" s="63"/>
      <c r="U783" s="135"/>
      <c r="V783" s="104"/>
      <c r="W783" s="104"/>
      <c r="X783" s="104"/>
      <c r="Y783" s="104"/>
    </row>
    <row r="784" spans="1:25" x14ac:dyDescent="0.2">
      <c r="A784" s="135"/>
      <c r="B784" s="134" t="str">
        <f>IF(A784="","",IF(ISNUMBER(SEARCH("KCB",G784))=TRUE,Info!$J$10,Info!$J$11))</f>
        <v/>
      </c>
      <c r="C784" s="135"/>
      <c r="D784" s="248"/>
      <c r="E784" s="248"/>
      <c r="F784" s="135"/>
      <c r="G784" s="104"/>
      <c r="H784" s="135"/>
      <c r="I784" s="104"/>
      <c r="J784" s="104"/>
      <c r="K784" s="104"/>
      <c r="L784" s="104"/>
      <c r="M784" s="104"/>
      <c r="N784" s="101"/>
      <c r="O784" s="101"/>
      <c r="P784" s="101"/>
      <c r="Q784" s="101"/>
      <c r="R784" s="63"/>
      <c r="S784" s="63"/>
      <c r="T784" s="63"/>
      <c r="U784" s="135"/>
      <c r="V784" s="104"/>
      <c r="W784" s="104"/>
      <c r="X784" s="104"/>
      <c r="Y784" s="104"/>
    </row>
    <row r="785" spans="1:25" x14ac:dyDescent="0.2">
      <c r="A785" s="135"/>
      <c r="B785" s="134" t="str">
        <f>IF(A785="","",IF(ISNUMBER(SEARCH("KCB",G785))=TRUE,Info!$J$10,Info!$J$11))</f>
        <v/>
      </c>
      <c r="C785" s="135"/>
      <c r="D785" s="248"/>
      <c r="E785" s="248"/>
      <c r="F785" s="135"/>
      <c r="G785" s="104"/>
      <c r="H785" s="135"/>
      <c r="I785" s="104"/>
      <c r="J785" s="104"/>
      <c r="K785" s="104"/>
      <c r="L785" s="104"/>
      <c r="M785" s="104"/>
      <c r="N785" s="101"/>
      <c r="O785" s="101"/>
      <c r="P785" s="101"/>
      <c r="Q785" s="101"/>
      <c r="R785" s="63"/>
      <c r="S785" s="63"/>
      <c r="T785" s="63"/>
      <c r="U785" s="135"/>
      <c r="V785" s="104"/>
      <c r="W785" s="104"/>
      <c r="X785" s="104"/>
      <c r="Y785" s="104"/>
    </row>
    <row r="786" spans="1:25" x14ac:dyDescent="0.2">
      <c r="A786" s="135"/>
      <c r="B786" s="134" t="str">
        <f>IF(A786="","",IF(ISNUMBER(SEARCH("KCB",G786))=TRUE,Info!$J$10,Info!$J$11))</f>
        <v/>
      </c>
      <c r="C786" s="135"/>
      <c r="D786" s="248"/>
      <c r="E786" s="248"/>
      <c r="F786" s="135"/>
      <c r="G786" s="104"/>
      <c r="H786" s="135"/>
      <c r="I786" s="104"/>
      <c r="J786" s="104"/>
      <c r="K786" s="104"/>
      <c r="L786" s="104"/>
      <c r="M786" s="104"/>
      <c r="N786" s="101"/>
      <c r="O786" s="101"/>
      <c r="P786" s="101"/>
      <c r="Q786" s="101"/>
      <c r="R786" s="63"/>
      <c r="S786" s="63"/>
      <c r="T786" s="63"/>
      <c r="U786" s="135"/>
      <c r="V786" s="104"/>
      <c r="W786" s="104"/>
      <c r="X786" s="104"/>
      <c r="Y786" s="104"/>
    </row>
    <row r="787" spans="1:25" x14ac:dyDescent="0.2">
      <c r="A787" s="135"/>
      <c r="B787" s="134" t="str">
        <f>IF(A787="","",IF(ISNUMBER(SEARCH("KCB",G787))=TRUE,Info!$J$10,Info!$J$11))</f>
        <v/>
      </c>
      <c r="C787" s="135"/>
      <c r="D787" s="248"/>
      <c r="E787" s="248"/>
      <c r="F787" s="135"/>
      <c r="G787" s="104"/>
      <c r="H787" s="135"/>
      <c r="I787" s="104"/>
      <c r="J787" s="104"/>
      <c r="K787" s="104"/>
      <c r="L787" s="104"/>
      <c r="M787" s="104"/>
      <c r="N787" s="101"/>
      <c r="O787" s="101"/>
      <c r="P787" s="101"/>
      <c r="Q787" s="101"/>
      <c r="R787" s="63"/>
      <c r="S787" s="63"/>
      <c r="T787" s="63"/>
      <c r="U787" s="135"/>
      <c r="V787" s="104"/>
      <c r="W787" s="104"/>
      <c r="X787" s="104"/>
      <c r="Y787" s="104"/>
    </row>
    <row r="788" spans="1:25" x14ac:dyDescent="0.2">
      <c r="A788" s="135"/>
      <c r="B788" s="134" t="str">
        <f>IF(A788="","",IF(ISNUMBER(SEARCH("KCB",G788))=TRUE,Info!$J$10,Info!$J$11))</f>
        <v/>
      </c>
      <c r="C788" s="135"/>
      <c r="D788" s="248"/>
      <c r="E788" s="248"/>
      <c r="F788" s="135"/>
      <c r="G788" s="104"/>
      <c r="H788" s="135"/>
      <c r="I788" s="104"/>
      <c r="J788" s="104"/>
      <c r="K788" s="104"/>
      <c r="L788" s="104"/>
      <c r="M788" s="104"/>
      <c r="N788" s="101"/>
      <c r="O788" s="101"/>
      <c r="P788" s="101"/>
      <c r="Q788" s="101"/>
      <c r="R788" s="63"/>
      <c r="S788" s="63"/>
      <c r="T788" s="63"/>
      <c r="U788" s="135"/>
      <c r="V788" s="104"/>
      <c r="W788" s="104"/>
      <c r="X788" s="104"/>
      <c r="Y788" s="104"/>
    </row>
    <row r="789" spans="1:25" x14ac:dyDescent="0.2">
      <c r="A789" s="135"/>
      <c r="B789" s="134" t="str">
        <f>IF(A789="","",IF(ISNUMBER(SEARCH("KCB",G789))=TRUE,Info!$J$10,Info!$J$11))</f>
        <v/>
      </c>
      <c r="C789" s="135"/>
      <c r="D789" s="248"/>
      <c r="E789" s="248"/>
      <c r="F789" s="135"/>
      <c r="G789" s="104"/>
      <c r="H789" s="135"/>
      <c r="I789" s="104"/>
      <c r="J789" s="104"/>
      <c r="K789" s="104"/>
      <c r="L789" s="104"/>
      <c r="M789" s="104"/>
      <c r="N789" s="101"/>
      <c r="O789" s="101"/>
      <c r="P789" s="101"/>
      <c r="Q789" s="101"/>
      <c r="R789" s="63"/>
      <c r="S789" s="63"/>
      <c r="T789" s="63"/>
      <c r="U789" s="135"/>
      <c r="V789" s="104"/>
      <c r="W789" s="104"/>
      <c r="X789" s="104"/>
      <c r="Y789" s="104"/>
    </row>
    <row r="790" spans="1:25" x14ac:dyDescent="0.2">
      <c r="A790" s="135"/>
      <c r="B790" s="134" t="str">
        <f>IF(A790="","",IF(ISNUMBER(SEARCH("KCB",G790))=TRUE,Info!$J$10,Info!$J$11))</f>
        <v/>
      </c>
      <c r="C790" s="135"/>
      <c r="D790" s="248"/>
      <c r="E790" s="248"/>
      <c r="F790" s="135"/>
      <c r="G790" s="104"/>
      <c r="H790" s="135"/>
      <c r="I790" s="104"/>
      <c r="J790" s="104"/>
      <c r="K790" s="104"/>
      <c r="L790" s="104"/>
      <c r="M790" s="104"/>
      <c r="N790" s="101"/>
      <c r="O790" s="101"/>
      <c r="P790" s="101"/>
      <c r="Q790" s="101"/>
      <c r="R790" s="63"/>
      <c r="S790" s="63"/>
      <c r="T790" s="63"/>
      <c r="U790" s="135"/>
      <c r="V790" s="104"/>
      <c r="W790" s="104"/>
      <c r="X790" s="104"/>
      <c r="Y790" s="104"/>
    </row>
    <row r="791" spans="1:25" x14ac:dyDescent="0.2">
      <c r="A791" s="135"/>
      <c r="B791" s="134" t="str">
        <f>IF(A791="","",IF(ISNUMBER(SEARCH("KCB",G791))=TRUE,Info!$J$10,Info!$J$11))</f>
        <v/>
      </c>
      <c r="C791" s="135"/>
      <c r="D791" s="248"/>
      <c r="E791" s="248"/>
      <c r="F791" s="135"/>
      <c r="G791" s="104"/>
      <c r="H791" s="135"/>
      <c r="I791" s="104"/>
      <c r="J791" s="104"/>
      <c r="K791" s="104"/>
      <c r="L791" s="104"/>
      <c r="M791" s="104"/>
      <c r="N791" s="101"/>
      <c r="O791" s="101"/>
      <c r="P791" s="101"/>
      <c r="Q791" s="101"/>
      <c r="R791" s="63"/>
      <c r="S791" s="63"/>
      <c r="T791" s="63"/>
      <c r="U791" s="135"/>
      <c r="V791" s="104"/>
      <c r="W791" s="104"/>
      <c r="X791" s="104"/>
      <c r="Y791" s="104"/>
    </row>
    <row r="792" spans="1:25" x14ac:dyDescent="0.2">
      <c r="A792" s="135"/>
      <c r="B792" s="134" t="str">
        <f>IF(A792="","",IF(ISNUMBER(SEARCH("KCB",G792))=TRUE,Info!$J$10,Info!$J$11))</f>
        <v/>
      </c>
      <c r="C792" s="135"/>
      <c r="D792" s="248"/>
      <c r="E792" s="248"/>
      <c r="F792" s="135"/>
      <c r="G792" s="104"/>
      <c r="H792" s="135"/>
      <c r="I792" s="104"/>
      <c r="J792" s="104"/>
      <c r="K792" s="104"/>
      <c r="L792" s="104"/>
      <c r="M792" s="104"/>
      <c r="N792" s="101"/>
      <c r="O792" s="101"/>
      <c r="P792" s="101"/>
      <c r="Q792" s="101"/>
      <c r="R792" s="63"/>
      <c r="S792" s="63"/>
      <c r="T792" s="63"/>
      <c r="U792" s="135"/>
      <c r="V792" s="104"/>
      <c r="W792" s="104"/>
      <c r="X792" s="104"/>
      <c r="Y792" s="104"/>
    </row>
    <row r="793" spans="1:25" x14ac:dyDescent="0.2">
      <c r="A793" s="135"/>
      <c r="B793" s="134" t="str">
        <f>IF(A793="","",IF(ISNUMBER(SEARCH("KCB",G793))=TRUE,Info!$J$10,Info!$J$11))</f>
        <v/>
      </c>
      <c r="C793" s="135"/>
      <c r="D793" s="248"/>
      <c r="E793" s="248"/>
      <c r="F793" s="135"/>
      <c r="G793" s="104"/>
      <c r="H793" s="135"/>
      <c r="I793" s="104"/>
      <c r="J793" s="104"/>
      <c r="K793" s="104"/>
      <c r="L793" s="104"/>
      <c r="M793" s="104"/>
      <c r="N793" s="101"/>
      <c r="O793" s="101"/>
      <c r="P793" s="101"/>
      <c r="Q793" s="101"/>
      <c r="R793" s="63"/>
      <c r="S793" s="63"/>
      <c r="T793" s="63"/>
      <c r="U793" s="135"/>
      <c r="V793" s="104"/>
      <c r="W793" s="104"/>
      <c r="X793" s="104"/>
      <c r="Y793" s="104"/>
    </row>
    <row r="794" spans="1:25" x14ac:dyDescent="0.2">
      <c r="A794" s="135"/>
      <c r="B794" s="134" t="str">
        <f>IF(A794="","",IF(ISNUMBER(SEARCH("KCB",G794))=TRUE,Info!$J$10,Info!$J$11))</f>
        <v/>
      </c>
      <c r="C794" s="135"/>
      <c r="D794" s="248"/>
      <c r="E794" s="248"/>
      <c r="F794" s="135"/>
      <c r="G794" s="104"/>
      <c r="H794" s="135"/>
      <c r="I794" s="104"/>
      <c r="J794" s="104"/>
      <c r="K794" s="104"/>
      <c r="L794" s="104"/>
      <c r="M794" s="104"/>
      <c r="N794" s="101"/>
      <c r="O794" s="101"/>
      <c r="P794" s="101"/>
      <c r="Q794" s="101"/>
      <c r="R794" s="63"/>
      <c r="S794" s="63"/>
      <c r="T794" s="63"/>
      <c r="U794" s="135"/>
      <c r="V794" s="104"/>
      <c r="W794" s="104"/>
      <c r="X794" s="104"/>
      <c r="Y794" s="104"/>
    </row>
    <row r="795" spans="1:25" x14ac:dyDescent="0.2">
      <c r="A795" s="135"/>
      <c r="B795" s="134" t="str">
        <f>IF(A795="","",IF(ISNUMBER(SEARCH("KCB",G795))=TRUE,Info!$J$10,Info!$J$11))</f>
        <v/>
      </c>
      <c r="C795" s="135"/>
      <c r="D795" s="248"/>
      <c r="E795" s="248"/>
      <c r="F795" s="135"/>
      <c r="G795" s="104"/>
      <c r="H795" s="135"/>
      <c r="I795" s="104"/>
      <c r="J795" s="104"/>
      <c r="K795" s="104"/>
      <c r="L795" s="104"/>
      <c r="M795" s="104"/>
      <c r="N795" s="101"/>
      <c r="O795" s="101"/>
      <c r="P795" s="101"/>
      <c r="Q795" s="101"/>
      <c r="R795" s="63"/>
      <c r="S795" s="63"/>
      <c r="T795" s="63"/>
      <c r="U795" s="135"/>
      <c r="V795" s="104"/>
      <c r="W795" s="104"/>
      <c r="X795" s="104"/>
      <c r="Y795" s="104"/>
    </row>
    <row r="796" spans="1:25" x14ac:dyDescent="0.2">
      <c r="A796" s="135"/>
      <c r="B796" s="134" t="str">
        <f>IF(A796="","",IF(ISNUMBER(SEARCH("KCB",G796))=TRUE,Info!$J$10,Info!$J$11))</f>
        <v/>
      </c>
      <c r="C796" s="135"/>
      <c r="D796" s="248"/>
      <c r="E796" s="248"/>
      <c r="F796" s="135"/>
      <c r="G796" s="104"/>
      <c r="H796" s="135"/>
      <c r="I796" s="104"/>
      <c r="J796" s="104"/>
      <c r="K796" s="104"/>
      <c r="L796" s="104"/>
      <c r="M796" s="104"/>
      <c r="N796" s="101"/>
      <c r="O796" s="101"/>
      <c r="P796" s="101"/>
      <c r="Q796" s="101"/>
      <c r="R796" s="63"/>
      <c r="S796" s="63"/>
      <c r="T796" s="63"/>
      <c r="U796" s="135"/>
      <c r="V796" s="104"/>
      <c r="W796" s="104"/>
      <c r="X796" s="104"/>
      <c r="Y796" s="104"/>
    </row>
    <row r="797" spans="1:25" x14ac:dyDescent="0.2">
      <c r="A797" s="135"/>
      <c r="B797" s="134" t="str">
        <f>IF(A797="","",IF(ISNUMBER(SEARCH("KCB",G797))=TRUE,Info!$J$10,Info!$J$11))</f>
        <v/>
      </c>
      <c r="C797" s="135"/>
      <c r="D797" s="248"/>
      <c r="E797" s="248"/>
      <c r="F797" s="135"/>
      <c r="G797" s="104"/>
      <c r="H797" s="135"/>
      <c r="I797" s="104"/>
      <c r="J797" s="104"/>
      <c r="K797" s="104"/>
      <c r="L797" s="104"/>
      <c r="M797" s="104"/>
      <c r="N797" s="101"/>
      <c r="O797" s="101"/>
      <c r="P797" s="101"/>
      <c r="Q797" s="101"/>
      <c r="R797" s="63"/>
      <c r="S797" s="63"/>
      <c r="T797" s="63"/>
      <c r="U797" s="135"/>
      <c r="V797" s="104"/>
      <c r="W797" s="104"/>
      <c r="X797" s="104"/>
      <c r="Y797" s="104"/>
    </row>
    <row r="798" spans="1:25" x14ac:dyDescent="0.2">
      <c r="A798" s="135"/>
      <c r="B798" s="134" t="str">
        <f>IF(A798="","",IF(ISNUMBER(SEARCH("KCB",G798))=TRUE,Info!$J$10,Info!$J$11))</f>
        <v/>
      </c>
      <c r="C798" s="135"/>
      <c r="D798" s="248"/>
      <c r="E798" s="248"/>
      <c r="F798" s="135"/>
      <c r="G798" s="104"/>
      <c r="H798" s="135"/>
      <c r="I798" s="104"/>
      <c r="J798" s="104"/>
      <c r="K798" s="104"/>
      <c r="L798" s="104"/>
      <c r="M798" s="104"/>
      <c r="N798" s="101"/>
      <c r="O798" s="101"/>
      <c r="P798" s="101"/>
      <c r="Q798" s="101"/>
      <c r="R798" s="63"/>
      <c r="S798" s="63"/>
      <c r="T798" s="63"/>
      <c r="U798" s="135"/>
      <c r="V798" s="104"/>
      <c r="W798" s="104"/>
      <c r="X798" s="104"/>
      <c r="Y798" s="104"/>
    </row>
    <row r="799" spans="1:25" x14ac:dyDescent="0.2">
      <c r="A799" s="135"/>
      <c r="B799" s="134" t="str">
        <f>IF(A799="","",IF(ISNUMBER(SEARCH("KCB",G799))=TRUE,Info!$J$10,Info!$J$11))</f>
        <v/>
      </c>
      <c r="C799" s="135"/>
      <c r="D799" s="248"/>
      <c r="E799" s="248"/>
      <c r="F799" s="135"/>
      <c r="G799" s="104"/>
      <c r="H799" s="135"/>
      <c r="I799" s="104"/>
      <c r="J799" s="104"/>
      <c r="K799" s="104"/>
      <c r="L799" s="104"/>
      <c r="M799" s="104"/>
      <c r="N799" s="101"/>
      <c r="O799" s="101"/>
      <c r="P799" s="101"/>
      <c r="Q799" s="101"/>
      <c r="R799" s="63"/>
      <c r="S799" s="63"/>
      <c r="T799" s="63"/>
      <c r="U799" s="135"/>
      <c r="V799" s="104"/>
      <c r="W799" s="104"/>
      <c r="X799" s="104"/>
      <c r="Y799" s="104"/>
    </row>
    <row r="800" spans="1:25" x14ac:dyDescent="0.2">
      <c r="A800" s="135"/>
      <c r="B800" s="134" t="str">
        <f>IF(A800="","",IF(ISNUMBER(SEARCH("KCB",G800))=TRUE,Info!$J$10,Info!$J$11))</f>
        <v/>
      </c>
      <c r="C800" s="135"/>
      <c r="D800" s="248"/>
      <c r="E800" s="248"/>
      <c r="F800" s="135"/>
      <c r="G800" s="104"/>
      <c r="H800" s="135"/>
      <c r="I800" s="104"/>
      <c r="J800" s="104"/>
      <c r="K800" s="104"/>
      <c r="L800" s="104"/>
      <c r="M800" s="104"/>
      <c r="N800" s="101"/>
      <c r="O800" s="101"/>
      <c r="P800" s="101"/>
      <c r="Q800" s="101"/>
      <c r="R800" s="63"/>
      <c r="S800" s="63"/>
      <c r="T800" s="63"/>
      <c r="U800" s="135"/>
      <c r="V800" s="104"/>
      <c r="W800" s="104"/>
      <c r="X800" s="104"/>
      <c r="Y800" s="104"/>
    </row>
    <row r="801" spans="1:25" x14ac:dyDescent="0.2">
      <c r="A801" s="135"/>
      <c r="B801" s="134" t="str">
        <f>IF(A801="","",IF(ISNUMBER(SEARCH("KCB",G801))=TRUE,Info!$J$10,Info!$J$11))</f>
        <v/>
      </c>
      <c r="C801" s="135"/>
      <c r="D801" s="248"/>
      <c r="E801" s="248"/>
      <c r="F801" s="135"/>
      <c r="G801" s="104"/>
      <c r="H801" s="135"/>
      <c r="I801" s="104"/>
      <c r="J801" s="104"/>
      <c r="K801" s="104"/>
      <c r="L801" s="104"/>
      <c r="M801" s="104"/>
      <c r="N801" s="101"/>
      <c r="O801" s="101"/>
      <c r="P801" s="101"/>
      <c r="Q801" s="101"/>
      <c r="R801" s="63"/>
      <c r="S801" s="63"/>
      <c r="T801" s="63"/>
      <c r="U801" s="135"/>
      <c r="V801" s="104"/>
      <c r="W801" s="104"/>
      <c r="X801" s="104"/>
      <c r="Y801" s="104"/>
    </row>
    <row r="802" spans="1:25" x14ac:dyDescent="0.2">
      <c r="A802" s="135"/>
      <c r="B802" s="134" t="str">
        <f>IF(A802="","",IF(ISNUMBER(SEARCH("KCB",G802))=TRUE,Info!$J$10,Info!$J$11))</f>
        <v/>
      </c>
      <c r="C802" s="135"/>
      <c r="D802" s="248"/>
      <c r="E802" s="248"/>
      <c r="F802" s="135"/>
      <c r="G802" s="104"/>
      <c r="H802" s="135"/>
      <c r="I802" s="104"/>
      <c r="J802" s="104"/>
      <c r="K802" s="104"/>
      <c r="L802" s="104"/>
      <c r="M802" s="104"/>
      <c r="N802" s="101"/>
      <c r="O802" s="101"/>
      <c r="P802" s="101"/>
      <c r="Q802" s="101"/>
      <c r="R802" s="63"/>
      <c r="S802" s="63"/>
      <c r="T802" s="63"/>
      <c r="U802" s="135"/>
      <c r="V802" s="104"/>
      <c r="W802" s="104"/>
      <c r="X802" s="104"/>
      <c r="Y802" s="104"/>
    </row>
    <row r="803" spans="1:25" x14ac:dyDescent="0.2">
      <c r="A803" s="135"/>
      <c r="B803" s="134" t="str">
        <f>IF(A803="","",IF(ISNUMBER(SEARCH("KCB",G803))=TRUE,Info!$J$10,Info!$J$11))</f>
        <v/>
      </c>
      <c r="C803" s="135"/>
      <c r="D803" s="248"/>
      <c r="E803" s="248"/>
      <c r="F803" s="135"/>
      <c r="G803" s="104"/>
      <c r="H803" s="135"/>
      <c r="I803" s="104"/>
      <c r="J803" s="104"/>
      <c r="K803" s="104"/>
      <c r="L803" s="104"/>
      <c r="M803" s="104"/>
      <c r="N803" s="101"/>
      <c r="O803" s="101"/>
      <c r="P803" s="101"/>
      <c r="Q803" s="101"/>
      <c r="R803" s="63"/>
      <c r="S803" s="63"/>
      <c r="T803" s="63"/>
      <c r="U803" s="135"/>
      <c r="V803" s="104"/>
      <c r="W803" s="104"/>
      <c r="X803" s="104"/>
      <c r="Y803" s="104"/>
    </row>
    <row r="804" spans="1:25" x14ac:dyDescent="0.2">
      <c r="A804" s="135"/>
      <c r="B804" s="134" t="str">
        <f>IF(A804="","",IF(ISNUMBER(SEARCH("KCB",G804))=TRUE,Info!$J$10,Info!$J$11))</f>
        <v/>
      </c>
      <c r="C804" s="135"/>
      <c r="D804" s="248"/>
      <c r="E804" s="248"/>
      <c r="F804" s="135"/>
      <c r="G804" s="104"/>
      <c r="H804" s="135"/>
      <c r="I804" s="104"/>
      <c r="J804" s="104"/>
      <c r="K804" s="104"/>
      <c r="L804" s="104"/>
      <c r="M804" s="104"/>
      <c r="N804" s="101"/>
      <c r="O804" s="101"/>
      <c r="P804" s="101"/>
      <c r="Q804" s="101"/>
      <c r="R804" s="63"/>
      <c r="S804" s="63"/>
      <c r="T804" s="63"/>
      <c r="U804" s="135"/>
      <c r="V804" s="104"/>
      <c r="W804" s="104"/>
      <c r="X804" s="104"/>
      <c r="Y804" s="104"/>
    </row>
    <row r="805" spans="1:25" x14ac:dyDescent="0.2">
      <c r="A805" s="135"/>
      <c r="B805" s="134" t="str">
        <f>IF(A805="","",IF(ISNUMBER(SEARCH("KCB",G805))=TRUE,Info!$J$10,Info!$J$11))</f>
        <v/>
      </c>
      <c r="C805" s="135"/>
      <c r="D805" s="248"/>
      <c r="E805" s="248"/>
      <c r="F805" s="135"/>
      <c r="G805" s="104"/>
      <c r="H805" s="135"/>
      <c r="I805" s="104"/>
      <c r="J805" s="104"/>
      <c r="K805" s="104"/>
      <c r="L805" s="104"/>
      <c r="M805" s="104"/>
      <c r="N805" s="101"/>
      <c r="O805" s="101"/>
      <c r="P805" s="101"/>
      <c r="Q805" s="101"/>
      <c r="R805" s="63"/>
      <c r="S805" s="63"/>
      <c r="T805" s="63"/>
      <c r="U805" s="135"/>
      <c r="V805" s="104"/>
      <c r="W805" s="104"/>
      <c r="X805" s="104"/>
      <c r="Y805" s="104"/>
    </row>
    <row r="806" spans="1:25" x14ac:dyDescent="0.2">
      <c r="A806" s="135"/>
      <c r="B806" s="134" t="str">
        <f>IF(A806="","",IF(ISNUMBER(SEARCH("KCB",G806))=TRUE,Info!$J$10,Info!$J$11))</f>
        <v/>
      </c>
      <c r="C806" s="135"/>
      <c r="D806" s="248"/>
      <c r="E806" s="248"/>
      <c r="F806" s="135"/>
      <c r="G806" s="104"/>
      <c r="H806" s="135"/>
      <c r="I806" s="104"/>
      <c r="J806" s="104"/>
      <c r="K806" s="104"/>
      <c r="L806" s="104"/>
      <c r="M806" s="104"/>
      <c r="N806" s="101"/>
      <c r="O806" s="101"/>
      <c r="P806" s="101"/>
      <c r="Q806" s="101"/>
      <c r="R806" s="63"/>
      <c r="S806" s="63"/>
      <c r="T806" s="63"/>
      <c r="U806" s="135"/>
      <c r="V806" s="104"/>
      <c r="W806" s="104"/>
      <c r="X806" s="104"/>
      <c r="Y806" s="104"/>
    </row>
    <row r="807" spans="1:25" x14ac:dyDescent="0.2">
      <c r="A807" s="135"/>
      <c r="B807" s="134" t="str">
        <f>IF(A807="","",IF(ISNUMBER(SEARCH("KCB",G807))=TRUE,Info!$J$10,Info!$J$11))</f>
        <v/>
      </c>
      <c r="C807" s="135"/>
      <c r="D807" s="248"/>
      <c r="E807" s="248"/>
      <c r="F807" s="135"/>
      <c r="G807" s="104"/>
      <c r="H807" s="135"/>
      <c r="I807" s="104"/>
      <c r="J807" s="104"/>
      <c r="K807" s="104"/>
      <c r="L807" s="104"/>
      <c r="M807" s="104"/>
      <c r="N807" s="101"/>
      <c r="O807" s="101"/>
      <c r="P807" s="101"/>
      <c r="Q807" s="101"/>
      <c r="R807" s="63"/>
      <c r="S807" s="63"/>
      <c r="T807" s="63"/>
      <c r="U807" s="135"/>
      <c r="V807" s="104"/>
      <c r="W807" s="104"/>
      <c r="X807" s="104"/>
      <c r="Y807" s="104"/>
    </row>
    <row r="808" spans="1:25" x14ac:dyDescent="0.2">
      <c r="A808" s="135"/>
      <c r="B808" s="134" t="str">
        <f>IF(A808="","",IF(ISNUMBER(SEARCH("KCB",G808))=TRUE,Info!$J$10,Info!$J$11))</f>
        <v/>
      </c>
      <c r="C808" s="135"/>
      <c r="D808" s="248"/>
      <c r="E808" s="248"/>
      <c r="F808" s="135"/>
      <c r="G808" s="104"/>
      <c r="H808" s="135"/>
      <c r="I808" s="104"/>
      <c r="J808" s="104"/>
      <c r="K808" s="104"/>
      <c r="L808" s="104"/>
      <c r="M808" s="104"/>
      <c r="N808" s="101"/>
      <c r="O808" s="101"/>
      <c r="P808" s="101"/>
      <c r="Q808" s="101"/>
      <c r="R808" s="63"/>
      <c r="S808" s="63"/>
      <c r="T808" s="63"/>
      <c r="U808" s="135"/>
      <c r="V808" s="104"/>
      <c r="W808" s="104"/>
      <c r="X808" s="104"/>
      <c r="Y808" s="104"/>
    </row>
    <row r="809" spans="1:25" x14ac:dyDescent="0.2">
      <c r="A809" s="135"/>
      <c r="B809" s="134" t="str">
        <f>IF(A809="","",IF(ISNUMBER(SEARCH("KCB",G809))=TRUE,Info!$J$10,Info!$J$11))</f>
        <v/>
      </c>
      <c r="C809" s="135"/>
      <c r="D809" s="248"/>
      <c r="E809" s="248"/>
      <c r="F809" s="135"/>
      <c r="G809" s="104"/>
      <c r="H809" s="135"/>
      <c r="I809" s="104"/>
      <c r="J809" s="104"/>
      <c r="K809" s="104"/>
      <c r="L809" s="104"/>
      <c r="M809" s="104"/>
      <c r="N809" s="101"/>
      <c r="O809" s="101"/>
      <c r="P809" s="101"/>
      <c r="Q809" s="101"/>
      <c r="R809" s="63"/>
      <c r="S809" s="63"/>
      <c r="T809" s="63"/>
      <c r="U809" s="135"/>
      <c r="V809" s="104"/>
      <c r="W809" s="104"/>
      <c r="X809" s="104"/>
      <c r="Y809" s="104"/>
    </row>
    <row r="810" spans="1:25" x14ac:dyDescent="0.2">
      <c r="A810" s="135"/>
      <c r="B810" s="134" t="str">
        <f>IF(A810="","",IF(ISNUMBER(SEARCH("KCB",G810))=TRUE,Info!$J$10,Info!$J$11))</f>
        <v/>
      </c>
      <c r="C810" s="135"/>
      <c r="D810" s="248"/>
      <c r="E810" s="248"/>
      <c r="F810" s="135"/>
      <c r="G810" s="104"/>
      <c r="H810" s="135"/>
      <c r="I810" s="104"/>
      <c r="J810" s="104"/>
      <c r="K810" s="104"/>
      <c r="L810" s="104"/>
      <c r="M810" s="104"/>
      <c r="N810" s="101"/>
      <c r="O810" s="101"/>
      <c r="P810" s="101"/>
      <c r="Q810" s="101"/>
      <c r="R810" s="63"/>
      <c r="S810" s="63"/>
      <c r="T810" s="63"/>
      <c r="U810" s="135"/>
      <c r="V810" s="104"/>
      <c r="W810" s="104"/>
      <c r="X810" s="104"/>
      <c r="Y810" s="104"/>
    </row>
    <row r="811" spans="1:25" x14ac:dyDescent="0.2">
      <c r="A811" s="135"/>
      <c r="B811" s="134" t="str">
        <f>IF(A811="","",IF(ISNUMBER(SEARCH("KCB",G811))=TRUE,Info!$J$10,Info!$J$11))</f>
        <v/>
      </c>
      <c r="C811" s="135"/>
      <c r="D811" s="248"/>
      <c r="E811" s="248"/>
      <c r="F811" s="135"/>
      <c r="G811" s="104"/>
      <c r="H811" s="135"/>
      <c r="I811" s="104"/>
      <c r="J811" s="104"/>
      <c r="K811" s="104"/>
      <c r="L811" s="104"/>
      <c r="M811" s="104"/>
      <c r="N811" s="101"/>
      <c r="O811" s="101"/>
      <c r="P811" s="101"/>
      <c r="Q811" s="101"/>
      <c r="R811" s="63"/>
      <c r="S811" s="63"/>
      <c r="T811" s="63"/>
      <c r="U811" s="135"/>
      <c r="V811" s="104"/>
      <c r="W811" s="104"/>
      <c r="X811" s="104"/>
      <c r="Y811" s="104"/>
    </row>
    <row r="812" spans="1:25" x14ac:dyDescent="0.2">
      <c r="A812" s="135"/>
      <c r="B812" s="134" t="str">
        <f>IF(A812="","",IF(ISNUMBER(SEARCH("KCB",G812))=TRUE,Info!$J$10,Info!$J$11))</f>
        <v/>
      </c>
      <c r="C812" s="135"/>
      <c r="D812" s="248"/>
      <c r="E812" s="248"/>
      <c r="F812" s="135"/>
      <c r="G812" s="104"/>
      <c r="H812" s="135"/>
      <c r="I812" s="104"/>
      <c r="J812" s="104"/>
      <c r="K812" s="104"/>
      <c r="L812" s="104"/>
      <c r="M812" s="104"/>
      <c r="N812" s="101"/>
      <c r="O812" s="101"/>
      <c r="P812" s="101"/>
      <c r="Q812" s="101"/>
      <c r="R812" s="63"/>
      <c r="S812" s="63"/>
      <c r="T812" s="63"/>
      <c r="U812" s="135"/>
      <c r="V812" s="104"/>
      <c r="W812" s="104"/>
      <c r="X812" s="104"/>
      <c r="Y812" s="104"/>
    </row>
    <row r="813" spans="1:25" x14ac:dyDescent="0.2">
      <c r="A813" s="135"/>
      <c r="B813" s="134" t="str">
        <f>IF(A813="","",IF(ISNUMBER(SEARCH("KCB",G813))=TRUE,Info!$J$10,Info!$J$11))</f>
        <v/>
      </c>
      <c r="C813" s="135"/>
      <c r="D813" s="248"/>
      <c r="E813" s="248"/>
      <c r="F813" s="135"/>
      <c r="G813" s="104"/>
      <c r="H813" s="135"/>
      <c r="I813" s="104"/>
      <c r="J813" s="104"/>
      <c r="K813" s="104"/>
      <c r="L813" s="104"/>
      <c r="M813" s="104"/>
      <c r="N813" s="101"/>
      <c r="O813" s="101"/>
      <c r="P813" s="101"/>
      <c r="Q813" s="101"/>
      <c r="R813" s="63"/>
      <c r="S813" s="63"/>
      <c r="T813" s="63"/>
      <c r="U813" s="135"/>
      <c r="V813" s="104"/>
      <c r="W813" s="104"/>
      <c r="X813" s="104"/>
      <c r="Y813" s="104"/>
    </row>
    <row r="814" spans="1:25" x14ac:dyDescent="0.2">
      <c r="A814" s="135"/>
      <c r="B814" s="134" t="str">
        <f>IF(A814="","",IF(ISNUMBER(SEARCH("KCB",G814))=TRUE,Info!$J$10,Info!$J$11))</f>
        <v/>
      </c>
      <c r="C814" s="135"/>
      <c r="D814" s="248"/>
      <c r="E814" s="248"/>
      <c r="F814" s="135"/>
      <c r="G814" s="104"/>
      <c r="H814" s="135"/>
      <c r="I814" s="104"/>
      <c r="J814" s="104"/>
      <c r="K814" s="104"/>
      <c r="L814" s="104"/>
      <c r="M814" s="104"/>
      <c r="N814" s="101"/>
      <c r="O814" s="101"/>
      <c r="P814" s="101"/>
      <c r="Q814" s="101"/>
      <c r="R814" s="63"/>
      <c r="S814" s="63"/>
      <c r="T814" s="63"/>
      <c r="U814" s="135"/>
      <c r="V814" s="104"/>
      <c r="W814" s="104"/>
      <c r="X814" s="104"/>
      <c r="Y814" s="104"/>
    </row>
    <row r="815" spans="1:25" x14ac:dyDescent="0.2">
      <c r="A815" s="135"/>
      <c r="B815" s="134" t="str">
        <f>IF(A815="","",IF(ISNUMBER(SEARCH("KCB",G815))=TRUE,Info!$J$10,Info!$J$11))</f>
        <v/>
      </c>
      <c r="C815" s="135"/>
      <c r="D815" s="248"/>
      <c r="E815" s="248"/>
      <c r="F815" s="135"/>
      <c r="G815" s="104"/>
      <c r="H815" s="135"/>
      <c r="I815" s="104"/>
      <c r="J815" s="104"/>
      <c r="K815" s="104"/>
      <c r="L815" s="104"/>
      <c r="M815" s="104"/>
      <c r="N815" s="101"/>
      <c r="O815" s="101"/>
      <c r="P815" s="101"/>
      <c r="Q815" s="101"/>
      <c r="R815" s="63"/>
      <c r="S815" s="63"/>
      <c r="T815" s="63"/>
      <c r="U815" s="135"/>
      <c r="V815" s="104"/>
      <c r="W815" s="104"/>
      <c r="X815" s="104"/>
      <c r="Y815" s="104"/>
    </row>
    <row r="816" spans="1:25" x14ac:dyDescent="0.2">
      <c r="A816" s="135"/>
      <c r="B816" s="134" t="str">
        <f>IF(A816="","",IF(ISNUMBER(SEARCH("KCB",G816))=TRUE,Info!$J$10,Info!$J$11))</f>
        <v/>
      </c>
      <c r="C816" s="135"/>
      <c r="D816" s="248"/>
      <c r="E816" s="248"/>
      <c r="F816" s="135"/>
      <c r="G816" s="104"/>
      <c r="H816" s="135"/>
      <c r="I816" s="104"/>
      <c r="J816" s="104"/>
      <c r="K816" s="104"/>
      <c r="L816" s="104"/>
      <c r="M816" s="104"/>
      <c r="N816" s="101"/>
      <c r="O816" s="101"/>
      <c r="P816" s="101"/>
      <c r="Q816" s="101"/>
      <c r="R816" s="63"/>
      <c r="S816" s="63"/>
      <c r="T816" s="63"/>
      <c r="U816" s="135"/>
      <c r="V816" s="104"/>
      <c r="W816" s="104"/>
      <c r="X816" s="104"/>
      <c r="Y816" s="104"/>
    </row>
    <row r="817" spans="1:25" x14ac:dyDescent="0.2">
      <c r="A817" s="135"/>
      <c r="B817" s="134" t="str">
        <f>IF(A817="","",IF(ISNUMBER(SEARCH("KCB",G817))=TRUE,Info!$J$10,Info!$J$11))</f>
        <v/>
      </c>
      <c r="C817" s="135"/>
      <c r="D817" s="248"/>
      <c r="E817" s="248"/>
      <c r="F817" s="135"/>
      <c r="G817" s="104"/>
      <c r="H817" s="135"/>
      <c r="I817" s="104"/>
      <c r="J817" s="104"/>
      <c r="K817" s="104"/>
      <c r="L817" s="104"/>
      <c r="M817" s="104"/>
      <c r="N817" s="101"/>
      <c r="O817" s="101"/>
      <c r="P817" s="101"/>
      <c r="Q817" s="101"/>
      <c r="R817" s="63"/>
      <c r="S817" s="63"/>
      <c r="T817" s="63"/>
      <c r="U817" s="135"/>
      <c r="V817" s="104"/>
      <c r="W817" s="104"/>
      <c r="X817" s="104"/>
      <c r="Y817" s="104"/>
    </row>
    <row r="818" spans="1:25" x14ac:dyDescent="0.2">
      <c r="A818" s="135"/>
      <c r="B818" s="134" t="str">
        <f>IF(A818="","",IF(ISNUMBER(SEARCH("KCB",G818))=TRUE,Info!$J$10,Info!$J$11))</f>
        <v/>
      </c>
      <c r="C818" s="135"/>
      <c r="D818" s="248"/>
      <c r="E818" s="248"/>
      <c r="F818" s="135"/>
      <c r="G818" s="104"/>
      <c r="H818" s="135"/>
      <c r="I818" s="104"/>
      <c r="J818" s="104"/>
      <c r="K818" s="104"/>
      <c r="L818" s="104"/>
      <c r="M818" s="104"/>
      <c r="N818" s="101"/>
      <c r="O818" s="101"/>
      <c r="P818" s="101"/>
      <c r="Q818" s="101"/>
      <c r="R818" s="63"/>
      <c r="S818" s="63"/>
      <c r="T818" s="63"/>
      <c r="U818" s="135"/>
      <c r="V818" s="104"/>
      <c r="W818" s="104"/>
      <c r="X818" s="104"/>
      <c r="Y818" s="104"/>
    </row>
    <row r="819" spans="1:25" x14ac:dyDescent="0.2">
      <c r="A819" s="135"/>
      <c r="B819" s="134" t="str">
        <f>IF(A819="","",IF(ISNUMBER(SEARCH("KCB",G819))=TRUE,Info!$J$10,Info!$J$11))</f>
        <v/>
      </c>
      <c r="C819" s="135"/>
      <c r="D819" s="248"/>
      <c r="E819" s="248"/>
      <c r="F819" s="135"/>
      <c r="G819" s="104"/>
      <c r="H819" s="135"/>
      <c r="I819" s="104"/>
      <c r="J819" s="104"/>
      <c r="K819" s="104"/>
      <c r="L819" s="104"/>
      <c r="M819" s="104"/>
      <c r="N819" s="101"/>
      <c r="O819" s="101"/>
      <c r="P819" s="101"/>
      <c r="Q819" s="101"/>
      <c r="R819" s="63"/>
      <c r="S819" s="63"/>
      <c r="T819" s="63"/>
      <c r="U819" s="135"/>
      <c r="V819" s="104"/>
      <c r="W819" s="104"/>
      <c r="X819" s="104"/>
      <c r="Y819" s="104"/>
    </row>
    <row r="820" spans="1:25" x14ac:dyDescent="0.2">
      <c r="A820" s="135"/>
      <c r="B820" s="134" t="str">
        <f>IF(A820="","",IF(ISNUMBER(SEARCH("KCB",G820))=TRUE,Info!$J$10,Info!$J$11))</f>
        <v/>
      </c>
      <c r="C820" s="135"/>
      <c r="D820" s="248"/>
      <c r="E820" s="248"/>
      <c r="F820" s="135"/>
      <c r="G820" s="104"/>
      <c r="H820" s="135"/>
      <c r="I820" s="104"/>
      <c r="J820" s="104"/>
      <c r="K820" s="104"/>
      <c r="L820" s="104"/>
      <c r="M820" s="104"/>
      <c r="N820" s="101"/>
      <c r="O820" s="101"/>
      <c r="P820" s="101"/>
      <c r="Q820" s="101"/>
      <c r="R820" s="63"/>
      <c r="S820" s="63"/>
      <c r="T820" s="63"/>
      <c r="U820" s="135"/>
      <c r="V820" s="104"/>
      <c r="W820" s="104"/>
      <c r="X820" s="104"/>
      <c r="Y820" s="104"/>
    </row>
    <row r="821" spans="1:25" x14ac:dyDescent="0.2">
      <c r="A821" s="135"/>
      <c r="B821" s="134" t="str">
        <f>IF(A821="","",IF(ISNUMBER(SEARCH("KCB",G821))=TRUE,Info!$J$10,Info!$J$11))</f>
        <v/>
      </c>
      <c r="C821" s="135"/>
      <c r="D821" s="248"/>
      <c r="E821" s="248"/>
      <c r="F821" s="135"/>
      <c r="G821" s="104"/>
      <c r="H821" s="135"/>
      <c r="I821" s="104"/>
      <c r="J821" s="104"/>
      <c r="K821" s="104"/>
      <c r="L821" s="104"/>
      <c r="M821" s="104"/>
      <c r="N821" s="101"/>
      <c r="O821" s="101"/>
      <c r="P821" s="101"/>
      <c r="Q821" s="101"/>
      <c r="R821" s="63"/>
      <c r="S821" s="63"/>
      <c r="T821" s="63"/>
      <c r="U821" s="135"/>
      <c r="V821" s="104"/>
      <c r="W821" s="104"/>
      <c r="X821" s="104"/>
      <c r="Y821" s="104"/>
    </row>
    <row r="822" spans="1:25" x14ac:dyDescent="0.2">
      <c r="A822" s="135"/>
      <c r="B822" s="134" t="str">
        <f>IF(A822="","",IF(ISNUMBER(SEARCH("KCB",G822))=TRUE,Info!$J$10,Info!$J$11))</f>
        <v/>
      </c>
      <c r="C822" s="135"/>
      <c r="D822" s="248"/>
      <c r="E822" s="248"/>
      <c r="F822" s="135"/>
      <c r="G822" s="104"/>
      <c r="H822" s="135"/>
      <c r="I822" s="104"/>
      <c r="J822" s="104"/>
      <c r="K822" s="104"/>
      <c r="L822" s="104"/>
      <c r="M822" s="104"/>
      <c r="N822" s="101"/>
      <c r="O822" s="101"/>
      <c r="P822" s="101"/>
      <c r="Q822" s="101"/>
      <c r="R822" s="63"/>
      <c r="S822" s="63"/>
      <c r="T822" s="63"/>
      <c r="U822" s="135"/>
      <c r="V822" s="104"/>
      <c r="W822" s="104"/>
      <c r="X822" s="104"/>
      <c r="Y822" s="104"/>
    </row>
    <row r="823" spans="1:25" x14ac:dyDescent="0.2">
      <c r="A823" s="135"/>
      <c r="B823" s="134" t="str">
        <f>IF(A823="","",IF(ISNUMBER(SEARCH("KCB",G823))=TRUE,Info!$J$10,Info!$J$11))</f>
        <v/>
      </c>
      <c r="C823" s="135"/>
      <c r="D823" s="248"/>
      <c r="E823" s="248"/>
      <c r="F823" s="135"/>
      <c r="G823" s="104"/>
      <c r="H823" s="135"/>
      <c r="I823" s="104"/>
      <c r="J823" s="104"/>
      <c r="K823" s="104"/>
      <c r="L823" s="104"/>
      <c r="M823" s="104"/>
      <c r="N823" s="101"/>
      <c r="O823" s="101"/>
      <c r="P823" s="101"/>
      <c r="Q823" s="101"/>
      <c r="R823" s="63"/>
      <c r="S823" s="63"/>
      <c r="T823" s="63"/>
      <c r="U823" s="135"/>
      <c r="V823" s="104"/>
      <c r="W823" s="104"/>
      <c r="X823" s="104"/>
      <c r="Y823" s="104"/>
    </row>
    <row r="824" spans="1:25" x14ac:dyDescent="0.2">
      <c r="A824" s="135"/>
      <c r="B824" s="134" t="str">
        <f>IF(A824="","",IF(ISNUMBER(SEARCH("KCB",G824))=TRUE,Info!$J$10,Info!$J$11))</f>
        <v/>
      </c>
      <c r="C824" s="135"/>
      <c r="D824" s="248"/>
      <c r="E824" s="248"/>
      <c r="F824" s="135"/>
      <c r="G824" s="104"/>
      <c r="H824" s="135"/>
      <c r="I824" s="104"/>
      <c r="J824" s="104"/>
      <c r="K824" s="104"/>
      <c r="L824" s="104"/>
      <c r="M824" s="104"/>
      <c r="N824" s="101"/>
      <c r="O824" s="101"/>
      <c r="P824" s="101"/>
      <c r="Q824" s="101"/>
      <c r="R824" s="63"/>
      <c r="S824" s="63"/>
      <c r="T824" s="63"/>
      <c r="U824" s="135"/>
      <c r="V824" s="104"/>
      <c r="W824" s="104"/>
      <c r="X824" s="104"/>
      <c r="Y824" s="104"/>
    </row>
    <row r="825" spans="1:25" x14ac:dyDescent="0.2">
      <c r="A825" s="135"/>
      <c r="B825" s="134" t="str">
        <f>IF(A825="","",IF(ISNUMBER(SEARCH("KCB",G825))=TRUE,Info!$J$10,Info!$J$11))</f>
        <v/>
      </c>
      <c r="C825" s="135"/>
      <c r="D825" s="248"/>
      <c r="E825" s="248"/>
      <c r="F825" s="135"/>
      <c r="G825" s="104"/>
      <c r="H825" s="135"/>
      <c r="I825" s="104"/>
      <c r="J825" s="104"/>
      <c r="K825" s="104"/>
      <c r="L825" s="104"/>
      <c r="M825" s="104"/>
      <c r="N825" s="101"/>
      <c r="O825" s="101"/>
      <c r="P825" s="101"/>
      <c r="Q825" s="101"/>
      <c r="R825" s="63"/>
      <c r="S825" s="63"/>
      <c r="T825" s="63"/>
      <c r="U825" s="135"/>
      <c r="V825" s="104"/>
      <c r="W825" s="104"/>
      <c r="X825" s="104"/>
      <c r="Y825" s="104"/>
    </row>
    <row r="826" spans="1:25" x14ac:dyDescent="0.2">
      <c r="A826" s="135"/>
      <c r="B826" s="134" t="str">
        <f>IF(A826="","",IF(ISNUMBER(SEARCH("KCB",G826))=TRUE,Info!$J$10,Info!$J$11))</f>
        <v/>
      </c>
      <c r="C826" s="135"/>
      <c r="D826" s="248"/>
      <c r="E826" s="248"/>
      <c r="F826" s="135"/>
      <c r="G826" s="104"/>
      <c r="H826" s="135"/>
      <c r="I826" s="104"/>
      <c r="J826" s="104"/>
      <c r="K826" s="104"/>
      <c r="L826" s="104"/>
      <c r="M826" s="104"/>
      <c r="N826" s="101"/>
      <c r="O826" s="101"/>
      <c r="P826" s="101"/>
      <c r="Q826" s="101"/>
      <c r="R826" s="63"/>
      <c r="S826" s="63"/>
      <c r="T826" s="63"/>
      <c r="U826" s="135"/>
      <c r="V826" s="104"/>
      <c r="W826" s="104"/>
      <c r="X826" s="104"/>
      <c r="Y826" s="104"/>
    </row>
    <row r="827" spans="1:25" x14ac:dyDescent="0.2">
      <c r="A827" s="135"/>
      <c r="B827" s="134" t="str">
        <f>IF(A827="","",IF(ISNUMBER(SEARCH("KCB",G827))=TRUE,Info!$J$10,Info!$J$11))</f>
        <v/>
      </c>
      <c r="C827" s="135"/>
      <c r="D827" s="248"/>
      <c r="E827" s="248"/>
      <c r="F827" s="135"/>
      <c r="G827" s="104"/>
      <c r="H827" s="135"/>
      <c r="I827" s="104"/>
      <c r="J827" s="104"/>
      <c r="K827" s="104"/>
      <c r="L827" s="104"/>
      <c r="M827" s="104"/>
      <c r="N827" s="101"/>
      <c r="O827" s="101"/>
      <c r="P827" s="101"/>
      <c r="Q827" s="101"/>
      <c r="R827" s="63"/>
      <c r="S827" s="63"/>
      <c r="T827" s="63"/>
      <c r="U827" s="135"/>
      <c r="V827" s="104"/>
      <c r="W827" s="104"/>
      <c r="X827" s="104"/>
      <c r="Y827" s="104"/>
    </row>
    <row r="828" spans="1:25" x14ac:dyDescent="0.2">
      <c r="A828" s="135"/>
      <c r="B828" s="134" t="str">
        <f>IF(A828="","",IF(ISNUMBER(SEARCH("KCB",G828))=TRUE,Info!$J$10,Info!$J$11))</f>
        <v/>
      </c>
      <c r="C828" s="135"/>
      <c r="D828" s="248"/>
      <c r="E828" s="248"/>
      <c r="F828" s="135"/>
      <c r="G828" s="104"/>
      <c r="H828" s="135"/>
      <c r="I828" s="104"/>
      <c r="J828" s="104"/>
      <c r="K828" s="104"/>
      <c r="L828" s="104"/>
      <c r="M828" s="104"/>
      <c r="N828" s="101"/>
      <c r="O828" s="101"/>
      <c r="P828" s="101"/>
      <c r="Q828" s="101"/>
      <c r="R828" s="63"/>
      <c r="S828" s="63"/>
      <c r="T828" s="63"/>
      <c r="U828" s="135"/>
      <c r="V828" s="104"/>
      <c r="W828" s="104"/>
      <c r="X828" s="104"/>
      <c r="Y828" s="104"/>
    </row>
    <row r="829" spans="1:25" x14ac:dyDescent="0.2">
      <c r="A829" s="135"/>
      <c r="B829" s="134" t="str">
        <f>IF(A829="","",IF(ISNUMBER(SEARCH("KCB",G829))=TRUE,Info!$J$10,Info!$J$11))</f>
        <v/>
      </c>
      <c r="C829" s="135"/>
      <c r="D829" s="248"/>
      <c r="E829" s="248"/>
      <c r="F829" s="135"/>
      <c r="G829" s="104"/>
      <c r="H829" s="135"/>
      <c r="I829" s="104"/>
      <c r="J829" s="104"/>
      <c r="K829" s="104"/>
      <c r="L829" s="104"/>
      <c r="M829" s="104"/>
      <c r="N829" s="101"/>
      <c r="O829" s="101"/>
      <c r="P829" s="101"/>
      <c r="Q829" s="101"/>
      <c r="R829" s="63"/>
      <c r="S829" s="63"/>
      <c r="T829" s="63"/>
      <c r="U829" s="135"/>
      <c r="V829" s="104"/>
      <c r="W829" s="104"/>
      <c r="X829" s="104"/>
      <c r="Y829" s="104"/>
    </row>
    <row r="830" spans="1:25" x14ac:dyDescent="0.2">
      <c r="A830" s="135"/>
      <c r="B830" s="134" t="str">
        <f>IF(A830="","",IF(ISNUMBER(SEARCH("KCB",G830))=TRUE,Info!$J$10,Info!$J$11))</f>
        <v/>
      </c>
      <c r="C830" s="135"/>
      <c r="D830" s="248"/>
      <c r="E830" s="248"/>
      <c r="F830" s="135"/>
      <c r="G830" s="104"/>
      <c r="H830" s="135"/>
      <c r="I830" s="104"/>
      <c r="J830" s="104"/>
      <c r="K830" s="104"/>
      <c r="L830" s="104"/>
      <c r="M830" s="104"/>
      <c r="N830" s="101"/>
      <c r="O830" s="101"/>
      <c r="P830" s="101"/>
      <c r="Q830" s="101"/>
      <c r="R830" s="63"/>
      <c r="S830" s="63"/>
      <c r="T830" s="63"/>
      <c r="U830" s="135"/>
      <c r="V830" s="104"/>
      <c r="W830" s="104"/>
      <c r="X830" s="104"/>
      <c r="Y830" s="104"/>
    </row>
    <row r="831" spans="1:25" x14ac:dyDescent="0.2">
      <c r="A831" s="135"/>
      <c r="B831" s="134" t="str">
        <f>IF(A831="","",IF(ISNUMBER(SEARCH("KCB",G831))=TRUE,Info!$J$10,Info!$J$11))</f>
        <v/>
      </c>
      <c r="C831" s="135"/>
      <c r="D831" s="248"/>
      <c r="E831" s="248"/>
      <c r="F831" s="135"/>
      <c r="G831" s="104"/>
      <c r="H831" s="135"/>
      <c r="I831" s="104"/>
      <c r="J831" s="104"/>
      <c r="K831" s="104"/>
      <c r="L831" s="104"/>
      <c r="M831" s="104"/>
      <c r="N831" s="101"/>
      <c r="O831" s="101"/>
      <c r="P831" s="101"/>
      <c r="Q831" s="101"/>
      <c r="R831" s="63"/>
      <c r="S831" s="63"/>
      <c r="T831" s="63"/>
      <c r="U831" s="135"/>
      <c r="V831" s="104"/>
      <c r="W831" s="104"/>
      <c r="X831" s="104"/>
      <c r="Y831" s="104"/>
    </row>
    <row r="832" spans="1:25" x14ac:dyDescent="0.2">
      <c r="A832" s="135"/>
      <c r="B832" s="134" t="str">
        <f>IF(A832="","",IF(ISNUMBER(SEARCH("KCB",G832))=TRUE,Info!$J$10,Info!$J$11))</f>
        <v/>
      </c>
      <c r="C832" s="135"/>
      <c r="D832" s="248"/>
      <c r="E832" s="248"/>
      <c r="F832" s="135"/>
      <c r="G832" s="104"/>
      <c r="H832" s="135"/>
      <c r="I832" s="104"/>
      <c r="J832" s="104"/>
      <c r="K832" s="104"/>
      <c r="L832" s="104"/>
      <c r="M832" s="104"/>
      <c r="N832" s="101"/>
      <c r="O832" s="101"/>
      <c r="P832" s="101"/>
      <c r="Q832" s="101"/>
      <c r="R832" s="63"/>
      <c r="S832" s="63"/>
      <c r="T832" s="63"/>
      <c r="U832" s="135"/>
      <c r="V832" s="104"/>
      <c r="W832" s="104"/>
      <c r="X832" s="104"/>
      <c r="Y832" s="104"/>
    </row>
    <row r="833" spans="1:25" x14ac:dyDescent="0.2">
      <c r="A833" s="135"/>
      <c r="B833" s="134" t="str">
        <f>IF(A833="","",IF(ISNUMBER(SEARCH("KCB",G833))=TRUE,Info!$J$10,Info!$J$11))</f>
        <v/>
      </c>
      <c r="C833" s="135"/>
      <c r="D833" s="248"/>
      <c r="E833" s="248"/>
      <c r="F833" s="135"/>
      <c r="G833" s="104"/>
      <c r="H833" s="135"/>
      <c r="I833" s="104"/>
      <c r="J833" s="104"/>
      <c r="K833" s="104"/>
      <c r="L833" s="104"/>
      <c r="M833" s="104"/>
      <c r="N833" s="101"/>
      <c r="O833" s="101"/>
      <c r="P833" s="101"/>
      <c r="Q833" s="101"/>
      <c r="R833" s="63"/>
      <c r="S833" s="63"/>
      <c r="T833" s="63"/>
      <c r="U833" s="135"/>
      <c r="V833" s="104"/>
      <c r="W833" s="104"/>
      <c r="X833" s="104"/>
      <c r="Y833" s="104"/>
    </row>
    <row r="834" spans="1:25" x14ac:dyDescent="0.2">
      <c r="A834" s="135"/>
      <c r="B834" s="134" t="str">
        <f>IF(A834="","",IF(ISNUMBER(SEARCH("KCB",G834))=TRUE,Info!$J$10,Info!$J$11))</f>
        <v/>
      </c>
      <c r="C834" s="135"/>
      <c r="D834" s="248"/>
      <c r="E834" s="248"/>
      <c r="F834" s="135"/>
      <c r="G834" s="104"/>
      <c r="H834" s="135"/>
      <c r="I834" s="104"/>
      <c r="J834" s="104"/>
      <c r="K834" s="104"/>
      <c r="L834" s="104"/>
      <c r="M834" s="104"/>
      <c r="N834" s="101"/>
      <c r="O834" s="101"/>
      <c r="P834" s="101"/>
      <c r="Q834" s="101"/>
      <c r="R834" s="63"/>
      <c r="S834" s="63"/>
      <c r="T834" s="63"/>
      <c r="U834" s="135"/>
      <c r="V834" s="104"/>
      <c r="W834" s="104"/>
      <c r="X834" s="104"/>
      <c r="Y834" s="104"/>
    </row>
    <row r="835" spans="1:25" x14ac:dyDescent="0.2">
      <c r="A835" s="135"/>
      <c r="B835" s="134" t="str">
        <f>IF(A835="","",IF(ISNUMBER(SEARCH("KCB",G835))=TRUE,Info!$J$10,Info!$J$11))</f>
        <v/>
      </c>
      <c r="C835" s="135"/>
      <c r="D835" s="248"/>
      <c r="E835" s="248"/>
      <c r="F835" s="135"/>
      <c r="G835" s="104"/>
      <c r="H835" s="135"/>
      <c r="I835" s="104"/>
      <c r="J835" s="104"/>
      <c r="K835" s="104"/>
      <c r="L835" s="104"/>
      <c r="M835" s="104"/>
      <c r="N835" s="101"/>
      <c r="O835" s="101"/>
      <c r="P835" s="101"/>
      <c r="Q835" s="101"/>
      <c r="R835" s="63"/>
      <c r="S835" s="63"/>
      <c r="T835" s="63"/>
      <c r="U835" s="135"/>
      <c r="V835" s="104"/>
      <c r="W835" s="104"/>
      <c r="X835" s="104"/>
      <c r="Y835" s="104"/>
    </row>
    <row r="836" spans="1:25" x14ac:dyDescent="0.2">
      <c r="A836" s="135"/>
      <c r="B836" s="134" t="str">
        <f>IF(A836="","",IF(ISNUMBER(SEARCH("KCB",G836))=TRUE,Info!$J$10,Info!$J$11))</f>
        <v/>
      </c>
      <c r="C836" s="135"/>
      <c r="D836" s="248"/>
      <c r="E836" s="248"/>
      <c r="F836" s="135"/>
      <c r="G836" s="104"/>
      <c r="H836" s="135"/>
      <c r="I836" s="104"/>
      <c r="J836" s="104"/>
      <c r="K836" s="104"/>
      <c r="L836" s="104"/>
      <c r="M836" s="104"/>
      <c r="N836" s="101"/>
      <c r="O836" s="101"/>
      <c r="P836" s="101"/>
      <c r="Q836" s="101"/>
      <c r="R836" s="63"/>
      <c r="S836" s="63"/>
      <c r="T836" s="63"/>
      <c r="U836" s="135"/>
      <c r="V836" s="104"/>
      <c r="W836" s="104"/>
      <c r="X836" s="104"/>
      <c r="Y836" s="104"/>
    </row>
    <row r="837" spans="1:25" x14ac:dyDescent="0.2">
      <c r="A837" s="135"/>
      <c r="B837" s="134" t="str">
        <f>IF(A837="","",IF(ISNUMBER(SEARCH("KCB",G837))=TRUE,Info!$J$10,Info!$J$11))</f>
        <v/>
      </c>
      <c r="C837" s="135"/>
      <c r="D837" s="248"/>
      <c r="E837" s="248"/>
      <c r="F837" s="135"/>
      <c r="G837" s="104"/>
      <c r="H837" s="135"/>
      <c r="I837" s="104"/>
      <c r="J837" s="104"/>
      <c r="K837" s="104"/>
      <c r="L837" s="104"/>
      <c r="M837" s="104"/>
      <c r="N837" s="101"/>
      <c r="O837" s="101"/>
      <c r="P837" s="101"/>
      <c r="Q837" s="101"/>
      <c r="R837" s="63"/>
      <c r="S837" s="63"/>
      <c r="T837" s="63"/>
      <c r="U837" s="135"/>
      <c r="V837" s="104"/>
      <c r="W837" s="104"/>
      <c r="X837" s="104"/>
      <c r="Y837" s="104"/>
    </row>
    <row r="838" spans="1:25" x14ac:dyDescent="0.2">
      <c r="A838" s="135"/>
      <c r="B838" s="134" t="str">
        <f>IF(A838="","",IF(ISNUMBER(SEARCH("KCB",G838))=TRUE,Info!$J$10,Info!$J$11))</f>
        <v/>
      </c>
      <c r="C838" s="135"/>
      <c r="D838" s="248"/>
      <c r="E838" s="248"/>
      <c r="F838" s="135"/>
      <c r="G838" s="104"/>
      <c r="H838" s="135"/>
      <c r="I838" s="104"/>
      <c r="J838" s="104"/>
      <c r="K838" s="104"/>
      <c r="L838" s="104"/>
      <c r="M838" s="104"/>
      <c r="N838" s="101"/>
      <c r="O838" s="101"/>
      <c r="P838" s="101"/>
      <c r="Q838" s="101"/>
      <c r="R838" s="63"/>
      <c r="S838" s="63"/>
      <c r="T838" s="63"/>
      <c r="U838" s="135"/>
      <c r="V838" s="104"/>
      <c r="W838" s="104"/>
      <c r="X838" s="104"/>
      <c r="Y838" s="104"/>
    </row>
    <row r="839" spans="1:25" x14ac:dyDescent="0.2">
      <c r="A839" s="135"/>
      <c r="B839" s="134" t="str">
        <f>IF(A839="","",IF(ISNUMBER(SEARCH("KCB",G839))=TRUE,Info!$J$10,Info!$J$11))</f>
        <v/>
      </c>
      <c r="C839" s="135"/>
      <c r="D839" s="248"/>
      <c r="E839" s="248"/>
      <c r="F839" s="135"/>
      <c r="G839" s="104"/>
      <c r="H839" s="135"/>
      <c r="I839" s="104"/>
      <c r="J839" s="104"/>
      <c r="K839" s="104"/>
      <c r="L839" s="104"/>
      <c r="M839" s="104"/>
      <c r="N839" s="101"/>
      <c r="O839" s="101"/>
      <c r="P839" s="101"/>
      <c r="Q839" s="101"/>
      <c r="R839" s="63"/>
      <c r="S839" s="63"/>
      <c r="T839" s="63"/>
      <c r="U839" s="135"/>
      <c r="V839" s="104"/>
      <c r="W839" s="104"/>
      <c r="X839" s="104"/>
      <c r="Y839" s="104"/>
    </row>
    <row r="840" spans="1:25" x14ac:dyDescent="0.2">
      <c r="A840" s="135"/>
      <c r="B840" s="134" t="str">
        <f>IF(A840="","",IF(ISNUMBER(SEARCH("KCB",G840))=TRUE,Info!$J$10,Info!$J$11))</f>
        <v/>
      </c>
      <c r="C840" s="135"/>
      <c r="D840" s="248"/>
      <c r="E840" s="248"/>
      <c r="F840" s="135"/>
      <c r="G840" s="104"/>
      <c r="H840" s="135"/>
      <c r="I840" s="104"/>
      <c r="J840" s="104"/>
      <c r="K840" s="104"/>
      <c r="L840" s="104"/>
      <c r="M840" s="104"/>
      <c r="N840" s="101"/>
      <c r="O840" s="101"/>
      <c r="P840" s="101"/>
      <c r="Q840" s="101"/>
      <c r="R840" s="63"/>
      <c r="S840" s="63"/>
      <c r="T840" s="63"/>
      <c r="U840" s="135"/>
      <c r="V840" s="104"/>
      <c r="W840" s="104"/>
      <c r="X840" s="104"/>
      <c r="Y840" s="104"/>
    </row>
    <row r="841" spans="1:25" x14ac:dyDescent="0.2">
      <c r="A841" s="135"/>
      <c r="B841" s="134" t="str">
        <f>IF(A841="","",IF(ISNUMBER(SEARCH("KCB",G841))=TRUE,Info!$J$10,Info!$J$11))</f>
        <v/>
      </c>
      <c r="C841" s="135"/>
      <c r="D841" s="248"/>
      <c r="E841" s="248"/>
      <c r="F841" s="135"/>
      <c r="G841" s="104"/>
      <c r="H841" s="135"/>
      <c r="I841" s="104"/>
      <c r="J841" s="104"/>
      <c r="K841" s="104"/>
      <c r="L841" s="104"/>
      <c r="M841" s="104"/>
      <c r="N841" s="101"/>
      <c r="O841" s="101"/>
      <c r="P841" s="101"/>
      <c r="Q841" s="101"/>
      <c r="R841" s="63"/>
      <c r="S841" s="63"/>
      <c r="T841" s="63"/>
      <c r="U841" s="135"/>
      <c r="V841" s="104"/>
      <c r="W841" s="104"/>
      <c r="X841" s="104"/>
      <c r="Y841" s="104"/>
    </row>
    <row r="842" spans="1:25" x14ac:dyDescent="0.2">
      <c r="A842" s="135"/>
      <c r="B842" s="134" t="str">
        <f>IF(A842="","",IF(ISNUMBER(SEARCH("KCB",G842))=TRUE,Info!$J$10,Info!$J$11))</f>
        <v/>
      </c>
      <c r="C842" s="135"/>
      <c r="D842" s="248"/>
      <c r="E842" s="248"/>
      <c r="F842" s="135"/>
      <c r="G842" s="104"/>
      <c r="H842" s="135"/>
      <c r="I842" s="104"/>
      <c r="J842" s="104"/>
      <c r="K842" s="104"/>
      <c r="L842" s="104"/>
      <c r="M842" s="104"/>
      <c r="N842" s="101"/>
      <c r="O842" s="101"/>
      <c r="P842" s="101"/>
      <c r="Q842" s="101"/>
      <c r="R842" s="63"/>
      <c r="S842" s="63"/>
      <c r="T842" s="63"/>
      <c r="U842" s="135"/>
      <c r="V842" s="104"/>
      <c r="W842" s="104"/>
      <c r="X842" s="104"/>
      <c r="Y842" s="104"/>
    </row>
    <row r="843" spans="1:25" x14ac:dyDescent="0.2">
      <c r="A843" s="135"/>
      <c r="B843" s="134" t="str">
        <f>IF(A843="","",IF(ISNUMBER(SEARCH("KCB",G843))=TRUE,Info!$J$10,Info!$J$11))</f>
        <v/>
      </c>
      <c r="C843" s="135"/>
      <c r="D843" s="248"/>
      <c r="E843" s="248"/>
      <c r="F843" s="135"/>
      <c r="G843" s="104"/>
      <c r="H843" s="135"/>
      <c r="I843" s="104"/>
      <c r="J843" s="104"/>
      <c r="K843" s="104"/>
      <c r="L843" s="104"/>
      <c r="M843" s="104"/>
      <c r="N843" s="101"/>
      <c r="O843" s="101"/>
      <c r="P843" s="101"/>
      <c r="Q843" s="101"/>
      <c r="R843" s="63"/>
      <c r="S843" s="63"/>
      <c r="T843" s="63"/>
      <c r="U843" s="135"/>
      <c r="V843" s="104"/>
      <c r="W843" s="104"/>
      <c r="X843" s="104"/>
      <c r="Y843" s="104"/>
    </row>
    <row r="844" spans="1:25" x14ac:dyDescent="0.2">
      <c r="A844" s="135"/>
      <c r="B844" s="134" t="str">
        <f>IF(A844="","",IF(ISNUMBER(SEARCH("KCB",G844))=TRUE,Info!$J$10,Info!$J$11))</f>
        <v/>
      </c>
      <c r="C844" s="135"/>
      <c r="D844" s="248"/>
      <c r="E844" s="248"/>
      <c r="F844" s="135"/>
      <c r="G844" s="104"/>
      <c r="H844" s="135"/>
      <c r="I844" s="104"/>
      <c r="J844" s="104"/>
      <c r="K844" s="104"/>
      <c r="L844" s="104"/>
      <c r="M844" s="104"/>
      <c r="N844" s="101"/>
      <c r="O844" s="101"/>
      <c r="P844" s="101"/>
      <c r="Q844" s="101"/>
      <c r="R844" s="63"/>
      <c r="S844" s="63"/>
      <c r="T844" s="63"/>
      <c r="U844" s="135"/>
      <c r="V844" s="104"/>
      <c r="W844" s="104"/>
      <c r="X844" s="104"/>
      <c r="Y844" s="104"/>
    </row>
    <row r="845" spans="1:25" x14ac:dyDescent="0.2">
      <c r="A845" s="135"/>
      <c r="B845" s="134" t="str">
        <f>IF(A845="","",IF(ISNUMBER(SEARCH("KCB",G845))=TRUE,Info!$J$10,Info!$J$11))</f>
        <v/>
      </c>
      <c r="C845" s="135"/>
      <c r="D845" s="248"/>
      <c r="E845" s="248"/>
      <c r="F845" s="135"/>
      <c r="G845" s="104"/>
      <c r="H845" s="135"/>
      <c r="I845" s="104"/>
      <c r="J845" s="104"/>
      <c r="K845" s="104"/>
      <c r="L845" s="104"/>
      <c r="M845" s="104"/>
      <c r="N845" s="101"/>
      <c r="O845" s="101"/>
      <c r="P845" s="101"/>
      <c r="Q845" s="101"/>
      <c r="R845" s="63"/>
      <c r="S845" s="63"/>
      <c r="T845" s="63"/>
      <c r="U845" s="135"/>
      <c r="V845" s="104"/>
      <c r="W845" s="104"/>
      <c r="X845" s="104"/>
      <c r="Y845" s="104"/>
    </row>
    <row r="846" spans="1:25" x14ac:dyDescent="0.2">
      <c r="A846" s="135"/>
      <c r="B846" s="134" t="str">
        <f>IF(A846="","",IF(ISNUMBER(SEARCH("KCB",G846))=TRUE,Info!$J$10,Info!$J$11))</f>
        <v/>
      </c>
      <c r="C846" s="135"/>
      <c r="D846" s="248"/>
      <c r="E846" s="248"/>
      <c r="F846" s="135"/>
      <c r="G846" s="104"/>
      <c r="H846" s="135"/>
      <c r="I846" s="104"/>
      <c r="J846" s="104"/>
      <c r="K846" s="104"/>
      <c r="L846" s="104"/>
      <c r="M846" s="104"/>
      <c r="N846" s="101"/>
      <c r="O846" s="101"/>
      <c r="P846" s="101"/>
      <c r="Q846" s="101"/>
      <c r="R846" s="63"/>
      <c r="S846" s="63"/>
      <c r="T846" s="63"/>
      <c r="U846" s="135"/>
      <c r="V846" s="104"/>
      <c r="W846" s="104"/>
      <c r="X846" s="104"/>
      <c r="Y846" s="104"/>
    </row>
    <row r="847" spans="1:25" x14ac:dyDescent="0.2">
      <c r="A847" s="135"/>
      <c r="B847" s="134" t="str">
        <f>IF(A847="","",IF(ISNUMBER(SEARCH("KCB",G847))=TRUE,Info!$J$10,Info!$J$11))</f>
        <v/>
      </c>
      <c r="C847" s="135"/>
      <c r="D847" s="248"/>
      <c r="E847" s="248"/>
      <c r="F847" s="135"/>
      <c r="G847" s="104"/>
      <c r="H847" s="135"/>
      <c r="I847" s="104"/>
      <c r="J847" s="104"/>
      <c r="K847" s="104"/>
      <c r="L847" s="104"/>
      <c r="M847" s="104"/>
      <c r="N847" s="101"/>
      <c r="O847" s="101"/>
      <c r="P847" s="101"/>
      <c r="Q847" s="101"/>
      <c r="R847" s="63"/>
      <c r="S847" s="63"/>
      <c r="T847" s="63"/>
      <c r="U847" s="135"/>
      <c r="V847" s="104"/>
      <c r="W847" s="104"/>
      <c r="X847" s="104"/>
      <c r="Y847" s="104"/>
    </row>
    <row r="848" spans="1:25" x14ac:dyDescent="0.2">
      <c r="A848" s="135"/>
      <c r="B848" s="134" t="str">
        <f>IF(A848="","",IF(ISNUMBER(SEARCH("KCB",G848))=TRUE,Info!$J$10,Info!$J$11))</f>
        <v/>
      </c>
      <c r="C848" s="135"/>
      <c r="D848" s="248"/>
      <c r="E848" s="248"/>
      <c r="F848" s="135"/>
      <c r="G848" s="104"/>
      <c r="H848" s="135"/>
      <c r="I848" s="104"/>
      <c r="J848" s="104"/>
      <c r="K848" s="104"/>
      <c r="L848" s="104"/>
      <c r="M848" s="104"/>
      <c r="N848" s="101"/>
      <c r="O848" s="101"/>
      <c r="P848" s="101"/>
      <c r="Q848" s="101"/>
      <c r="R848" s="63"/>
      <c r="S848" s="63"/>
      <c r="T848" s="63"/>
      <c r="U848" s="135"/>
      <c r="V848" s="104"/>
      <c r="W848" s="104"/>
      <c r="X848" s="104"/>
      <c r="Y848" s="104"/>
    </row>
    <row r="849" spans="1:25" x14ac:dyDescent="0.2">
      <c r="A849" s="135"/>
      <c r="B849" s="134" t="str">
        <f>IF(A849="","",IF(ISNUMBER(SEARCH("KCB",G849))=TRUE,Info!$J$10,Info!$J$11))</f>
        <v/>
      </c>
      <c r="C849" s="135"/>
      <c r="D849" s="248"/>
      <c r="E849" s="248"/>
      <c r="F849" s="135"/>
      <c r="G849" s="104"/>
      <c r="H849" s="135"/>
      <c r="I849" s="104"/>
      <c r="J849" s="104"/>
      <c r="K849" s="104"/>
      <c r="L849" s="104"/>
      <c r="M849" s="104"/>
      <c r="N849" s="101"/>
      <c r="O849" s="101"/>
      <c r="P849" s="101"/>
      <c r="Q849" s="101"/>
      <c r="R849" s="63"/>
      <c r="S849" s="63"/>
      <c r="T849" s="63"/>
      <c r="U849" s="135"/>
      <c r="V849" s="104"/>
      <c r="W849" s="104"/>
      <c r="X849" s="104"/>
      <c r="Y849" s="104"/>
    </row>
    <row r="850" spans="1:25" x14ac:dyDescent="0.2">
      <c r="A850" s="135"/>
      <c r="B850" s="134" t="str">
        <f>IF(A850="","",IF(ISNUMBER(SEARCH("KCB",G850))=TRUE,Info!$J$10,Info!$J$11))</f>
        <v/>
      </c>
      <c r="C850" s="135"/>
      <c r="D850" s="248"/>
      <c r="E850" s="248"/>
      <c r="F850" s="135"/>
      <c r="G850" s="104"/>
      <c r="H850" s="135"/>
      <c r="I850" s="104"/>
      <c r="J850" s="104"/>
      <c r="K850" s="104"/>
      <c r="L850" s="104"/>
      <c r="M850" s="104"/>
      <c r="N850" s="101"/>
      <c r="O850" s="101"/>
      <c r="P850" s="101"/>
      <c r="Q850" s="101"/>
      <c r="R850" s="63"/>
      <c r="S850" s="63"/>
      <c r="T850" s="63"/>
      <c r="U850" s="135"/>
      <c r="V850" s="104"/>
      <c r="W850" s="104"/>
      <c r="X850" s="104"/>
      <c r="Y850" s="104"/>
    </row>
    <row r="851" spans="1:25" x14ac:dyDescent="0.2">
      <c r="A851" s="135"/>
      <c r="B851" s="134" t="str">
        <f>IF(A851="","",IF(ISNUMBER(SEARCH("KCB",G851))=TRUE,Info!$J$10,Info!$J$11))</f>
        <v/>
      </c>
      <c r="C851" s="135"/>
      <c r="D851" s="248"/>
      <c r="E851" s="248"/>
      <c r="F851" s="135"/>
      <c r="G851" s="104"/>
      <c r="H851" s="135"/>
      <c r="I851" s="104"/>
      <c r="J851" s="104"/>
      <c r="K851" s="104"/>
      <c r="L851" s="104"/>
      <c r="M851" s="104"/>
      <c r="N851" s="101"/>
      <c r="O851" s="101"/>
      <c r="P851" s="101"/>
      <c r="Q851" s="101"/>
      <c r="R851" s="63"/>
      <c r="S851" s="63"/>
      <c r="T851" s="63"/>
      <c r="U851" s="135"/>
      <c r="V851" s="104"/>
      <c r="W851" s="104"/>
      <c r="X851" s="104"/>
      <c r="Y851" s="104"/>
    </row>
    <row r="852" spans="1:25" x14ac:dyDescent="0.2">
      <c r="A852" s="135"/>
      <c r="B852" s="134" t="str">
        <f>IF(A852="","",IF(ISNUMBER(SEARCH("KCB",G852))=TRUE,Info!$J$10,Info!$J$11))</f>
        <v/>
      </c>
      <c r="C852" s="135"/>
      <c r="D852" s="248"/>
      <c r="E852" s="248"/>
      <c r="F852" s="135"/>
      <c r="G852" s="104"/>
      <c r="H852" s="135"/>
      <c r="I852" s="104"/>
      <c r="J852" s="104"/>
      <c r="K852" s="104"/>
      <c r="L852" s="104"/>
      <c r="M852" s="104"/>
      <c r="N852" s="101"/>
      <c r="O852" s="101"/>
      <c r="P852" s="101"/>
      <c r="Q852" s="101"/>
      <c r="R852" s="63"/>
      <c r="S852" s="63"/>
      <c r="T852" s="63"/>
      <c r="U852" s="135"/>
      <c r="V852" s="104"/>
      <c r="W852" s="104"/>
      <c r="X852" s="104"/>
      <c r="Y852" s="104"/>
    </row>
    <row r="853" spans="1:25" x14ac:dyDescent="0.2">
      <c r="A853" s="135"/>
      <c r="B853" s="134" t="str">
        <f>IF(A853="","",IF(ISNUMBER(SEARCH("KCB",G853))=TRUE,Info!$J$10,Info!$J$11))</f>
        <v/>
      </c>
      <c r="C853" s="135"/>
      <c r="D853" s="248"/>
      <c r="E853" s="248"/>
      <c r="F853" s="135"/>
      <c r="G853" s="104"/>
      <c r="H853" s="135"/>
      <c r="I853" s="104"/>
      <c r="J853" s="104"/>
      <c r="K853" s="104"/>
      <c r="L853" s="104"/>
      <c r="M853" s="104"/>
      <c r="N853" s="101"/>
      <c r="O853" s="101"/>
      <c r="P853" s="101"/>
      <c r="Q853" s="101"/>
      <c r="R853" s="63"/>
      <c r="S853" s="63"/>
      <c r="T853" s="63"/>
      <c r="U853" s="135"/>
      <c r="V853" s="104"/>
      <c r="W853" s="104"/>
      <c r="X853" s="104"/>
      <c r="Y853" s="104"/>
    </row>
    <row r="854" spans="1:25" x14ac:dyDescent="0.2">
      <c r="A854" s="135"/>
      <c r="B854" s="134" t="str">
        <f>IF(A854="","",IF(ISNUMBER(SEARCH("KCB",G854))=TRUE,Info!$J$10,Info!$J$11))</f>
        <v/>
      </c>
      <c r="C854" s="135"/>
      <c r="D854" s="248"/>
      <c r="E854" s="248"/>
      <c r="F854" s="135"/>
      <c r="G854" s="104"/>
      <c r="H854" s="135"/>
      <c r="I854" s="104"/>
      <c r="J854" s="104"/>
      <c r="K854" s="104"/>
      <c r="L854" s="104"/>
      <c r="M854" s="104"/>
      <c r="N854" s="101"/>
      <c r="O854" s="101"/>
      <c r="P854" s="101"/>
      <c r="Q854" s="101"/>
      <c r="R854" s="63"/>
      <c r="S854" s="63"/>
      <c r="T854" s="63"/>
      <c r="U854" s="135"/>
      <c r="V854" s="104"/>
      <c r="W854" s="104"/>
      <c r="X854" s="104"/>
      <c r="Y854" s="104"/>
    </row>
    <row r="855" spans="1:25" x14ac:dyDescent="0.2">
      <c r="A855" s="135"/>
      <c r="B855" s="134" t="str">
        <f>IF(A855="","",IF(ISNUMBER(SEARCH("KCB",G855))=TRUE,Info!$J$10,Info!$J$11))</f>
        <v/>
      </c>
      <c r="C855" s="135"/>
      <c r="D855" s="248"/>
      <c r="E855" s="248"/>
      <c r="F855" s="135"/>
      <c r="G855" s="104"/>
      <c r="H855" s="135"/>
      <c r="I855" s="104"/>
      <c r="J855" s="104"/>
      <c r="K855" s="104"/>
      <c r="L855" s="104"/>
      <c r="M855" s="104"/>
      <c r="N855" s="101"/>
      <c r="O855" s="101"/>
      <c r="P855" s="101"/>
      <c r="Q855" s="101"/>
      <c r="R855" s="63"/>
      <c r="S855" s="63"/>
      <c r="T855" s="63"/>
      <c r="U855" s="135"/>
      <c r="V855" s="104"/>
      <c r="W855" s="104"/>
      <c r="X855" s="104"/>
      <c r="Y855" s="104"/>
    </row>
    <row r="856" spans="1:25" x14ac:dyDescent="0.2">
      <c r="A856" s="135"/>
      <c r="B856" s="134" t="str">
        <f>IF(A856="","",IF(ISNUMBER(SEARCH("KCB",G856))=TRUE,Info!$J$10,Info!$J$11))</f>
        <v/>
      </c>
      <c r="C856" s="135"/>
      <c r="D856" s="248"/>
      <c r="E856" s="248"/>
      <c r="F856" s="135"/>
      <c r="G856" s="104"/>
      <c r="H856" s="135"/>
      <c r="I856" s="104"/>
      <c r="J856" s="104"/>
      <c r="K856" s="104"/>
      <c r="L856" s="104"/>
      <c r="M856" s="104"/>
      <c r="N856" s="101"/>
      <c r="O856" s="101"/>
      <c r="P856" s="101"/>
      <c r="Q856" s="101"/>
      <c r="R856" s="63"/>
      <c r="S856" s="63"/>
      <c r="T856" s="63"/>
      <c r="U856" s="135"/>
      <c r="V856" s="104"/>
      <c r="W856" s="104"/>
      <c r="X856" s="104"/>
      <c r="Y856" s="104"/>
    </row>
    <row r="857" spans="1:25" x14ac:dyDescent="0.2">
      <c r="A857" s="135"/>
      <c r="B857" s="134" t="str">
        <f>IF(A857="","",IF(ISNUMBER(SEARCH("KCB",G857))=TRUE,Info!$J$10,Info!$J$11))</f>
        <v/>
      </c>
      <c r="C857" s="135"/>
      <c r="D857" s="248"/>
      <c r="E857" s="248"/>
      <c r="F857" s="135"/>
      <c r="G857" s="104"/>
      <c r="H857" s="135"/>
      <c r="I857" s="104"/>
      <c r="J857" s="104"/>
      <c r="K857" s="104"/>
      <c r="L857" s="104"/>
      <c r="M857" s="104"/>
      <c r="N857" s="101"/>
      <c r="O857" s="101"/>
      <c r="P857" s="101"/>
      <c r="Q857" s="101"/>
      <c r="R857" s="63"/>
      <c r="S857" s="63"/>
      <c r="T857" s="63"/>
      <c r="U857" s="135"/>
      <c r="V857" s="104"/>
      <c r="W857" s="104"/>
      <c r="X857" s="104"/>
      <c r="Y857" s="104"/>
    </row>
    <row r="858" spans="1:25" x14ac:dyDescent="0.2">
      <c r="A858" s="135"/>
      <c r="B858" s="134" t="str">
        <f>IF(A858="","",IF(ISNUMBER(SEARCH("KCB",G858))=TRUE,Info!$J$10,Info!$J$11))</f>
        <v/>
      </c>
      <c r="C858" s="135"/>
      <c r="D858" s="248"/>
      <c r="E858" s="248"/>
      <c r="F858" s="135"/>
      <c r="G858" s="104"/>
      <c r="H858" s="135"/>
      <c r="I858" s="104"/>
      <c r="J858" s="104"/>
      <c r="K858" s="104"/>
      <c r="L858" s="104"/>
      <c r="M858" s="104"/>
      <c r="N858" s="101"/>
      <c r="O858" s="101"/>
      <c r="P858" s="101"/>
      <c r="Q858" s="101"/>
      <c r="R858" s="63"/>
      <c r="S858" s="63"/>
      <c r="T858" s="63"/>
      <c r="U858" s="135"/>
      <c r="V858" s="104"/>
      <c r="W858" s="104"/>
      <c r="X858" s="104"/>
      <c r="Y858" s="104"/>
    </row>
    <row r="859" spans="1:25" x14ac:dyDescent="0.2">
      <c r="A859" s="135"/>
      <c r="B859" s="134" t="str">
        <f>IF(A859="","",IF(ISNUMBER(SEARCH("KCB",G859))=TRUE,Info!$J$10,Info!$J$11))</f>
        <v/>
      </c>
      <c r="C859" s="135"/>
      <c r="D859" s="248"/>
      <c r="E859" s="248"/>
      <c r="F859" s="135"/>
      <c r="G859" s="104"/>
      <c r="H859" s="135"/>
      <c r="I859" s="104"/>
      <c r="J859" s="104"/>
      <c r="K859" s="104"/>
      <c r="L859" s="104"/>
      <c r="M859" s="104"/>
      <c r="N859" s="101"/>
      <c r="O859" s="101"/>
      <c r="P859" s="101"/>
      <c r="Q859" s="101"/>
      <c r="R859" s="63"/>
      <c r="S859" s="63"/>
      <c r="T859" s="63"/>
      <c r="U859" s="135"/>
      <c r="V859" s="104"/>
      <c r="W859" s="104"/>
      <c r="X859" s="104"/>
      <c r="Y859" s="104"/>
    </row>
    <row r="860" spans="1:25" x14ac:dyDescent="0.2">
      <c r="A860" s="135"/>
      <c r="B860" s="134" t="str">
        <f>IF(A860="","",IF(ISNUMBER(SEARCH("KCB",G860))=TRUE,Info!$J$10,Info!$J$11))</f>
        <v/>
      </c>
      <c r="C860" s="135"/>
      <c r="D860" s="248"/>
      <c r="E860" s="248"/>
      <c r="F860" s="135"/>
      <c r="G860" s="104"/>
      <c r="H860" s="135"/>
      <c r="I860" s="104"/>
      <c r="J860" s="104"/>
      <c r="K860" s="104"/>
      <c r="L860" s="104"/>
      <c r="M860" s="104"/>
      <c r="N860" s="101"/>
      <c r="O860" s="101"/>
      <c r="P860" s="101"/>
      <c r="Q860" s="101"/>
      <c r="R860" s="63"/>
      <c r="S860" s="63"/>
      <c r="T860" s="63"/>
      <c r="U860" s="135"/>
      <c r="V860" s="104"/>
      <c r="W860" s="104"/>
      <c r="X860" s="104"/>
      <c r="Y860" s="104"/>
    </row>
    <row r="861" spans="1:25" x14ac:dyDescent="0.2">
      <c r="A861" s="135"/>
      <c r="B861" s="134" t="str">
        <f>IF(A861="","",IF(ISNUMBER(SEARCH("KCB",G861))=TRUE,Info!$J$10,Info!$J$11))</f>
        <v/>
      </c>
      <c r="C861" s="135"/>
      <c r="D861" s="248"/>
      <c r="E861" s="248"/>
      <c r="F861" s="135"/>
      <c r="G861" s="104"/>
      <c r="H861" s="135"/>
      <c r="I861" s="104"/>
      <c r="J861" s="104"/>
      <c r="K861" s="104"/>
      <c r="L861" s="104"/>
      <c r="M861" s="104"/>
      <c r="N861" s="101"/>
      <c r="O861" s="101"/>
      <c r="P861" s="101"/>
      <c r="Q861" s="101"/>
      <c r="R861" s="63"/>
      <c r="S861" s="63"/>
      <c r="T861" s="63"/>
      <c r="U861" s="135"/>
      <c r="V861" s="104"/>
      <c r="W861" s="104"/>
      <c r="X861" s="104"/>
      <c r="Y861" s="104"/>
    </row>
    <row r="862" spans="1:25" x14ac:dyDescent="0.2">
      <c r="A862" s="135"/>
      <c r="B862" s="134" t="str">
        <f>IF(A862="","",IF(ISNUMBER(SEARCH("KCB",G862))=TRUE,Info!$J$10,Info!$J$11))</f>
        <v/>
      </c>
      <c r="C862" s="135"/>
      <c r="D862" s="248"/>
      <c r="E862" s="248"/>
      <c r="F862" s="135"/>
      <c r="G862" s="104"/>
      <c r="H862" s="135"/>
      <c r="I862" s="104"/>
      <c r="J862" s="104"/>
      <c r="K862" s="104"/>
      <c r="L862" s="104"/>
      <c r="M862" s="104"/>
      <c r="N862" s="101"/>
      <c r="O862" s="101"/>
      <c r="P862" s="101"/>
      <c r="Q862" s="101"/>
      <c r="R862" s="63"/>
      <c r="S862" s="63"/>
      <c r="T862" s="63"/>
      <c r="U862" s="135"/>
      <c r="V862" s="104"/>
      <c r="W862" s="104"/>
      <c r="X862" s="104"/>
      <c r="Y862" s="104"/>
    </row>
    <row r="863" spans="1:25" x14ac:dyDescent="0.2">
      <c r="A863" s="135"/>
      <c r="B863" s="134" t="str">
        <f>IF(A863="","",IF(ISNUMBER(SEARCH("KCB",G863))=TRUE,Info!$J$10,Info!$J$11))</f>
        <v/>
      </c>
      <c r="C863" s="135"/>
      <c r="D863" s="248"/>
      <c r="E863" s="248"/>
      <c r="F863" s="135"/>
      <c r="G863" s="104"/>
      <c r="H863" s="135"/>
      <c r="I863" s="104"/>
      <c r="J863" s="104"/>
      <c r="K863" s="104"/>
      <c r="L863" s="104"/>
      <c r="M863" s="104"/>
      <c r="N863" s="101"/>
      <c r="O863" s="101"/>
      <c r="P863" s="101"/>
      <c r="Q863" s="101"/>
      <c r="R863" s="63"/>
      <c r="S863" s="63"/>
      <c r="T863" s="63"/>
      <c r="U863" s="135"/>
      <c r="V863" s="104"/>
      <c r="W863" s="104"/>
      <c r="X863" s="104"/>
      <c r="Y863" s="104"/>
    </row>
    <row r="864" spans="1:25" x14ac:dyDescent="0.2">
      <c r="A864" s="135"/>
      <c r="B864" s="134" t="str">
        <f>IF(A864="","",IF(ISNUMBER(SEARCH("KCB",G864))=TRUE,Info!$J$10,Info!$J$11))</f>
        <v/>
      </c>
      <c r="C864" s="135"/>
      <c r="D864" s="248"/>
      <c r="E864" s="248"/>
      <c r="F864" s="135"/>
      <c r="G864" s="104"/>
      <c r="H864" s="135"/>
      <c r="I864" s="104"/>
      <c r="J864" s="104"/>
      <c r="K864" s="104"/>
      <c r="L864" s="104"/>
      <c r="M864" s="104"/>
      <c r="N864" s="101"/>
      <c r="O864" s="101"/>
      <c r="P864" s="101"/>
      <c r="Q864" s="101"/>
      <c r="R864" s="63"/>
      <c r="S864" s="63"/>
      <c r="T864" s="63"/>
      <c r="U864" s="135"/>
      <c r="V864" s="104"/>
      <c r="W864" s="104"/>
      <c r="X864" s="104"/>
      <c r="Y864" s="104"/>
    </row>
    <row r="865" spans="1:25" x14ac:dyDescent="0.2">
      <c r="A865" s="135"/>
      <c r="B865" s="134" t="str">
        <f>IF(A865="","",IF(ISNUMBER(SEARCH("KCB",G865))=TRUE,Info!$J$10,Info!$J$11))</f>
        <v/>
      </c>
      <c r="C865" s="135"/>
      <c r="D865" s="248"/>
      <c r="E865" s="248"/>
      <c r="F865" s="135"/>
      <c r="G865" s="104"/>
      <c r="H865" s="135"/>
      <c r="I865" s="104"/>
      <c r="J865" s="104"/>
      <c r="K865" s="104"/>
      <c r="L865" s="104"/>
      <c r="M865" s="104"/>
      <c r="N865" s="101"/>
      <c r="O865" s="101"/>
      <c r="P865" s="101"/>
      <c r="Q865" s="101"/>
      <c r="R865" s="63"/>
      <c r="S865" s="63"/>
      <c r="T865" s="63"/>
      <c r="U865" s="135"/>
      <c r="V865" s="104"/>
      <c r="W865" s="104"/>
      <c r="X865" s="104"/>
      <c r="Y865" s="104"/>
    </row>
    <row r="866" spans="1:25" x14ac:dyDescent="0.2">
      <c r="A866" s="135"/>
      <c r="B866" s="134" t="str">
        <f>IF(A866="","",IF(ISNUMBER(SEARCH("KCB",G866))=TRUE,Info!$J$10,Info!$J$11))</f>
        <v/>
      </c>
      <c r="C866" s="135"/>
      <c r="D866" s="248"/>
      <c r="E866" s="248"/>
      <c r="F866" s="135"/>
      <c r="G866" s="104"/>
      <c r="H866" s="135"/>
      <c r="I866" s="104"/>
      <c r="J866" s="104"/>
      <c r="K866" s="104"/>
      <c r="L866" s="104"/>
      <c r="M866" s="104"/>
      <c r="N866" s="101"/>
      <c r="O866" s="101"/>
      <c r="P866" s="101"/>
      <c r="Q866" s="101"/>
      <c r="R866" s="63"/>
      <c r="S866" s="63"/>
      <c r="T866" s="63"/>
      <c r="U866" s="135"/>
      <c r="V866" s="104"/>
      <c r="W866" s="104"/>
      <c r="X866" s="104"/>
      <c r="Y866" s="104"/>
    </row>
    <row r="867" spans="1:25" x14ac:dyDescent="0.2">
      <c r="A867" s="135"/>
      <c r="B867" s="134" t="str">
        <f>IF(A867="","",IF(ISNUMBER(SEARCH("KCB",G867))=TRUE,Info!$J$10,Info!$J$11))</f>
        <v/>
      </c>
      <c r="C867" s="135"/>
      <c r="D867" s="248"/>
      <c r="E867" s="248"/>
      <c r="F867" s="135"/>
      <c r="G867" s="104"/>
      <c r="H867" s="135"/>
      <c r="I867" s="104"/>
      <c r="J867" s="104"/>
      <c r="K867" s="104"/>
      <c r="L867" s="104"/>
      <c r="M867" s="104"/>
      <c r="N867" s="101"/>
      <c r="O867" s="101"/>
      <c r="P867" s="101"/>
      <c r="Q867" s="101"/>
      <c r="R867" s="63"/>
      <c r="S867" s="63"/>
      <c r="T867" s="63"/>
      <c r="U867" s="135"/>
      <c r="V867" s="104"/>
      <c r="W867" s="104"/>
      <c r="X867" s="104"/>
      <c r="Y867" s="104"/>
    </row>
    <row r="868" spans="1:25" x14ac:dyDescent="0.2">
      <c r="A868" s="135"/>
      <c r="B868" s="134" t="str">
        <f>IF(A868="","",IF(ISNUMBER(SEARCH("KCB",G868))=TRUE,Info!$J$10,Info!$J$11))</f>
        <v/>
      </c>
      <c r="C868" s="135"/>
      <c r="D868" s="248"/>
      <c r="E868" s="248"/>
      <c r="F868" s="135"/>
      <c r="G868" s="104"/>
      <c r="H868" s="135"/>
      <c r="I868" s="104"/>
      <c r="J868" s="104"/>
      <c r="K868" s="104"/>
      <c r="L868" s="104"/>
      <c r="M868" s="104"/>
      <c r="N868" s="101"/>
      <c r="O868" s="101"/>
      <c r="P868" s="101"/>
      <c r="Q868" s="101"/>
      <c r="R868" s="63"/>
      <c r="S868" s="63"/>
      <c r="T868" s="63"/>
      <c r="U868" s="135"/>
      <c r="V868" s="104"/>
      <c r="W868" s="104"/>
      <c r="X868" s="104"/>
      <c r="Y868" s="104"/>
    </row>
    <row r="869" spans="1:25" x14ac:dyDescent="0.2">
      <c r="A869" s="135"/>
      <c r="B869" s="134" t="str">
        <f>IF(A869="","",IF(ISNUMBER(SEARCH("KCB",G869))=TRUE,Info!$J$10,Info!$J$11))</f>
        <v/>
      </c>
      <c r="C869" s="135"/>
      <c r="D869" s="248"/>
      <c r="E869" s="248"/>
      <c r="F869" s="135"/>
      <c r="G869" s="104"/>
      <c r="H869" s="135"/>
      <c r="I869" s="104"/>
      <c r="J869" s="104"/>
      <c r="K869" s="104"/>
      <c r="L869" s="104"/>
      <c r="M869" s="104"/>
      <c r="N869" s="101"/>
      <c r="O869" s="101"/>
      <c r="P869" s="101"/>
      <c r="Q869" s="101"/>
      <c r="R869" s="63"/>
      <c r="S869" s="63"/>
      <c r="T869" s="63"/>
      <c r="U869" s="135"/>
      <c r="V869" s="104"/>
      <c r="W869" s="104"/>
      <c r="X869" s="104"/>
      <c r="Y869" s="104"/>
    </row>
    <row r="870" spans="1:25" x14ac:dyDescent="0.2">
      <c r="A870" s="135"/>
      <c r="B870" s="134" t="str">
        <f>IF(A870="","",IF(ISNUMBER(SEARCH("KCB",G870))=TRUE,Info!$J$10,Info!$J$11))</f>
        <v/>
      </c>
      <c r="C870" s="135"/>
      <c r="D870" s="248"/>
      <c r="E870" s="248"/>
      <c r="F870" s="135"/>
      <c r="G870" s="104"/>
      <c r="H870" s="135"/>
      <c r="I870" s="104"/>
      <c r="J870" s="104"/>
      <c r="K870" s="104"/>
      <c r="L870" s="104"/>
      <c r="M870" s="104"/>
      <c r="N870" s="101"/>
      <c r="O870" s="101"/>
      <c r="P870" s="101"/>
      <c r="Q870" s="101"/>
      <c r="R870" s="63"/>
      <c r="S870" s="63"/>
      <c r="T870" s="63"/>
      <c r="U870" s="135"/>
      <c r="V870" s="104"/>
      <c r="W870" s="104"/>
      <c r="X870" s="104"/>
      <c r="Y870" s="104"/>
    </row>
    <row r="871" spans="1:25" x14ac:dyDescent="0.2">
      <c r="A871" s="135"/>
      <c r="B871" s="134" t="str">
        <f>IF(A871="","",IF(ISNUMBER(SEARCH("KCB",G871))=TRUE,Info!$J$10,Info!$J$11))</f>
        <v/>
      </c>
      <c r="C871" s="135"/>
      <c r="D871" s="248"/>
      <c r="E871" s="248"/>
      <c r="F871" s="135"/>
      <c r="G871" s="104"/>
      <c r="H871" s="135"/>
      <c r="I871" s="104"/>
      <c r="J871" s="104"/>
      <c r="K871" s="104"/>
      <c r="L871" s="104"/>
      <c r="M871" s="104"/>
      <c r="N871" s="101"/>
      <c r="O871" s="101"/>
      <c r="P871" s="101"/>
      <c r="Q871" s="101"/>
      <c r="R871" s="63"/>
      <c r="S871" s="63"/>
      <c r="T871" s="63"/>
      <c r="U871" s="135"/>
      <c r="V871" s="104"/>
      <c r="W871" s="104"/>
      <c r="X871" s="104"/>
      <c r="Y871" s="104"/>
    </row>
    <row r="872" spans="1:25" x14ac:dyDescent="0.2">
      <c r="A872" s="135"/>
      <c r="B872" s="134" t="str">
        <f>IF(A872="","",IF(ISNUMBER(SEARCH("KCB",G872))=TRUE,Info!$J$10,Info!$J$11))</f>
        <v/>
      </c>
      <c r="C872" s="135"/>
      <c r="D872" s="248"/>
      <c r="E872" s="248"/>
      <c r="F872" s="135"/>
      <c r="G872" s="104"/>
      <c r="H872" s="135"/>
      <c r="I872" s="104"/>
      <c r="J872" s="104"/>
      <c r="K872" s="104"/>
      <c r="L872" s="104"/>
      <c r="M872" s="104"/>
      <c r="N872" s="101"/>
      <c r="O872" s="101"/>
      <c r="P872" s="101"/>
      <c r="Q872" s="101"/>
      <c r="R872" s="63"/>
      <c r="S872" s="63"/>
      <c r="T872" s="63"/>
      <c r="U872" s="135"/>
      <c r="V872" s="104"/>
      <c r="W872" s="104"/>
      <c r="X872" s="104"/>
      <c r="Y872" s="104"/>
    </row>
    <row r="873" spans="1:25" x14ac:dyDescent="0.2">
      <c r="A873" s="135"/>
      <c r="B873" s="134" t="str">
        <f>IF(A873="","",IF(ISNUMBER(SEARCH("KCB",G873))=TRUE,Info!$J$10,Info!$J$11))</f>
        <v/>
      </c>
      <c r="C873" s="135"/>
      <c r="D873" s="248"/>
      <c r="E873" s="248"/>
      <c r="F873" s="135"/>
      <c r="G873" s="104"/>
      <c r="H873" s="135"/>
      <c r="I873" s="104"/>
      <c r="J873" s="104"/>
      <c r="K873" s="104"/>
      <c r="L873" s="104"/>
      <c r="M873" s="104"/>
      <c r="N873" s="101"/>
      <c r="O873" s="101"/>
      <c r="P873" s="101"/>
      <c r="Q873" s="101"/>
      <c r="R873" s="63"/>
      <c r="S873" s="63"/>
      <c r="T873" s="63"/>
      <c r="U873" s="135"/>
      <c r="V873" s="104"/>
      <c r="W873" s="104"/>
      <c r="X873" s="104"/>
      <c r="Y873" s="104"/>
    </row>
    <row r="874" spans="1:25" x14ac:dyDescent="0.2">
      <c r="A874" s="135"/>
      <c r="B874" s="134" t="str">
        <f>IF(A874="","",IF(ISNUMBER(SEARCH("KCB",G874))=TRUE,Info!$J$10,Info!$J$11))</f>
        <v/>
      </c>
      <c r="C874" s="135"/>
      <c r="D874" s="248"/>
      <c r="E874" s="248"/>
      <c r="F874" s="135"/>
      <c r="G874" s="104"/>
      <c r="H874" s="135"/>
      <c r="I874" s="104"/>
      <c r="J874" s="104"/>
      <c r="K874" s="104"/>
      <c r="L874" s="104"/>
      <c r="M874" s="104"/>
      <c r="N874" s="101"/>
      <c r="O874" s="101"/>
      <c r="P874" s="101"/>
      <c r="Q874" s="101"/>
      <c r="R874" s="63"/>
      <c r="S874" s="63"/>
      <c r="T874" s="63"/>
      <c r="U874" s="135"/>
      <c r="V874" s="104"/>
      <c r="W874" s="104"/>
      <c r="X874" s="104"/>
      <c r="Y874" s="104"/>
    </row>
    <row r="875" spans="1:25" x14ac:dyDescent="0.2">
      <c r="A875" s="135"/>
      <c r="B875" s="134" t="str">
        <f>IF(A875="","",IF(ISNUMBER(SEARCH("KCB",G875))=TRUE,Info!$J$10,Info!$J$11))</f>
        <v/>
      </c>
      <c r="C875" s="135"/>
      <c r="D875" s="248"/>
      <c r="E875" s="248"/>
      <c r="F875" s="135"/>
      <c r="G875" s="104"/>
      <c r="H875" s="135"/>
      <c r="I875" s="104"/>
      <c r="J875" s="104"/>
      <c r="K875" s="104"/>
      <c r="L875" s="104"/>
      <c r="M875" s="104"/>
      <c r="N875" s="101"/>
      <c r="O875" s="101"/>
      <c r="P875" s="101"/>
      <c r="Q875" s="101"/>
      <c r="R875" s="63"/>
      <c r="S875" s="63"/>
      <c r="T875" s="63"/>
      <c r="U875" s="135"/>
      <c r="V875" s="104"/>
      <c r="W875" s="104"/>
      <c r="X875" s="104"/>
      <c r="Y875" s="104"/>
    </row>
    <row r="876" spans="1:25" x14ac:dyDescent="0.2">
      <c r="A876" s="135"/>
      <c r="B876" s="134" t="str">
        <f>IF(A876="","",IF(ISNUMBER(SEARCH("KCB",G876))=TRUE,Info!$J$10,Info!$J$11))</f>
        <v/>
      </c>
      <c r="C876" s="135"/>
      <c r="D876" s="248"/>
      <c r="E876" s="248"/>
      <c r="F876" s="135"/>
      <c r="G876" s="104"/>
      <c r="H876" s="135"/>
      <c r="I876" s="104"/>
      <c r="J876" s="104"/>
      <c r="K876" s="104"/>
      <c r="L876" s="104"/>
      <c r="M876" s="104"/>
      <c r="N876" s="101"/>
      <c r="O876" s="101"/>
      <c r="P876" s="101"/>
      <c r="Q876" s="101"/>
      <c r="R876" s="63"/>
      <c r="S876" s="63"/>
      <c r="T876" s="63"/>
      <c r="U876" s="135"/>
      <c r="V876" s="104"/>
      <c r="W876" s="104"/>
      <c r="X876" s="104"/>
      <c r="Y876" s="104"/>
    </row>
    <row r="877" spans="1:25" x14ac:dyDescent="0.2">
      <c r="A877" s="135"/>
      <c r="B877" s="134" t="str">
        <f>IF(A877="","",IF(ISNUMBER(SEARCH("KCB",G877))=TRUE,Info!$J$10,Info!$J$11))</f>
        <v/>
      </c>
      <c r="C877" s="135"/>
      <c r="D877" s="248"/>
      <c r="E877" s="248"/>
      <c r="F877" s="135"/>
      <c r="G877" s="104"/>
      <c r="H877" s="135"/>
      <c r="I877" s="104"/>
      <c r="J877" s="104"/>
      <c r="K877" s="104"/>
      <c r="L877" s="104"/>
      <c r="M877" s="104"/>
      <c r="N877" s="101"/>
      <c r="O877" s="101"/>
      <c r="P877" s="101"/>
      <c r="Q877" s="101"/>
      <c r="R877" s="63"/>
      <c r="S877" s="63"/>
      <c r="T877" s="63"/>
      <c r="U877" s="135"/>
      <c r="V877" s="104"/>
      <c r="W877" s="104"/>
      <c r="X877" s="104"/>
      <c r="Y877" s="104"/>
    </row>
    <row r="878" spans="1:25" x14ac:dyDescent="0.2">
      <c r="A878" s="135"/>
      <c r="B878" s="134" t="str">
        <f>IF(A878="","",IF(ISNUMBER(SEARCH("KCB",G878))=TRUE,Info!$J$10,Info!$J$11))</f>
        <v/>
      </c>
      <c r="C878" s="135"/>
      <c r="D878" s="248"/>
      <c r="E878" s="248"/>
      <c r="F878" s="135"/>
      <c r="G878" s="104"/>
      <c r="H878" s="135"/>
      <c r="I878" s="104"/>
      <c r="J878" s="104"/>
      <c r="K878" s="104"/>
      <c r="L878" s="104"/>
      <c r="M878" s="104"/>
      <c r="N878" s="101"/>
      <c r="O878" s="101"/>
      <c r="P878" s="101"/>
      <c r="Q878" s="101"/>
      <c r="R878" s="63"/>
      <c r="S878" s="63"/>
      <c r="T878" s="63"/>
      <c r="U878" s="135"/>
      <c r="V878" s="104"/>
      <c r="W878" s="104"/>
      <c r="X878" s="104"/>
      <c r="Y878" s="104"/>
    </row>
    <row r="879" spans="1:25" x14ac:dyDescent="0.2">
      <c r="A879" s="135"/>
      <c r="B879" s="134" t="str">
        <f>IF(A879="","",IF(ISNUMBER(SEARCH("KCB",G879))=TRUE,Info!$J$10,Info!$J$11))</f>
        <v/>
      </c>
      <c r="C879" s="135"/>
      <c r="D879" s="248"/>
      <c r="E879" s="248"/>
      <c r="F879" s="135"/>
      <c r="G879" s="104"/>
      <c r="H879" s="135"/>
      <c r="I879" s="104"/>
      <c r="J879" s="104"/>
      <c r="K879" s="104"/>
      <c r="L879" s="104"/>
      <c r="M879" s="104"/>
      <c r="N879" s="101"/>
      <c r="O879" s="101"/>
      <c r="P879" s="101"/>
      <c r="Q879" s="101"/>
      <c r="R879" s="63"/>
      <c r="S879" s="63"/>
      <c r="T879" s="63"/>
      <c r="U879" s="135"/>
      <c r="V879" s="104"/>
      <c r="W879" s="104"/>
      <c r="X879" s="104"/>
      <c r="Y879" s="104"/>
    </row>
    <row r="880" spans="1:25" x14ac:dyDescent="0.2">
      <c r="A880" s="135"/>
      <c r="B880" s="134" t="str">
        <f>IF(A880="","",IF(ISNUMBER(SEARCH("KCB",G880))=TRUE,Info!$J$10,Info!$J$11))</f>
        <v/>
      </c>
      <c r="C880" s="135"/>
      <c r="D880" s="248"/>
      <c r="E880" s="248"/>
      <c r="F880" s="135"/>
      <c r="G880" s="104"/>
      <c r="H880" s="135"/>
      <c r="I880" s="104"/>
      <c r="J880" s="104"/>
      <c r="K880" s="104"/>
      <c r="L880" s="104"/>
      <c r="M880" s="104"/>
      <c r="N880" s="101"/>
      <c r="O880" s="101"/>
      <c r="P880" s="101"/>
      <c r="Q880" s="101"/>
      <c r="R880" s="63"/>
      <c r="S880" s="63"/>
      <c r="T880" s="63"/>
      <c r="U880" s="135"/>
      <c r="V880" s="104"/>
      <c r="W880" s="104"/>
      <c r="X880" s="104"/>
      <c r="Y880" s="104"/>
    </row>
    <row r="881" spans="1:25" x14ac:dyDescent="0.2">
      <c r="A881" s="135"/>
      <c r="B881" s="134" t="str">
        <f>IF(A881="","",IF(ISNUMBER(SEARCH("KCB",G881))=TRUE,Info!$J$10,Info!$J$11))</f>
        <v/>
      </c>
      <c r="C881" s="135"/>
      <c r="D881" s="248"/>
      <c r="E881" s="248"/>
      <c r="F881" s="135"/>
      <c r="G881" s="104"/>
      <c r="H881" s="135"/>
      <c r="I881" s="104"/>
      <c r="J881" s="104"/>
      <c r="K881" s="104"/>
      <c r="L881" s="104"/>
      <c r="M881" s="104"/>
      <c r="N881" s="101"/>
      <c r="O881" s="101"/>
      <c r="P881" s="101"/>
      <c r="Q881" s="101"/>
      <c r="R881" s="63"/>
      <c r="S881" s="63"/>
      <c r="T881" s="63"/>
      <c r="U881" s="135"/>
      <c r="V881" s="104"/>
      <c r="W881" s="104"/>
      <c r="X881" s="104"/>
      <c r="Y881" s="104"/>
    </row>
    <row r="882" spans="1:25" x14ac:dyDescent="0.2">
      <c r="A882" s="135"/>
      <c r="B882" s="134" t="str">
        <f>IF(A882="","",IF(ISNUMBER(SEARCH("KCB",G882))=TRUE,Info!$J$10,Info!$J$11))</f>
        <v/>
      </c>
      <c r="C882" s="135"/>
      <c r="D882" s="248"/>
      <c r="E882" s="248"/>
      <c r="F882" s="135"/>
      <c r="G882" s="104"/>
      <c r="H882" s="135"/>
      <c r="I882" s="104"/>
      <c r="J882" s="104"/>
      <c r="K882" s="104"/>
      <c r="L882" s="104"/>
      <c r="M882" s="104"/>
      <c r="N882" s="101"/>
      <c r="O882" s="101"/>
      <c r="P882" s="101"/>
      <c r="Q882" s="101"/>
      <c r="R882" s="63"/>
      <c r="S882" s="63"/>
      <c r="T882" s="63"/>
      <c r="U882" s="135"/>
      <c r="V882" s="104"/>
      <c r="W882" s="104"/>
      <c r="X882" s="104"/>
      <c r="Y882" s="104"/>
    </row>
    <row r="883" spans="1:25" x14ac:dyDescent="0.2">
      <c r="A883" s="135"/>
      <c r="B883" s="134" t="str">
        <f>IF(A883="","",IF(ISNUMBER(SEARCH("KCB",G883))=TRUE,Info!$J$10,Info!$J$11))</f>
        <v/>
      </c>
      <c r="C883" s="135"/>
      <c r="D883" s="248"/>
      <c r="E883" s="248"/>
      <c r="F883" s="135"/>
      <c r="G883" s="104"/>
      <c r="H883" s="135"/>
      <c r="I883" s="104"/>
      <c r="J883" s="104"/>
      <c r="K883" s="104"/>
      <c r="L883" s="104"/>
      <c r="M883" s="104"/>
      <c r="N883" s="101"/>
      <c r="O883" s="101"/>
      <c r="P883" s="101"/>
      <c r="Q883" s="101"/>
      <c r="R883" s="63"/>
      <c r="S883" s="63"/>
      <c r="T883" s="63"/>
      <c r="U883" s="135"/>
      <c r="V883" s="104"/>
      <c r="W883" s="104"/>
      <c r="X883" s="104"/>
      <c r="Y883" s="104"/>
    </row>
    <row r="884" spans="1:25" x14ac:dyDescent="0.2">
      <c r="A884" s="135"/>
      <c r="B884" s="134" t="str">
        <f>IF(A884="","",IF(ISNUMBER(SEARCH("KCB",G884))=TRUE,Info!$J$10,Info!$J$11))</f>
        <v/>
      </c>
      <c r="C884" s="135"/>
      <c r="D884" s="248"/>
      <c r="E884" s="248"/>
      <c r="F884" s="135"/>
      <c r="G884" s="104"/>
      <c r="H884" s="135"/>
      <c r="I884" s="104"/>
      <c r="J884" s="104"/>
      <c r="K884" s="104"/>
      <c r="L884" s="104"/>
      <c r="M884" s="104"/>
      <c r="N884" s="101"/>
      <c r="O884" s="101"/>
      <c r="P884" s="101"/>
      <c r="Q884" s="101"/>
      <c r="R884" s="63"/>
      <c r="S884" s="63"/>
      <c r="T884" s="63"/>
      <c r="U884" s="135"/>
      <c r="V884" s="104"/>
      <c r="W884" s="104"/>
      <c r="X884" s="104"/>
      <c r="Y884" s="104"/>
    </row>
    <row r="885" spans="1:25" x14ac:dyDescent="0.2">
      <c r="A885" s="135"/>
      <c r="B885" s="134" t="str">
        <f>IF(A885="","",IF(ISNUMBER(SEARCH("KCB",G885))=TRUE,Info!$J$10,Info!$J$11))</f>
        <v/>
      </c>
      <c r="C885" s="135"/>
      <c r="D885" s="248"/>
      <c r="E885" s="248"/>
      <c r="F885" s="135"/>
      <c r="G885" s="104"/>
      <c r="H885" s="135"/>
      <c r="I885" s="104"/>
      <c r="J885" s="104"/>
      <c r="K885" s="104"/>
      <c r="L885" s="104"/>
      <c r="M885" s="104"/>
      <c r="N885" s="101"/>
      <c r="O885" s="101"/>
      <c r="P885" s="101"/>
      <c r="Q885" s="101"/>
      <c r="R885" s="63"/>
      <c r="S885" s="63"/>
      <c r="T885" s="63"/>
      <c r="U885" s="135"/>
      <c r="V885" s="104"/>
      <c r="W885" s="104"/>
      <c r="X885" s="104"/>
      <c r="Y885" s="104"/>
    </row>
    <row r="886" spans="1:25" x14ac:dyDescent="0.2">
      <c r="A886" s="135"/>
      <c r="B886" s="134" t="str">
        <f>IF(A886="","",IF(ISNUMBER(SEARCH("KCB",G886))=TRUE,Info!$J$10,Info!$J$11))</f>
        <v/>
      </c>
      <c r="C886" s="135"/>
      <c r="D886" s="248"/>
      <c r="E886" s="248"/>
      <c r="F886" s="135"/>
      <c r="G886" s="104"/>
      <c r="H886" s="135"/>
      <c r="I886" s="104"/>
      <c r="J886" s="104"/>
      <c r="K886" s="104"/>
      <c r="L886" s="104"/>
      <c r="M886" s="104"/>
      <c r="N886" s="101"/>
      <c r="O886" s="101"/>
      <c r="P886" s="101"/>
      <c r="Q886" s="101"/>
      <c r="R886" s="63"/>
      <c r="S886" s="63"/>
      <c r="T886" s="63"/>
      <c r="U886" s="135"/>
      <c r="V886" s="104"/>
      <c r="W886" s="104"/>
      <c r="X886" s="104"/>
      <c r="Y886" s="104"/>
    </row>
    <row r="887" spans="1:25" x14ac:dyDescent="0.2">
      <c r="A887" s="135"/>
      <c r="B887" s="134" t="str">
        <f>IF(A887="","",IF(ISNUMBER(SEARCH("KCB",G887))=TRUE,Info!$J$10,Info!$J$11))</f>
        <v/>
      </c>
      <c r="C887" s="135"/>
      <c r="D887" s="248"/>
      <c r="E887" s="248"/>
      <c r="F887" s="135"/>
      <c r="G887" s="104"/>
      <c r="H887" s="135"/>
      <c r="I887" s="104"/>
      <c r="J887" s="104"/>
      <c r="K887" s="104"/>
      <c r="L887" s="104"/>
      <c r="M887" s="104"/>
      <c r="N887" s="101"/>
      <c r="O887" s="101"/>
      <c r="P887" s="101"/>
      <c r="Q887" s="101"/>
      <c r="R887" s="63"/>
      <c r="S887" s="63"/>
      <c r="T887" s="63"/>
      <c r="U887" s="135"/>
      <c r="V887" s="104"/>
      <c r="W887" s="104"/>
      <c r="X887" s="104"/>
      <c r="Y887" s="104"/>
    </row>
    <row r="888" spans="1:25" x14ac:dyDescent="0.2">
      <c r="A888" s="135"/>
      <c r="B888" s="134" t="str">
        <f>IF(A888="","",IF(ISNUMBER(SEARCH("KCB",G888))=TRUE,Info!$J$10,Info!$J$11))</f>
        <v/>
      </c>
      <c r="C888" s="135"/>
      <c r="D888" s="248"/>
      <c r="E888" s="248"/>
      <c r="F888" s="135"/>
      <c r="G888" s="104"/>
      <c r="H888" s="135"/>
      <c r="I888" s="104"/>
      <c r="J888" s="104"/>
      <c r="K888" s="104"/>
      <c r="L888" s="104"/>
      <c r="M888" s="104"/>
      <c r="N888" s="101"/>
      <c r="O888" s="101"/>
      <c r="P888" s="101"/>
      <c r="Q888" s="101"/>
      <c r="R888" s="63"/>
      <c r="S888" s="63"/>
      <c r="T888" s="63"/>
      <c r="U888" s="135"/>
      <c r="V888" s="104"/>
      <c r="W888" s="104"/>
      <c r="X888" s="104"/>
      <c r="Y888" s="104"/>
    </row>
    <row r="889" spans="1:25" x14ac:dyDescent="0.2">
      <c r="A889" s="135"/>
      <c r="B889" s="134" t="str">
        <f>IF(A889="","",IF(ISNUMBER(SEARCH("KCB",G889))=TRUE,Info!$J$10,Info!$J$11))</f>
        <v/>
      </c>
      <c r="C889" s="135"/>
      <c r="D889" s="248"/>
      <c r="E889" s="248"/>
      <c r="F889" s="135"/>
      <c r="G889" s="104"/>
      <c r="H889" s="135"/>
      <c r="I889" s="104"/>
      <c r="J889" s="104"/>
      <c r="K889" s="104"/>
      <c r="L889" s="104"/>
      <c r="M889" s="104"/>
      <c r="N889" s="101"/>
      <c r="O889" s="101"/>
      <c r="P889" s="101"/>
      <c r="Q889" s="101"/>
      <c r="R889" s="63"/>
      <c r="S889" s="63"/>
      <c r="T889" s="63"/>
      <c r="U889" s="135"/>
      <c r="V889" s="104"/>
      <c r="W889" s="104"/>
      <c r="X889" s="104"/>
      <c r="Y889" s="104"/>
    </row>
    <row r="890" spans="1:25" x14ac:dyDescent="0.2">
      <c r="A890" s="135"/>
      <c r="B890" s="134" t="str">
        <f>IF(A890="","",IF(ISNUMBER(SEARCH("KCB",G890))=TRUE,Info!$J$10,Info!$J$11))</f>
        <v/>
      </c>
      <c r="C890" s="135"/>
      <c r="D890" s="248"/>
      <c r="E890" s="248"/>
      <c r="F890" s="135"/>
      <c r="G890" s="104"/>
      <c r="H890" s="135"/>
      <c r="I890" s="104"/>
      <c r="J890" s="104"/>
      <c r="K890" s="104"/>
      <c r="L890" s="104"/>
      <c r="M890" s="104"/>
      <c r="N890" s="101"/>
      <c r="O890" s="101"/>
      <c r="P890" s="101"/>
      <c r="Q890" s="101"/>
      <c r="R890" s="63"/>
      <c r="S890" s="63"/>
      <c r="T890" s="63"/>
      <c r="U890" s="135"/>
      <c r="V890" s="104"/>
      <c r="W890" s="104"/>
      <c r="X890" s="104"/>
      <c r="Y890" s="104"/>
    </row>
    <row r="891" spans="1:25" x14ac:dyDescent="0.2">
      <c r="A891" s="135"/>
      <c r="B891" s="134" t="str">
        <f>IF(A891="","",IF(ISNUMBER(SEARCH("KCB",G891))=TRUE,Info!$J$10,Info!$J$11))</f>
        <v/>
      </c>
      <c r="C891" s="135"/>
      <c r="D891" s="248"/>
      <c r="E891" s="248"/>
      <c r="F891" s="135"/>
      <c r="G891" s="104"/>
      <c r="H891" s="135"/>
      <c r="I891" s="104"/>
      <c r="J891" s="104"/>
      <c r="K891" s="104"/>
      <c r="L891" s="104"/>
      <c r="M891" s="104"/>
      <c r="N891" s="101"/>
      <c r="O891" s="101"/>
      <c r="P891" s="101"/>
      <c r="Q891" s="101"/>
      <c r="R891" s="63"/>
      <c r="S891" s="63"/>
      <c r="T891" s="63"/>
      <c r="U891" s="135"/>
      <c r="V891" s="104"/>
      <c r="W891" s="104"/>
      <c r="X891" s="104"/>
      <c r="Y891" s="104"/>
    </row>
    <row r="892" spans="1:25" x14ac:dyDescent="0.2">
      <c r="A892" s="135"/>
      <c r="B892" s="134" t="str">
        <f>IF(A892="","",IF(ISNUMBER(SEARCH("KCB",G892))=TRUE,Info!$J$10,Info!$J$11))</f>
        <v/>
      </c>
      <c r="C892" s="135"/>
      <c r="D892" s="248"/>
      <c r="E892" s="248"/>
      <c r="F892" s="135"/>
      <c r="G892" s="104"/>
      <c r="H892" s="135"/>
      <c r="I892" s="104"/>
      <c r="J892" s="104"/>
      <c r="K892" s="104"/>
      <c r="L892" s="104"/>
      <c r="M892" s="104"/>
      <c r="N892" s="101"/>
      <c r="O892" s="101"/>
      <c r="P892" s="101"/>
      <c r="Q892" s="101"/>
      <c r="R892" s="63"/>
      <c r="S892" s="63"/>
      <c r="T892" s="63"/>
      <c r="U892" s="135"/>
      <c r="V892" s="104"/>
      <c r="W892" s="104"/>
      <c r="X892" s="104"/>
      <c r="Y892" s="104"/>
    </row>
    <row r="893" spans="1:25" x14ac:dyDescent="0.2">
      <c r="A893" s="135"/>
      <c r="B893" s="134" t="str">
        <f>IF(A893="","",IF(ISNUMBER(SEARCH("KCB",G893))=TRUE,Info!$J$10,Info!$J$11))</f>
        <v/>
      </c>
      <c r="C893" s="135"/>
      <c r="D893" s="248"/>
      <c r="E893" s="248"/>
      <c r="F893" s="135"/>
      <c r="G893" s="104"/>
      <c r="H893" s="135"/>
      <c r="I893" s="104"/>
      <c r="J893" s="104"/>
      <c r="K893" s="104"/>
      <c r="L893" s="104"/>
      <c r="M893" s="104"/>
      <c r="N893" s="101"/>
      <c r="O893" s="101"/>
      <c r="P893" s="101"/>
      <c r="Q893" s="101"/>
      <c r="R893" s="63"/>
      <c r="S893" s="63"/>
      <c r="T893" s="63"/>
      <c r="U893" s="135"/>
      <c r="V893" s="104"/>
      <c r="W893" s="104"/>
      <c r="X893" s="104"/>
      <c r="Y893" s="104"/>
    </row>
    <row r="894" spans="1:25" x14ac:dyDescent="0.2">
      <c r="A894" s="135"/>
      <c r="B894" s="134" t="str">
        <f>IF(A894="","",IF(ISNUMBER(SEARCH("KCB",G894))=TRUE,Info!$J$10,Info!$J$11))</f>
        <v/>
      </c>
      <c r="C894" s="135"/>
      <c r="D894" s="248"/>
      <c r="E894" s="248"/>
      <c r="F894" s="135"/>
      <c r="G894" s="104"/>
      <c r="H894" s="135"/>
      <c r="I894" s="104"/>
      <c r="J894" s="104"/>
      <c r="K894" s="104"/>
      <c r="L894" s="104"/>
      <c r="M894" s="104"/>
      <c r="N894" s="101"/>
      <c r="O894" s="101"/>
      <c r="P894" s="101"/>
      <c r="Q894" s="101"/>
      <c r="R894" s="63"/>
      <c r="S894" s="63"/>
      <c r="T894" s="63"/>
      <c r="U894" s="135"/>
      <c r="V894" s="104"/>
      <c r="W894" s="104"/>
      <c r="X894" s="104"/>
      <c r="Y894" s="104"/>
    </row>
    <row r="895" spans="1:25" x14ac:dyDescent="0.2">
      <c r="A895" s="135"/>
      <c r="B895" s="134" t="str">
        <f>IF(A895="","",IF(ISNUMBER(SEARCH("KCB",G895))=TRUE,Info!$J$10,Info!$J$11))</f>
        <v/>
      </c>
      <c r="C895" s="135"/>
      <c r="D895" s="248"/>
      <c r="E895" s="248"/>
      <c r="F895" s="135"/>
      <c r="G895" s="104"/>
      <c r="H895" s="135"/>
      <c r="I895" s="104"/>
      <c r="J895" s="104"/>
      <c r="K895" s="104"/>
      <c r="L895" s="104"/>
      <c r="M895" s="104"/>
      <c r="N895" s="101"/>
      <c r="O895" s="101"/>
      <c r="P895" s="101"/>
      <c r="Q895" s="101"/>
      <c r="R895" s="63"/>
      <c r="S895" s="63"/>
      <c r="T895" s="63"/>
      <c r="U895" s="135"/>
      <c r="V895" s="104"/>
      <c r="W895" s="104"/>
      <c r="X895" s="104"/>
      <c r="Y895" s="104"/>
    </row>
    <row r="896" spans="1:25" x14ac:dyDescent="0.2">
      <c r="A896" s="135"/>
      <c r="B896" s="134" t="str">
        <f>IF(A896="","",IF(ISNUMBER(SEARCH("KCB",G896))=TRUE,Info!$J$10,Info!$J$11))</f>
        <v/>
      </c>
      <c r="C896" s="135"/>
      <c r="D896" s="248"/>
      <c r="E896" s="248"/>
      <c r="F896" s="135"/>
      <c r="G896" s="104"/>
      <c r="H896" s="135"/>
      <c r="I896" s="104"/>
      <c r="J896" s="104"/>
      <c r="K896" s="104"/>
      <c r="L896" s="104"/>
      <c r="M896" s="104"/>
      <c r="N896" s="101"/>
      <c r="O896" s="101"/>
      <c r="P896" s="101"/>
      <c r="Q896" s="101"/>
      <c r="R896" s="63"/>
      <c r="S896" s="63"/>
      <c r="T896" s="63"/>
      <c r="U896" s="135"/>
      <c r="V896" s="104"/>
      <c r="W896" s="104"/>
      <c r="X896" s="104"/>
      <c r="Y896" s="104"/>
    </row>
    <row r="897" spans="1:25" x14ac:dyDescent="0.2">
      <c r="A897" s="135"/>
      <c r="B897" s="134" t="str">
        <f>IF(A897="","",IF(ISNUMBER(SEARCH("KCB",G897))=TRUE,Info!$J$10,Info!$J$11))</f>
        <v/>
      </c>
      <c r="C897" s="135"/>
      <c r="D897" s="248"/>
      <c r="E897" s="248"/>
      <c r="F897" s="135"/>
      <c r="G897" s="104"/>
      <c r="H897" s="135"/>
      <c r="I897" s="104"/>
      <c r="J897" s="104"/>
      <c r="K897" s="104"/>
      <c r="L897" s="104"/>
      <c r="M897" s="104"/>
      <c r="N897" s="101"/>
      <c r="O897" s="101"/>
      <c r="P897" s="101"/>
      <c r="Q897" s="101"/>
      <c r="R897" s="63"/>
      <c r="S897" s="63"/>
      <c r="T897" s="63"/>
      <c r="U897" s="135"/>
      <c r="V897" s="104"/>
      <c r="W897" s="104"/>
      <c r="X897" s="104"/>
      <c r="Y897" s="104"/>
    </row>
    <row r="898" spans="1:25" x14ac:dyDescent="0.2">
      <c r="A898" s="135"/>
      <c r="B898" s="134" t="str">
        <f>IF(A898="","",IF(ISNUMBER(SEARCH("KCB",G898))=TRUE,Info!$J$10,Info!$J$11))</f>
        <v/>
      </c>
      <c r="C898" s="135"/>
      <c r="D898" s="248"/>
      <c r="E898" s="248"/>
      <c r="F898" s="135"/>
      <c r="G898" s="104"/>
      <c r="H898" s="135"/>
      <c r="I898" s="104"/>
      <c r="J898" s="104"/>
      <c r="K898" s="104"/>
      <c r="L898" s="104"/>
      <c r="M898" s="104"/>
      <c r="N898" s="101"/>
      <c r="O898" s="101"/>
      <c r="P898" s="101"/>
      <c r="Q898" s="101"/>
      <c r="R898" s="63"/>
      <c r="S898" s="63"/>
      <c r="T898" s="63"/>
      <c r="U898" s="135"/>
      <c r="V898" s="104"/>
      <c r="W898" s="104"/>
      <c r="X898" s="104"/>
      <c r="Y898" s="104"/>
    </row>
    <row r="899" spans="1:25" x14ac:dyDescent="0.2">
      <c r="A899" s="135"/>
      <c r="B899" s="134" t="str">
        <f>IF(A899="","",IF(ISNUMBER(SEARCH("KCB",G899))=TRUE,Info!$J$10,Info!$J$11))</f>
        <v/>
      </c>
      <c r="C899" s="135"/>
      <c r="D899" s="248"/>
      <c r="E899" s="248"/>
      <c r="F899" s="135"/>
      <c r="G899" s="104"/>
      <c r="H899" s="135"/>
      <c r="I899" s="104"/>
      <c r="J899" s="104"/>
      <c r="K899" s="104"/>
      <c r="L899" s="104"/>
      <c r="M899" s="104"/>
      <c r="N899" s="101"/>
      <c r="O899" s="101"/>
      <c r="P899" s="101"/>
      <c r="Q899" s="101"/>
      <c r="R899" s="63"/>
      <c r="S899" s="63"/>
      <c r="T899" s="63"/>
      <c r="U899" s="135"/>
      <c r="V899" s="104"/>
      <c r="W899" s="104"/>
      <c r="X899" s="104"/>
      <c r="Y899" s="104"/>
    </row>
    <row r="900" spans="1:25" x14ac:dyDescent="0.2">
      <c r="A900" s="135"/>
      <c r="B900" s="134" t="str">
        <f>IF(A900="","",IF(ISNUMBER(SEARCH("KCB",G900))=TRUE,Info!$J$10,Info!$J$11))</f>
        <v/>
      </c>
      <c r="C900" s="135"/>
      <c r="D900" s="248"/>
      <c r="E900" s="248"/>
      <c r="F900" s="135"/>
      <c r="G900" s="104"/>
      <c r="H900" s="135"/>
      <c r="I900" s="104"/>
      <c r="J900" s="104"/>
      <c r="K900" s="104"/>
      <c r="L900" s="104"/>
      <c r="M900" s="104"/>
      <c r="N900" s="101"/>
      <c r="O900" s="101"/>
      <c r="P900" s="101"/>
      <c r="Q900" s="101"/>
      <c r="R900" s="63"/>
      <c r="S900" s="63"/>
      <c r="T900" s="63"/>
      <c r="U900" s="135"/>
      <c r="V900" s="104"/>
      <c r="W900" s="104"/>
      <c r="X900" s="104"/>
      <c r="Y900" s="104"/>
    </row>
    <row r="901" spans="1:25" x14ac:dyDescent="0.2">
      <c r="A901" s="135"/>
      <c r="B901" s="134" t="str">
        <f>IF(A901="","",IF(ISNUMBER(SEARCH("KCB",G901))=TRUE,Info!$J$10,Info!$J$11))</f>
        <v/>
      </c>
      <c r="C901" s="135"/>
      <c r="D901" s="248"/>
      <c r="E901" s="248"/>
      <c r="F901" s="135"/>
      <c r="G901" s="104"/>
      <c r="H901" s="135"/>
      <c r="I901" s="104"/>
      <c r="J901" s="104"/>
      <c r="K901" s="104"/>
      <c r="L901" s="104"/>
      <c r="M901" s="104"/>
      <c r="N901" s="101"/>
      <c r="O901" s="101"/>
      <c r="P901" s="101"/>
      <c r="Q901" s="101"/>
      <c r="R901" s="63"/>
      <c r="S901" s="63"/>
      <c r="T901" s="63"/>
      <c r="U901" s="135"/>
      <c r="V901" s="104"/>
      <c r="W901" s="104"/>
      <c r="X901" s="104"/>
      <c r="Y901" s="104"/>
    </row>
    <row r="902" spans="1:25" x14ac:dyDescent="0.2">
      <c r="A902" s="135"/>
      <c r="B902" s="134" t="str">
        <f>IF(A902="","",IF(ISNUMBER(SEARCH("KCB",G902))=TRUE,Info!$J$10,Info!$J$11))</f>
        <v/>
      </c>
      <c r="C902" s="135"/>
      <c r="D902" s="248"/>
      <c r="E902" s="248"/>
      <c r="F902" s="135"/>
      <c r="G902" s="104"/>
      <c r="H902" s="135"/>
      <c r="I902" s="104"/>
      <c r="J902" s="104"/>
      <c r="K902" s="104"/>
      <c r="L902" s="104"/>
      <c r="M902" s="104"/>
      <c r="N902" s="101"/>
      <c r="O902" s="101"/>
      <c r="P902" s="101"/>
      <c r="Q902" s="101"/>
      <c r="R902" s="63"/>
      <c r="S902" s="63"/>
      <c r="T902" s="63"/>
      <c r="U902" s="135"/>
      <c r="V902" s="104"/>
      <c r="W902" s="104"/>
      <c r="X902" s="104"/>
      <c r="Y902" s="104"/>
    </row>
    <row r="903" spans="1:25" x14ac:dyDescent="0.2">
      <c r="A903" s="135"/>
      <c r="B903" s="134" t="str">
        <f>IF(A903="","",IF(ISNUMBER(SEARCH("KCB",G903))=TRUE,Info!$J$10,Info!$J$11))</f>
        <v/>
      </c>
      <c r="C903" s="135"/>
      <c r="D903" s="248"/>
      <c r="E903" s="248"/>
      <c r="F903" s="135"/>
      <c r="G903" s="104"/>
      <c r="H903" s="135"/>
      <c r="I903" s="104"/>
      <c r="J903" s="104"/>
      <c r="K903" s="104"/>
      <c r="L903" s="104"/>
      <c r="M903" s="104"/>
      <c r="N903" s="101"/>
      <c r="O903" s="101"/>
      <c r="P903" s="101"/>
      <c r="Q903" s="101"/>
      <c r="R903" s="63"/>
      <c r="S903" s="63"/>
      <c r="T903" s="63"/>
      <c r="U903" s="135"/>
      <c r="V903" s="104"/>
      <c r="W903" s="104"/>
      <c r="X903" s="104"/>
      <c r="Y903" s="104"/>
    </row>
    <row r="904" spans="1:25" x14ac:dyDescent="0.2">
      <c r="A904" s="135"/>
      <c r="B904" s="134" t="str">
        <f>IF(A904="","",IF(ISNUMBER(SEARCH("KCB",G904))=TRUE,Info!$J$10,Info!$J$11))</f>
        <v/>
      </c>
      <c r="C904" s="135"/>
      <c r="D904" s="248"/>
      <c r="E904" s="248"/>
      <c r="F904" s="135"/>
      <c r="G904" s="104"/>
      <c r="H904" s="135"/>
      <c r="I904" s="104"/>
      <c r="J904" s="104"/>
      <c r="K904" s="104"/>
      <c r="L904" s="104"/>
      <c r="M904" s="104"/>
      <c r="N904" s="101"/>
      <c r="O904" s="101"/>
      <c r="P904" s="101"/>
      <c r="Q904" s="101"/>
      <c r="R904" s="63"/>
      <c r="S904" s="63"/>
      <c r="T904" s="63"/>
      <c r="U904" s="135"/>
      <c r="V904" s="104"/>
      <c r="W904" s="104"/>
      <c r="X904" s="104"/>
      <c r="Y904" s="104"/>
    </row>
    <row r="905" spans="1:25" x14ac:dyDescent="0.2">
      <c r="A905" s="135"/>
      <c r="B905" s="134" t="str">
        <f>IF(A905="","",IF(ISNUMBER(SEARCH("KCB",G905))=TRUE,Info!$J$10,Info!$J$11))</f>
        <v/>
      </c>
      <c r="C905" s="135"/>
      <c r="D905" s="248"/>
      <c r="E905" s="248"/>
      <c r="F905" s="135"/>
      <c r="G905" s="104"/>
      <c r="H905" s="135"/>
      <c r="I905" s="104"/>
      <c r="J905" s="104"/>
      <c r="K905" s="104"/>
      <c r="L905" s="104"/>
      <c r="M905" s="104"/>
      <c r="N905" s="101"/>
      <c r="O905" s="101"/>
      <c r="P905" s="101"/>
      <c r="Q905" s="101"/>
      <c r="R905" s="63"/>
      <c r="S905" s="63"/>
      <c r="T905" s="63"/>
      <c r="U905" s="135"/>
      <c r="V905" s="104"/>
      <c r="W905" s="104"/>
      <c r="X905" s="104"/>
      <c r="Y905" s="104"/>
    </row>
    <row r="906" spans="1:25" x14ac:dyDescent="0.2">
      <c r="A906" s="135"/>
      <c r="B906" s="134" t="str">
        <f>IF(A906="","",IF(ISNUMBER(SEARCH("KCB",G906))=TRUE,Info!$J$10,Info!$J$11))</f>
        <v/>
      </c>
      <c r="C906" s="135"/>
      <c r="D906" s="248"/>
      <c r="E906" s="248"/>
      <c r="F906" s="135"/>
      <c r="G906" s="104"/>
      <c r="H906" s="135"/>
      <c r="I906" s="104"/>
      <c r="J906" s="104"/>
      <c r="K906" s="104"/>
      <c r="L906" s="104"/>
      <c r="M906" s="104"/>
      <c r="N906" s="101"/>
      <c r="O906" s="101"/>
      <c r="P906" s="101"/>
      <c r="Q906" s="101"/>
      <c r="R906" s="63"/>
      <c r="S906" s="63"/>
      <c r="T906" s="63"/>
      <c r="U906" s="135"/>
      <c r="V906" s="104"/>
      <c r="W906" s="104"/>
      <c r="X906" s="104"/>
      <c r="Y906" s="104"/>
    </row>
    <row r="907" spans="1:25" x14ac:dyDescent="0.2">
      <c r="A907" s="135"/>
      <c r="B907" s="134" t="str">
        <f>IF(A907="","",IF(ISNUMBER(SEARCH("KCB",G907))=TRUE,Info!$J$10,Info!$J$11))</f>
        <v/>
      </c>
      <c r="C907" s="135"/>
      <c r="D907" s="248"/>
      <c r="E907" s="248"/>
      <c r="F907" s="135"/>
      <c r="G907" s="104"/>
      <c r="H907" s="135"/>
      <c r="I907" s="104"/>
      <c r="J907" s="104"/>
      <c r="K907" s="104"/>
      <c r="L907" s="104"/>
      <c r="M907" s="104"/>
      <c r="N907" s="101"/>
      <c r="O907" s="101"/>
      <c r="P907" s="101"/>
      <c r="Q907" s="101"/>
      <c r="R907" s="63"/>
      <c r="S907" s="63"/>
      <c r="T907" s="63"/>
      <c r="U907" s="135"/>
      <c r="V907" s="104"/>
      <c r="W907" s="104"/>
      <c r="X907" s="104"/>
      <c r="Y907" s="104"/>
    </row>
    <row r="908" spans="1:25" x14ac:dyDescent="0.2">
      <c r="A908" s="135"/>
      <c r="B908" s="134" t="str">
        <f>IF(A908="","",IF(ISNUMBER(SEARCH("KCB",G908))=TRUE,Info!$J$10,Info!$J$11))</f>
        <v/>
      </c>
      <c r="C908" s="135"/>
      <c r="D908" s="248"/>
      <c r="E908" s="248"/>
      <c r="F908" s="135"/>
      <c r="G908" s="104"/>
      <c r="H908" s="135"/>
      <c r="I908" s="104"/>
      <c r="J908" s="104"/>
      <c r="K908" s="104"/>
      <c r="L908" s="104"/>
      <c r="M908" s="104"/>
      <c r="N908" s="101"/>
      <c r="O908" s="101"/>
      <c r="P908" s="101"/>
      <c r="Q908" s="101"/>
      <c r="R908" s="63"/>
      <c r="S908" s="63"/>
      <c r="T908" s="63"/>
      <c r="U908" s="135"/>
      <c r="V908" s="104"/>
      <c r="W908" s="104"/>
      <c r="X908" s="104"/>
      <c r="Y908" s="104"/>
    </row>
    <row r="909" spans="1:25" x14ac:dyDescent="0.2">
      <c r="A909" s="135"/>
      <c r="B909" s="134" t="str">
        <f>IF(A909="","",IF(ISNUMBER(SEARCH("KCB",G909))=TRUE,Info!$J$10,Info!$J$11))</f>
        <v/>
      </c>
      <c r="C909" s="135"/>
      <c r="D909" s="248"/>
      <c r="E909" s="248"/>
      <c r="F909" s="135"/>
      <c r="G909" s="104"/>
      <c r="H909" s="135"/>
      <c r="I909" s="104"/>
      <c r="J909" s="104"/>
      <c r="K909" s="104"/>
      <c r="L909" s="104"/>
      <c r="M909" s="104"/>
      <c r="N909" s="101"/>
      <c r="O909" s="101"/>
      <c r="P909" s="101"/>
      <c r="Q909" s="101"/>
      <c r="R909" s="63"/>
      <c r="S909" s="63"/>
      <c r="T909" s="63"/>
      <c r="U909" s="135"/>
      <c r="V909" s="104"/>
      <c r="W909" s="104"/>
      <c r="X909" s="104"/>
      <c r="Y909" s="104"/>
    </row>
    <row r="910" spans="1:25" x14ac:dyDescent="0.2">
      <c r="A910" s="135"/>
      <c r="B910" s="134" t="str">
        <f>IF(A910="","",IF(ISNUMBER(SEARCH("KCB",G910))=TRUE,Info!$J$10,Info!$J$11))</f>
        <v/>
      </c>
      <c r="C910" s="135"/>
      <c r="D910" s="248"/>
      <c r="E910" s="248"/>
      <c r="F910" s="135"/>
      <c r="G910" s="104"/>
      <c r="H910" s="135"/>
      <c r="I910" s="104"/>
      <c r="J910" s="104"/>
      <c r="K910" s="104"/>
      <c r="L910" s="104"/>
      <c r="M910" s="104"/>
      <c r="N910" s="101"/>
      <c r="O910" s="101"/>
      <c r="P910" s="101"/>
      <c r="Q910" s="101"/>
      <c r="R910" s="63"/>
      <c r="S910" s="63"/>
      <c r="T910" s="63"/>
      <c r="U910" s="135"/>
      <c r="V910" s="104"/>
      <c r="W910" s="104"/>
      <c r="X910" s="104"/>
      <c r="Y910" s="104"/>
    </row>
    <row r="911" spans="1:25" x14ac:dyDescent="0.2">
      <c r="A911" s="135"/>
      <c r="B911" s="134" t="str">
        <f>IF(A911="","",IF(ISNUMBER(SEARCH("KCB",G911))=TRUE,Info!$J$10,Info!$J$11))</f>
        <v/>
      </c>
      <c r="C911" s="135"/>
      <c r="D911" s="248"/>
      <c r="E911" s="248"/>
      <c r="F911" s="135"/>
      <c r="G911" s="104"/>
      <c r="H911" s="135"/>
      <c r="I911" s="104"/>
      <c r="J911" s="104"/>
      <c r="K911" s="104"/>
      <c r="L911" s="104"/>
      <c r="M911" s="104"/>
      <c r="N911" s="101"/>
      <c r="O911" s="101"/>
      <c r="P911" s="101"/>
      <c r="Q911" s="101"/>
      <c r="R911" s="63"/>
      <c r="S911" s="63"/>
      <c r="T911" s="63"/>
      <c r="U911" s="135"/>
      <c r="V911" s="104"/>
      <c r="W911" s="104"/>
      <c r="X911" s="104"/>
      <c r="Y911" s="104"/>
    </row>
    <row r="912" spans="1:25" x14ac:dyDescent="0.2">
      <c r="A912" s="135"/>
      <c r="B912" s="134" t="str">
        <f>IF(A912="","",IF(ISNUMBER(SEARCH("KCB",G912))=TRUE,Info!$J$10,Info!$J$11))</f>
        <v/>
      </c>
      <c r="C912" s="135"/>
      <c r="D912" s="248"/>
      <c r="E912" s="248"/>
      <c r="F912" s="135"/>
      <c r="G912" s="104"/>
      <c r="H912" s="135"/>
      <c r="I912" s="104"/>
      <c r="J912" s="104"/>
      <c r="K912" s="104"/>
      <c r="L912" s="104"/>
      <c r="M912" s="104"/>
      <c r="N912" s="101"/>
      <c r="O912" s="101"/>
      <c r="P912" s="101"/>
      <c r="Q912" s="101"/>
      <c r="R912" s="63"/>
      <c r="S912" s="63"/>
      <c r="T912" s="63"/>
      <c r="U912" s="135"/>
      <c r="V912" s="104"/>
      <c r="W912" s="104"/>
      <c r="X912" s="104"/>
      <c r="Y912" s="104"/>
    </row>
    <row r="913" spans="1:25" x14ac:dyDescent="0.2">
      <c r="A913" s="135"/>
      <c r="B913" s="134" t="str">
        <f>IF(A913="","",IF(ISNUMBER(SEARCH("KCB",G913))=TRUE,Info!$J$10,Info!$J$11))</f>
        <v/>
      </c>
      <c r="C913" s="135"/>
      <c r="D913" s="248"/>
      <c r="E913" s="248"/>
      <c r="F913" s="135"/>
      <c r="G913" s="104"/>
      <c r="H913" s="135"/>
      <c r="I913" s="104"/>
      <c r="J913" s="104"/>
      <c r="K913" s="104"/>
      <c r="L913" s="104"/>
      <c r="M913" s="104"/>
      <c r="N913" s="101"/>
      <c r="O913" s="101"/>
      <c r="P913" s="101"/>
      <c r="Q913" s="101"/>
      <c r="R913" s="63"/>
      <c r="S913" s="63"/>
      <c r="T913" s="63"/>
      <c r="U913" s="135"/>
      <c r="V913" s="104"/>
      <c r="W913" s="104"/>
      <c r="X913" s="104"/>
      <c r="Y913" s="104"/>
    </row>
    <row r="914" spans="1:25" x14ac:dyDescent="0.2">
      <c r="A914" s="135"/>
      <c r="B914" s="134" t="str">
        <f>IF(A914="","",IF(ISNUMBER(SEARCH("KCB",G914))=TRUE,Info!$J$10,Info!$J$11))</f>
        <v/>
      </c>
      <c r="C914" s="135"/>
      <c r="D914" s="248"/>
      <c r="E914" s="248"/>
      <c r="F914" s="135"/>
      <c r="G914" s="104"/>
      <c r="H914" s="135"/>
      <c r="I914" s="104"/>
      <c r="J914" s="104"/>
      <c r="K914" s="104"/>
      <c r="L914" s="104"/>
      <c r="M914" s="104"/>
      <c r="N914" s="101"/>
      <c r="O914" s="101"/>
      <c r="P914" s="101"/>
      <c r="Q914" s="101"/>
      <c r="R914" s="63"/>
      <c r="S914" s="63"/>
      <c r="T914" s="63"/>
      <c r="U914" s="135"/>
      <c r="V914" s="104"/>
      <c r="W914" s="104"/>
      <c r="X914" s="104"/>
      <c r="Y914" s="104"/>
    </row>
    <row r="915" spans="1:25" x14ac:dyDescent="0.2">
      <c r="A915" s="135"/>
      <c r="B915" s="134" t="str">
        <f>IF(A915="","",IF(ISNUMBER(SEARCH("KCB",G915))=TRUE,Info!$J$10,Info!$J$11))</f>
        <v/>
      </c>
      <c r="C915" s="135"/>
      <c r="D915" s="248"/>
      <c r="E915" s="248"/>
      <c r="F915" s="135"/>
      <c r="G915" s="104"/>
      <c r="H915" s="135"/>
      <c r="I915" s="104"/>
      <c r="J915" s="104"/>
      <c r="K915" s="104"/>
      <c r="L915" s="104"/>
      <c r="M915" s="104"/>
      <c r="N915" s="101"/>
      <c r="O915" s="101"/>
      <c r="P915" s="101"/>
      <c r="Q915" s="101"/>
      <c r="R915" s="63"/>
      <c r="S915" s="63"/>
      <c r="T915" s="63"/>
      <c r="U915" s="135"/>
      <c r="V915" s="104"/>
      <c r="W915" s="104"/>
      <c r="X915" s="104"/>
      <c r="Y915" s="104"/>
    </row>
    <row r="916" spans="1:25" x14ac:dyDescent="0.2">
      <c r="A916" s="135"/>
      <c r="B916" s="134" t="str">
        <f>IF(A916="","",IF(ISNUMBER(SEARCH("KCB",G916))=TRUE,Info!$J$10,Info!$J$11))</f>
        <v/>
      </c>
      <c r="C916" s="135"/>
      <c r="D916" s="248"/>
      <c r="E916" s="248"/>
      <c r="F916" s="135"/>
      <c r="G916" s="104"/>
      <c r="H916" s="135"/>
      <c r="I916" s="104"/>
      <c r="J916" s="104"/>
      <c r="K916" s="104"/>
      <c r="L916" s="104"/>
      <c r="M916" s="104"/>
      <c r="N916" s="101"/>
      <c r="O916" s="101"/>
      <c r="P916" s="101"/>
      <c r="Q916" s="101"/>
      <c r="R916" s="63"/>
      <c r="S916" s="63"/>
      <c r="T916" s="63"/>
      <c r="U916" s="135"/>
      <c r="V916" s="104"/>
      <c r="W916" s="104"/>
      <c r="X916" s="104"/>
      <c r="Y916" s="104"/>
    </row>
    <row r="917" spans="1:25" x14ac:dyDescent="0.2">
      <c r="A917" s="135"/>
      <c r="B917" s="134" t="str">
        <f>IF(A917="","",IF(ISNUMBER(SEARCH("KCB",G917))=TRUE,Info!$J$10,Info!$J$11))</f>
        <v/>
      </c>
      <c r="C917" s="135"/>
      <c r="D917" s="248"/>
      <c r="E917" s="248"/>
      <c r="F917" s="135"/>
      <c r="G917" s="104"/>
      <c r="H917" s="135"/>
      <c r="I917" s="104"/>
      <c r="J917" s="104"/>
      <c r="K917" s="104"/>
      <c r="L917" s="104"/>
      <c r="M917" s="104"/>
      <c r="N917" s="101"/>
      <c r="O917" s="101"/>
      <c r="P917" s="101"/>
      <c r="Q917" s="101"/>
      <c r="R917" s="63"/>
      <c r="S917" s="63"/>
      <c r="T917" s="63"/>
      <c r="U917" s="135"/>
      <c r="V917" s="104"/>
      <c r="W917" s="104"/>
      <c r="X917" s="104"/>
      <c r="Y917" s="104"/>
    </row>
    <row r="918" spans="1:25" x14ac:dyDescent="0.2">
      <c r="A918" s="135"/>
      <c r="B918" s="134" t="str">
        <f>IF(A918="","",IF(ISNUMBER(SEARCH("KCB",G918))=TRUE,Info!$J$10,Info!$J$11))</f>
        <v/>
      </c>
      <c r="C918" s="135"/>
      <c r="D918" s="248"/>
      <c r="E918" s="248"/>
      <c r="F918" s="135"/>
      <c r="G918" s="104"/>
      <c r="H918" s="135"/>
      <c r="I918" s="104"/>
      <c r="J918" s="104"/>
      <c r="K918" s="104"/>
      <c r="L918" s="104"/>
      <c r="M918" s="104"/>
      <c r="N918" s="101"/>
      <c r="O918" s="101"/>
      <c r="P918" s="101"/>
      <c r="Q918" s="101"/>
      <c r="R918" s="63"/>
      <c r="S918" s="63"/>
      <c r="T918" s="63"/>
      <c r="U918" s="135"/>
      <c r="V918" s="104"/>
      <c r="W918" s="104"/>
      <c r="X918" s="104"/>
      <c r="Y918" s="104"/>
    </row>
    <row r="919" spans="1:25" x14ac:dyDescent="0.2">
      <c r="A919" s="135"/>
      <c r="B919" s="134" t="str">
        <f>IF(A919="","",IF(ISNUMBER(SEARCH("KCB",G919))=TRUE,Info!$J$10,Info!$J$11))</f>
        <v/>
      </c>
      <c r="C919" s="135"/>
      <c r="D919" s="248"/>
      <c r="E919" s="248"/>
      <c r="F919" s="135"/>
      <c r="G919" s="104"/>
      <c r="H919" s="135"/>
      <c r="I919" s="104"/>
      <c r="J919" s="104"/>
      <c r="K919" s="104"/>
      <c r="L919" s="104"/>
      <c r="M919" s="104"/>
      <c r="N919" s="101"/>
      <c r="O919" s="101"/>
      <c r="P919" s="101"/>
      <c r="Q919" s="101"/>
      <c r="R919" s="63"/>
      <c r="S919" s="63"/>
      <c r="T919" s="63"/>
      <c r="U919" s="135"/>
      <c r="V919" s="104"/>
      <c r="W919" s="104"/>
      <c r="X919" s="104"/>
      <c r="Y919" s="104"/>
    </row>
    <row r="920" spans="1:25" x14ac:dyDescent="0.2">
      <c r="A920" s="135"/>
      <c r="B920" s="134" t="str">
        <f>IF(A920="","",IF(ISNUMBER(SEARCH("KCB",G920))=TRUE,Info!$J$10,Info!$J$11))</f>
        <v/>
      </c>
      <c r="C920" s="135"/>
      <c r="D920" s="248"/>
      <c r="E920" s="248"/>
      <c r="F920" s="135"/>
      <c r="G920" s="104"/>
      <c r="H920" s="135"/>
      <c r="I920" s="104"/>
      <c r="J920" s="104"/>
      <c r="K920" s="104"/>
      <c r="L920" s="104"/>
      <c r="M920" s="104"/>
      <c r="N920" s="101"/>
      <c r="O920" s="101"/>
      <c r="P920" s="101"/>
      <c r="Q920" s="101"/>
      <c r="R920" s="63"/>
      <c r="S920" s="63"/>
      <c r="T920" s="63"/>
      <c r="U920" s="135"/>
      <c r="V920" s="104"/>
      <c r="W920" s="104"/>
      <c r="X920" s="104"/>
      <c r="Y920" s="104"/>
    </row>
    <row r="921" spans="1:25" x14ac:dyDescent="0.2">
      <c r="A921" s="135"/>
      <c r="B921" s="134" t="str">
        <f>IF(A921="","",IF(ISNUMBER(SEARCH("KCB",G921))=TRUE,Info!$J$10,Info!$J$11))</f>
        <v/>
      </c>
      <c r="C921" s="135"/>
      <c r="D921" s="248"/>
      <c r="E921" s="248"/>
      <c r="F921" s="135"/>
      <c r="G921" s="104"/>
      <c r="H921" s="135"/>
      <c r="I921" s="104"/>
      <c r="J921" s="104"/>
      <c r="K921" s="104"/>
      <c r="L921" s="104"/>
      <c r="M921" s="104"/>
      <c r="N921" s="101"/>
      <c r="O921" s="101"/>
      <c r="P921" s="101"/>
      <c r="Q921" s="101"/>
      <c r="R921" s="63"/>
      <c r="S921" s="63"/>
      <c r="T921" s="63"/>
      <c r="U921" s="135"/>
      <c r="V921" s="104"/>
      <c r="W921" s="104"/>
      <c r="X921" s="104"/>
      <c r="Y921" s="104"/>
    </row>
    <row r="922" spans="1:25" x14ac:dyDescent="0.2">
      <c r="A922" s="135"/>
      <c r="B922" s="134" t="str">
        <f>IF(A922="","",IF(ISNUMBER(SEARCH("KCB",G922))=TRUE,Info!$J$10,Info!$J$11))</f>
        <v/>
      </c>
      <c r="C922" s="135"/>
      <c r="D922" s="248"/>
      <c r="E922" s="248"/>
      <c r="F922" s="135"/>
      <c r="G922" s="104"/>
      <c r="H922" s="135"/>
      <c r="I922" s="104"/>
      <c r="J922" s="104"/>
      <c r="K922" s="104"/>
      <c r="L922" s="104"/>
      <c r="M922" s="104"/>
      <c r="N922" s="101"/>
      <c r="O922" s="101"/>
      <c r="P922" s="101"/>
      <c r="Q922" s="101"/>
      <c r="R922" s="63"/>
      <c r="S922" s="63"/>
      <c r="T922" s="63"/>
      <c r="U922" s="135"/>
      <c r="V922" s="104"/>
      <c r="W922" s="104"/>
      <c r="X922" s="104"/>
      <c r="Y922" s="104"/>
    </row>
    <row r="923" spans="1:25" x14ac:dyDescent="0.2">
      <c r="A923" s="135"/>
      <c r="B923" s="134" t="str">
        <f>IF(A923="","",IF(ISNUMBER(SEARCH("KCB",G923))=TRUE,Info!$J$10,Info!$J$11))</f>
        <v/>
      </c>
      <c r="C923" s="135"/>
      <c r="D923" s="248"/>
      <c r="E923" s="248"/>
      <c r="F923" s="135"/>
      <c r="G923" s="104"/>
      <c r="H923" s="135"/>
      <c r="I923" s="104"/>
      <c r="J923" s="104"/>
      <c r="K923" s="104"/>
      <c r="L923" s="104"/>
      <c r="M923" s="104"/>
      <c r="N923" s="101"/>
      <c r="O923" s="101"/>
      <c r="P923" s="101"/>
      <c r="Q923" s="101"/>
      <c r="R923" s="63"/>
      <c r="S923" s="63"/>
      <c r="T923" s="63"/>
      <c r="U923" s="135"/>
      <c r="V923" s="104"/>
      <c r="W923" s="104"/>
      <c r="X923" s="104"/>
      <c r="Y923" s="104"/>
    </row>
    <row r="924" spans="1:25" x14ac:dyDescent="0.2">
      <c r="A924" s="135"/>
      <c r="B924" s="134" t="str">
        <f>IF(A924="","",IF(ISNUMBER(SEARCH("KCB",G924))=TRUE,Info!$J$10,Info!$J$11))</f>
        <v/>
      </c>
      <c r="C924" s="135"/>
      <c r="D924" s="248"/>
      <c r="E924" s="248"/>
      <c r="F924" s="135"/>
      <c r="G924" s="104"/>
      <c r="H924" s="135"/>
      <c r="I924" s="104"/>
      <c r="J924" s="104"/>
      <c r="K924" s="104"/>
      <c r="L924" s="104"/>
      <c r="M924" s="104"/>
      <c r="N924" s="101"/>
      <c r="O924" s="101"/>
      <c r="P924" s="101"/>
      <c r="Q924" s="101"/>
      <c r="R924" s="63"/>
      <c r="S924" s="63"/>
      <c r="T924" s="63"/>
      <c r="U924" s="135"/>
      <c r="V924" s="104"/>
      <c r="W924" s="104"/>
      <c r="X924" s="104"/>
      <c r="Y924" s="104"/>
    </row>
    <row r="925" spans="1:25" x14ac:dyDescent="0.2">
      <c r="A925" s="135"/>
      <c r="B925" s="134" t="str">
        <f>IF(A925="","",IF(ISNUMBER(SEARCH("KCB",G925))=TRUE,Info!$J$10,Info!$J$11))</f>
        <v/>
      </c>
      <c r="C925" s="135"/>
      <c r="D925" s="248"/>
      <c r="E925" s="248"/>
      <c r="F925" s="135"/>
      <c r="G925" s="104"/>
      <c r="H925" s="135"/>
      <c r="I925" s="104"/>
      <c r="J925" s="104"/>
      <c r="K925" s="104"/>
      <c r="L925" s="104"/>
      <c r="M925" s="104"/>
      <c r="N925" s="101"/>
      <c r="O925" s="101"/>
      <c r="P925" s="101"/>
      <c r="Q925" s="101"/>
      <c r="R925" s="63"/>
      <c r="S925" s="63"/>
      <c r="T925" s="63"/>
      <c r="U925" s="135"/>
      <c r="V925" s="104"/>
      <c r="W925" s="104"/>
      <c r="X925" s="104"/>
      <c r="Y925" s="104"/>
    </row>
    <row r="926" spans="1:25" x14ac:dyDescent="0.2">
      <c r="A926" s="135"/>
      <c r="B926" s="134" t="str">
        <f>IF(A926="","",IF(ISNUMBER(SEARCH("KCB",G926))=TRUE,Info!$J$10,Info!$J$11))</f>
        <v/>
      </c>
      <c r="C926" s="135"/>
      <c r="D926" s="248"/>
      <c r="E926" s="248"/>
      <c r="F926" s="135"/>
      <c r="G926" s="104"/>
      <c r="H926" s="135"/>
      <c r="I926" s="104"/>
      <c r="J926" s="104"/>
      <c r="K926" s="104"/>
      <c r="L926" s="104"/>
      <c r="M926" s="104"/>
      <c r="N926" s="101"/>
      <c r="O926" s="101"/>
      <c r="P926" s="101"/>
      <c r="Q926" s="101"/>
      <c r="R926" s="63"/>
      <c r="S926" s="63"/>
      <c r="T926" s="63"/>
      <c r="U926" s="135"/>
      <c r="V926" s="104"/>
      <c r="W926" s="104"/>
      <c r="X926" s="104"/>
      <c r="Y926" s="104"/>
    </row>
    <row r="927" spans="1:25" x14ac:dyDescent="0.2">
      <c r="A927" s="135"/>
      <c r="B927" s="134" t="str">
        <f>IF(A927="","",IF(ISNUMBER(SEARCH("KCB",G927))=TRUE,Info!$J$10,Info!$J$11))</f>
        <v/>
      </c>
      <c r="C927" s="135"/>
      <c r="D927" s="248"/>
      <c r="E927" s="248"/>
      <c r="F927" s="135"/>
      <c r="G927" s="104"/>
      <c r="H927" s="135"/>
      <c r="I927" s="104"/>
      <c r="J927" s="104"/>
      <c r="K927" s="104"/>
      <c r="L927" s="104"/>
      <c r="M927" s="104"/>
      <c r="N927" s="101"/>
      <c r="O927" s="101"/>
      <c r="P927" s="101"/>
      <c r="Q927" s="101"/>
      <c r="R927" s="63"/>
      <c r="S927" s="63"/>
      <c r="T927" s="63"/>
      <c r="U927" s="135"/>
      <c r="V927" s="104"/>
      <c r="W927" s="104"/>
      <c r="X927" s="104"/>
      <c r="Y927" s="104"/>
    </row>
    <row r="928" spans="1:25" x14ac:dyDescent="0.2">
      <c r="A928" s="135"/>
      <c r="B928" s="134" t="str">
        <f>IF(A928="","",IF(ISNUMBER(SEARCH("KCB",G928))=TRUE,Info!$J$10,Info!$J$11))</f>
        <v/>
      </c>
      <c r="C928" s="135"/>
      <c r="D928" s="248"/>
      <c r="E928" s="248"/>
      <c r="F928" s="135"/>
      <c r="G928" s="104"/>
      <c r="H928" s="135"/>
      <c r="I928" s="104"/>
      <c r="J928" s="104"/>
      <c r="K928" s="104"/>
      <c r="L928" s="104"/>
      <c r="M928" s="104"/>
      <c r="N928" s="101"/>
      <c r="O928" s="101"/>
      <c r="P928" s="101"/>
      <c r="Q928" s="101"/>
      <c r="R928" s="63"/>
      <c r="S928" s="63"/>
      <c r="T928" s="63"/>
      <c r="U928" s="135"/>
      <c r="V928" s="104"/>
      <c r="W928" s="104"/>
      <c r="X928" s="104"/>
      <c r="Y928" s="104"/>
    </row>
    <row r="929" spans="1:25" x14ac:dyDescent="0.2">
      <c r="A929" s="135"/>
      <c r="B929" s="134" t="str">
        <f>IF(A929="","",IF(ISNUMBER(SEARCH("KCB",G929))=TRUE,Info!$J$10,Info!$J$11))</f>
        <v/>
      </c>
      <c r="C929" s="135"/>
      <c r="D929" s="248"/>
      <c r="E929" s="248"/>
      <c r="F929" s="135"/>
      <c r="G929" s="104"/>
      <c r="H929" s="135"/>
      <c r="I929" s="104"/>
      <c r="J929" s="104"/>
      <c r="K929" s="104"/>
      <c r="L929" s="104"/>
      <c r="M929" s="104"/>
      <c r="N929" s="101"/>
      <c r="O929" s="101"/>
      <c r="P929" s="101"/>
      <c r="Q929" s="101"/>
      <c r="R929" s="63"/>
      <c r="S929" s="63"/>
      <c r="T929" s="63"/>
      <c r="U929" s="135"/>
      <c r="V929" s="104"/>
      <c r="W929" s="104"/>
      <c r="X929" s="104"/>
      <c r="Y929" s="104"/>
    </row>
    <row r="930" spans="1:25" x14ac:dyDescent="0.2">
      <c r="A930" s="135"/>
      <c r="B930" s="134" t="str">
        <f>IF(A930="","",IF(ISNUMBER(SEARCH("KCB",G930))=TRUE,Info!$J$10,Info!$J$11))</f>
        <v/>
      </c>
      <c r="C930" s="135"/>
      <c r="D930" s="248"/>
      <c r="E930" s="248"/>
      <c r="F930" s="135"/>
      <c r="G930" s="104"/>
      <c r="H930" s="135"/>
      <c r="I930" s="104"/>
      <c r="J930" s="104"/>
      <c r="K930" s="104"/>
      <c r="L930" s="104"/>
      <c r="M930" s="104"/>
      <c r="N930" s="101"/>
      <c r="O930" s="101"/>
      <c r="P930" s="101"/>
      <c r="Q930" s="101"/>
      <c r="R930" s="63"/>
      <c r="S930" s="63"/>
      <c r="T930" s="63"/>
      <c r="U930" s="135"/>
      <c r="V930" s="104"/>
      <c r="W930" s="104"/>
      <c r="X930" s="104"/>
      <c r="Y930" s="104"/>
    </row>
    <row r="931" spans="1:25" x14ac:dyDescent="0.2">
      <c r="A931" s="135"/>
      <c r="B931" s="134" t="str">
        <f>IF(A931="","",IF(ISNUMBER(SEARCH("KCB",G931))=TRUE,Info!$J$10,Info!$J$11))</f>
        <v/>
      </c>
      <c r="C931" s="135"/>
      <c r="D931" s="248"/>
      <c r="E931" s="248"/>
      <c r="F931" s="135"/>
      <c r="G931" s="104"/>
      <c r="H931" s="135"/>
      <c r="I931" s="104"/>
      <c r="J931" s="104"/>
      <c r="K931" s="104"/>
      <c r="L931" s="104"/>
      <c r="M931" s="104"/>
      <c r="N931" s="101"/>
      <c r="O931" s="101"/>
      <c r="P931" s="101"/>
      <c r="Q931" s="101"/>
      <c r="R931" s="63"/>
      <c r="S931" s="63"/>
      <c r="T931" s="63"/>
      <c r="U931" s="135"/>
      <c r="V931" s="104"/>
      <c r="W931" s="104"/>
      <c r="X931" s="104"/>
      <c r="Y931" s="104"/>
    </row>
    <row r="932" spans="1:25" x14ac:dyDescent="0.2">
      <c r="A932" s="135"/>
      <c r="B932" s="134" t="str">
        <f>IF(A932="","",IF(ISNUMBER(SEARCH("KCB",G932))=TRUE,Info!$J$10,Info!$J$11))</f>
        <v/>
      </c>
      <c r="C932" s="135"/>
      <c r="D932" s="248"/>
      <c r="E932" s="248"/>
      <c r="F932" s="135"/>
      <c r="G932" s="104"/>
      <c r="H932" s="135"/>
      <c r="I932" s="104"/>
      <c r="J932" s="104"/>
      <c r="K932" s="104"/>
      <c r="L932" s="104"/>
      <c r="M932" s="104"/>
      <c r="N932" s="101"/>
      <c r="O932" s="101"/>
      <c r="P932" s="101"/>
      <c r="Q932" s="101"/>
      <c r="R932" s="63"/>
      <c r="S932" s="63"/>
      <c r="T932" s="63"/>
      <c r="U932" s="135"/>
      <c r="V932" s="104"/>
      <c r="W932" s="104"/>
      <c r="X932" s="104"/>
      <c r="Y932" s="104"/>
    </row>
    <row r="933" spans="1:25" x14ac:dyDescent="0.2">
      <c r="A933" s="135"/>
      <c r="B933" s="134" t="str">
        <f>IF(A933="","",IF(ISNUMBER(SEARCH("KCB",G933))=TRUE,Info!$J$10,Info!$J$11))</f>
        <v/>
      </c>
      <c r="C933" s="135"/>
      <c r="D933" s="248"/>
      <c r="E933" s="248"/>
      <c r="F933" s="135"/>
      <c r="G933" s="104"/>
      <c r="H933" s="135"/>
      <c r="I933" s="104"/>
      <c r="J933" s="104"/>
      <c r="K933" s="104"/>
      <c r="L933" s="104"/>
      <c r="M933" s="104"/>
      <c r="N933" s="101"/>
      <c r="O933" s="101"/>
      <c r="P933" s="101"/>
      <c r="Q933" s="101"/>
      <c r="R933" s="63"/>
      <c r="S933" s="63"/>
      <c r="T933" s="63"/>
      <c r="U933" s="135"/>
      <c r="V933" s="104"/>
      <c r="W933" s="104"/>
      <c r="X933" s="104"/>
      <c r="Y933" s="104"/>
    </row>
    <row r="934" spans="1:25" x14ac:dyDescent="0.2">
      <c r="A934" s="135"/>
      <c r="B934" s="134" t="str">
        <f>IF(A934="","",IF(ISNUMBER(SEARCH("KCB",G934))=TRUE,Info!$J$10,Info!$J$11))</f>
        <v/>
      </c>
      <c r="C934" s="135"/>
      <c r="D934" s="248"/>
      <c r="E934" s="248"/>
      <c r="F934" s="135"/>
      <c r="G934" s="104"/>
      <c r="H934" s="135"/>
      <c r="I934" s="104"/>
      <c r="J934" s="104"/>
      <c r="K934" s="104"/>
      <c r="L934" s="104"/>
      <c r="M934" s="104"/>
      <c r="N934" s="101"/>
      <c r="O934" s="101"/>
      <c r="P934" s="101"/>
      <c r="Q934" s="101"/>
      <c r="R934" s="63"/>
      <c r="S934" s="63"/>
      <c r="T934" s="63"/>
      <c r="U934" s="135"/>
      <c r="V934" s="104"/>
      <c r="W934" s="104"/>
      <c r="X934" s="104"/>
      <c r="Y934" s="104"/>
    </row>
    <row r="935" spans="1:25" x14ac:dyDescent="0.2">
      <c r="A935" s="135"/>
      <c r="B935" s="134" t="str">
        <f>IF(A935="","",IF(ISNUMBER(SEARCH("KCB",G935))=TRUE,Info!$J$10,Info!$J$11))</f>
        <v/>
      </c>
      <c r="C935" s="135"/>
      <c r="D935" s="248"/>
      <c r="E935" s="248"/>
      <c r="F935" s="135"/>
      <c r="G935" s="104"/>
      <c r="H935" s="135"/>
      <c r="I935" s="104"/>
      <c r="J935" s="104"/>
      <c r="K935" s="104"/>
      <c r="L935" s="104"/>
      <c r="M935" s="104"/>
      <c r="N935" s="101"/>
      <c r="O935" s="101"/>
      <c r="P935" s="101"/>
      <c r="Q935" s="101"/>
      <c r="R935" s="63"/>
      <c r="S935" s="63"/>
      <c r="T935" s="63"/>
      <c r="U935" s="135"/>
      <c r="V935" s="104"/>
      <c r="W935" s="104"/>
      <c r="X935" s="104"/>
      <c r="Y935" s="104"/>
    </row>
    <row r="936" spans="1:25" x14ac:dyDescent="0.2">
      <c r="A936" s="135"/>
      <c r="B936" s="134" t="str">
        <f>IF(A936="","",IF(ISNUMBER(SEARCH("KCB",G936))=TRUE,Info!$J$10,Info!$J$11))</f>
        <v/>
      </c>
      <c r="C936" s="135"/>
      <c r="D936" s="248"/>
      <c r="E936" s="248"/>
      <c r="F936" s="135"/>
      <c r="G936" s="104"/>
      <c r="H936" s="135"/>
      <c r="I936" s="104"/>
      <c r="J936" s="104"/>
      <c r="K936" s="104"/>
      <c r="L936" s="104"/>
      <c r="M936" s="104"/>
      <c r="N936" s="101"/>
      <c r="O936" s="101"/>
      <c r="P936" s="101"/>
      <c r="Q936" s="101"/>
      <c r="R936" s="63"/>
      <c r="S936" s="63"/>
      <c r="T936" s="63"/>
      <c r="U936" s="135"/>
      <c r="V936" s="104"/>
      <c r="W936" s="104"/>
      <c r="X936" s="104"/>
      <c r="Y936" s="104"/>
    </row>
    <row r="937" spans="1:25" x14ac:dyDescent="0.2">
      <c r="A937" s="135"/>
      <c r="B937" s="134" t="str">
        <f>IF(A937="","",IF(ISNUMBER(SEARCH("KCB",G937))=TRUE,Info!$J$10,Info!$J$11))</f>
        <v/>
      </c>
      <c r="C937" s="135"/>
      <c r="D937" s="248"/>
      <c r="E937" s="248"/>
      <c r="F937" s="135"/>
      <c r="G937" s="104"/>
      <c r="H937" s="135"/>
      <c r="I937" s="104"/>
      <c r="J937" s="104"/>
      <c r="K937" s="104"/>
      <c r="L937" s="104"/>
      <c r="M937" s="104"/>
      <c r="N937" s="101"/>
      <c r="O937" s="101"/>
      <c r="P937" s="101"/>
      <c r="Q937" s="101"/>
      <c r="R937" s="63"/>
      <c r="S937" s="63"/>
      <c r="T937" s="63"/>
      <c r="U937" s="135"/>
      <c r="V937" s="104"/>
      <c r="W937" s="104"/>
      <c r="X937" s="104"/>
      <c r="Y937" s="104"/>
    </row>
    <row r="938" spans="1:25" x14ac:dyDescent="0.2">
      <c r="A938" s="135"/>
      <c r="B938" s="134" t="str">
        <f>IF(A938="","",IF(ISNUMBER(SEARCH("KCB",G938))=TRUE,Info!$J$10,Info!$J$11))</f>
        <v/>
      </c>
      <c r="C938" s="135"/>
      <c r="D938" s="248"/>
      <c r="E938" s="248"/>
      <c r="F938" s="135"/>
      <c r="G938" s="104"/>
      <c r="H938" s="135"/>
      <c r="I938" s="104"/>
      <c r="J938" s="104"/>
      <c r="K938" s="104"/>
      <c r="L938" s="104"/>
      <c r="M938" s="104"/>
      <c r="N938" s="101"/>
      <c r="O938" s="101"/>
      <c r="P938" s="101"/>
      <c r="Q938" s="101"/>
      <c r="R938" s="63"/>
      <c r="S938" s="63"/>
      <c r="T938" s="63"/>
      <c r="U938" s="135"/>
      <c r="V938" s="104"/>
      <c r="W938" s="104"/>
      <c r="X938" s="104"/>
      <c r="Y938" s="104"/>
    </row>
    <row r="939" spans="1:25" x14ac:dyDescent="0.2">
      <c r="A939" s="135"/>
      <c r="B939" s="134" t="str">
        <f>IF(A939="","",IF(ISNUMBER(SEARCH("KCB",G939))=TRUE,Info!$J$10,Info!$J$11))</f>
        <v/>
      </c>
      <c r="C939" s="135"/>
      <c r="D939" s="248"/>
      <c r="E939" s="248"/>
      <c r="F939" s="135"/>
      <c r="G939" s="104"/>
      <c r="H939" s="135"/>
      <c r="I939" s="104"/>
      <c r="J939" s="104"/>
      <c r="K939" s="104"/>
      <c r="L939" s="104"/>
      <c r="M939" s="104"/>
      <c r="N939" s="101"/>
      <c r="O939" s="101"/>
      <c r="P939" s="101"/>
      <c r="Q939" s="101"/>
      <c r="R939" s="63"/>
      <c r="S939" s="63"/>
      <c r="T939" s="63"/>
      <c r="U939" s="135"/>
      <c r="V939" s="104"/>
      <c r="W939" s="104"/>
      <c r="X939" s="104"/>
      <c r="Y939" s="104"/>
    </row>
    <row r="940" spans="1:25" x14ac:dyDescent="0.2">
      <c r="A940" s="135"/>
      <c r="B940" s="134" t="str">
        <f>IF(A940="","",IF(ISNUMBER(SEARCH("KCB",G940))=TRUE,Info!$J$10,Info!$J$11))</f>
        <v/>
      </c>
      <c r="C940" s="135"/>
      <c r="D940" s="248"/>
      <c r="E940" s="248"/>
      <c r="F940" s="135"/>
      <c r="G940" s="104"/>
      <c r="H940" s="135"/>
      <c r="I940" s="104"/>
      <c r="J940" s="104"/>
      <c r="K940" s="104"/>
      <c r="L940" s="104"/>
      <c r="M940" s="104"/>
      <c r="N940" s="101"/>
      <c r="O940" s="101"/>
      <c r="P940" s="101"/>
      <c r="Q940" s="101"/>
      <c r="R940" s="63"/>
      <c r="S940" s="63"/>
      <c r="T940" s="63"/>
      <c r="U940" s="135"/>
      <c r="V940" s="104"/>
      <c r="W940" s="104"/>
      <c r="X940" s="104"/>
      <c r="Y940" s="104"/>
    </row>
    <row r="941" spans="1:25" x14ac:dyDescent="0.2">
      <c r="A941" s="135"/>
      <c r="B941" s="134" t="str">
        <f>IF(A941="","",IF(ISNUMBER(SEARCH("KCB",G941))=TRUE,Info!$J$10,Info!$J$11))</f>
        <v/>
      </c>
      <c r="C941" s="135"/>
      <c r="D941" s="248"/>
      <c r="E941" s="248"/>
      <c r="F941" s="135"/>
      <c r="G941" s="104"/>
      <c r="H941" s="135"/>
      <c r="I941" s="104"/>
      <c r="J941" s="104"/>
      <c r="K941" s="104"/>
      <c r="L941" s="104"/>
      <c r="M941" s="104"/>
      <c r="N941" s="101"/>
      <c r="O941" s="101"/>
      <c r="P941" s="101"/>
      <c r="Q941" s="101"/>
      <c r="R941" s="63"/>
      <c r="S941" s="63"/>
      <c r="T941" s="63"/>
      <c r="U941" s="135"/>
      <c r="V941" s="104"/>
      <c r="W941" s="104"/>
      <c r="X941" s="104"/>
      <c r="Y941" s="104"/>
    </row>
    <row r="942" spans="1:25" x14ac:dyDescent="0.2">
      <c r="A942" s="135"/>
      <c r="B942" s="134" t="str">
        <f>IF(A942="","",IF(ISNUMBER(SEARCH("KCB",G942))=TRUE,Info!$J$10,Info!$J$11))</f>
        <v/>
      </c>
      <c r="C942" s="135"/>
      <c r="D942" s="248"/>
      <c r="E942" s="248"/>
      <c r="F942" s="135"/>
      <c r="G942" s="104"/>
      <c r="H942" s="135"/>
      <c r="I942" s="104"/>
      <c r="J942" s="104"/>
      <c r="K942" s="104"/>
      <c r="L942" s="104"/>
      <c r="M942" s="104"/>
      <c r="N942" s="101"/>
      <c r="O942" s="101"/>
      <c r="P942" s="101"/>
      <c r="Q942" s="101"/>
      <c r="R942" s="63"/>
      <c r="S942" s="63"/>
      <c r="T942" s="63"/>
      <c r="U942" s="135"/>
      <c r="V942" s="104"/>
      <c r="W942" s="104"/>
      <c r="X942" s="104"/>
      <c r="Y942" s="104"/>
    </row>
    <row r="943" spans="1:25" x14ac:dyDescent="0.2">
      <c r="A943" s="135"/>
      <c r="B943" s="134" t="str">
        <f>IF(A943="","",IF(ISNUMBER(SEARCH("KCB",G943))=TRUE,Info!$J$10,Info!$J$11))</f>
        <v/>
      </c>
      <c r="C943" s="135"/>
      <c r="D943" s="248"/>
      <c r="E943" s="248"/>
      <c r="F943" s="135"/>
      <c r="G943" s="104"/>
      <c r="H943" s="135"/>
      <c r="I943" s="104"/>
      <c r="J943" s="104"/>
      <c r="K943" s="104"/>
      <c r="L943" s="104"/>
      <c r="M943" s="104"/>
      <c r="N943" s="101"/>
      <c r="O943" s="101"/>
      <c r="P943" s="101"/>
      <c r="Q943" s="101"/>
      <c r="R943" s="63"/>
      <c r="S943" s="63"/>
      <c r="T943" s="63"/>
      <c r="U943" s="135"/>
      <c r="V943" s="104"/>
      <c r="W943" s="104"/>
      <c r="X943" s="104"/>
      <c r="Y943" s="104"/>
    </row>
    <row r="944" spans="1:25" x14ac:dyDescent="0.2">
      <c r="A944" s="135"/>
      <c r="B944" s="134" t="str">
        <f>IF(A944="","",IF(ISNUMBER(SEARCH("KCB",G944))=TRUE,Info!$J$10,Info!$J$11))</f>
        <v/>
      </c>
      <c r="C944" s="135"/>
      <c r="D944" s="248"/>
      <c r="E944" s="248"/>
      <c r="F944" s="135"/>
      <c r="G944" s="104"/>
      <c r="H944" s="135"/>
      <c r="I944" s="104"/>
      <c r="J944" s="104"/>
      <c r="K944" s="104"/>
      <c r="L944" s="104"/>
      <c r="M944" s="104"/>
      <c r="N944" s="101"/>
      <c r="O944" s="101"/>
      <c r="P944" s="101"/>
      <c r="Q944" s="101"/>
      <c r="R944" s="63"/>
      <c r="S944" s="63"/>
      <c r="T944" s="63"/>
      <c r="U944" s="135"/>
      <c r="V944" s="104"/>
      <c r="W944" s="104"/>
      <c r="X944" s="104"/>
      <c r="Y944" s="104"/>
    </row>
    <row r="945" spans="1:25" x14ac:dyDescent="0.2">
      <c r="A945" s="135"/>
      <c r="B945" s="134" t="str">
        <f>IF(A945="","",IF(ISNUMBER(SEARCH("KCB",G945))=TRUE,Info!$J$10,Info!$J$11))</f>
        <v/>
      </c>
      <c r="C945" s="135"/>
      <c r="D945" s="248"/>
      <c r="E945" s="248"/>
      <c r="F945" s="135"/>
      <c r="G945" s="104"/>
      <c r="H945" s="135"/>
      <c r="I945" s="104"/>
      <c r="J945" s="104"/>
      <c r="K945" s="104"/>
      <c r="L945" s="104"/>
      <c r="M945" s="104"/>
      <c r="N945" s="101"/>
      <c r="O945" s="101"/>
      <c r="P945" s="101"/>
      <c r="Q945" s="101"/>
      <c r="R945" s="63"/>
      <c r="S945" s="63"/>
      <c r="T945" s="63"/>
      <c r="U945" s="135"/>
      <c r="V945" s="104"/>
      <c r="W945" s="104"/>
      <c r="X945" s="104"/>
      <c r="Y945" s="104"/>
    </row>
    <row r="946" spans="1:25" x14ac:dyDescent="0.2">
      <c r="A946" s="135"/>
      <c r="B946" s="134" t="str">
        <f>IF(A946="","",IF(ISNUMBER(SEARCH("KCB",G946))=TRUE,Info!$J$10,Info!$J$11))</f>
        <v/>
      </c>
      <c r="C946" s="135"/>
      <c r="D946" s="248"/>
      <c r="E946" s="248"/>
      <c r="F946" s="135"/>
      <c r="G946" s="104"/>
      <c r="H946" s="135"/>
      <c r="I946" s="104"/>
      <c r="J946" s="104"/>
      <c r="K946" s="104"/>
      <c r="L946" s="104"/>
      <c r="M946" s="104"/>
      <c r="N946" s="101"/>
      <c r="O946" s="101"/>
      <c r="P946" s="101"/>
      <c r="Q946" s="101"/>
      <c r="R946" s="63"/>
      <c r="S946" s="63"/>
      <c r="T946" s="63"/>
      <c r="U946" s="135"/>
      <c r="V946" s="104"/>
      <c r="W946" s="104"/>
      <c r="X946" s="104"/>
      <c r="Y946" s="104"/>
    </row>
    <row r="947" spans="1:25" x14ac:dyDescent="0.2">
      <c r="A947" s="135"/>
      <c r="B947" s="134" t="str">
        <f>IF(A947="","",IF(ISNUMBER(SEARCH("KCB",G947))=TRUE,Info!$J$10,Info!$J$11))</f>
        <v/>
      </c>
      <c r="C947" s="135"/>
      <c r="D947" s="248"/>
      <c r="E947" s="248"/>
      <c r="F947" s="135"/>
      <c r="G947" s="104"/>
      <c r="H947" s="135"/>
      <c r="I947" s="104"/>
      <c r="J947" s="104"/>
      <c r="K947" s="104"/>
      <c r="L947" s="104"/>
      <c r="M947" s="104"/>
      <c r="N947" s="101"/>
      <c r="O947" s="101"/>
      <c r="P947" s="101"/>
      <c r="Q947" s="101"/>
      <c r="R947" s="63"/>
      <c r="S947" s="63"/>
      <c r="T947" s="63"/>
      <c r="U947" s="135"/>
      <c r="V947" s="104"/>
      <c r="W947" s="104"/>
      <c r="X947" s="104"/>
      <c r="Y947" s="104"/>
    </row>
    <row r="948" spans="1:25" x14ac:dyDescent="0.2">
      <c r="A948" s="135"/>
      <c r="B948" s="134" t="str">
        <f>IF(A948="","",IF(ISNUMBER(SEARCH("KCB",G948))=TRUE,Info!$J$10,Info!$J$11))</f>
        <v/>
      </c>
      <c r="C948" s="135"/>
      <c r="D948" s="248"/>
      <c r="E948" s="248"/>
      <c r="F948" s="135"/>
      <c r="G948" s="104"/>
      <c r="H948" s="135"/>
      <c r="I948" s="104"/>
      <c r="J948" s="104"/>
      <c r="K948" s="104"/>
      <c r="L948" s="104"/>
      <c r="M948" s="104"/>
      <c r="N948" s="101"/>
      <c r="O948" s="101"/>
      <c r="P948" s="101"/>
      <c r="Q948" s="101"/>
      <c r="R948" s="63"/>
      <c r="S948" s="63"/>
      <c r="T948" s="63"/>
      <c r="U948" s="135"/>
      <c r="V948" s="104"/>
      <c r="W948" s="104"/>
      <c r="X948" s="104"/>
      <c r="Y948" s="104"/>
    </row>
    <row r="949" spans="1:25" x14ac:dyDescent="0.2">
      <c r="A949" s="135"/>
      <c r="B949" s="134" t="str">
        <f>IF(A949="","",IF(ISNUMBER(SEARCH("KCB",G949))=TRUE,Info!$J$10,Info!$J$11))</f>
        <v/>
      </c>
      <c r="C949" s="135"/>
      <c r="D949" s="248"/>
      <c r="E949" s="248"/>
      <c r="F949" s="135"/>
      <c r="G949" s="104"/>
      <c r="H949" s="135"/>
      <c r="I949" s="104"/>
      <c r="J949" s="104"/>
      <c r="K949" s="104"/>
      <c r="L949" s="104"/>
      <c r="M949" s="104"/>
      <c r="N949" s="101"/>
      <c r="O949" s="101"/>
      <c r="P949" s="101"/>
      <c r="Q949" s="101"/>
      <c r="R949" s="63"/>
      <c r="S949" s="63"/>
      <c r="T949" s="63"/>
      <c r="U949" s="135"/>
      <c r="V949" s="104"/>
      <c r="W949" s="104"/>
      <c r="X949" s="104"/>
      <c r="Y949" s="104"/>
    </row>
    <row r="950" spans="1:25" x14ac:dyDescent="0.2">
      <c r="A950" s="135"/>
      <c r="B950" s="134" t="str">
        <f>IF(A950="","",IF(ISNUMBER(SEARCH("KCB",G950))=TRUE,Info!$J$10,Info!$J$11))</f>
        <v/>
      </c>
      <c r="C950" s="135"/>
      <c r="D950" s="248"/>
      <c r="E950" s="248"/>
      <c r="F950" s="135"/>
      <c r="G950" s="104"/>
      <c r="H950" s="135"/>
      <c r="I950" s="104"/>
      <c r="J950" s="104"/>
      <c r="K950" s="104"/>
      <c r="L950" s="104"/>
      <c r="M950" s="104"/>
      <c r="N950" s="101"/>
      <c r="O950" s="101"/>
      <c r="P950" s="101"/>
      <c r="Q950" s="101"/>
      <c r="R950" s="63"/>
      <c r="S950" s="63"/>
      <c r="T950" s="63"/>
      <c r="U950" s="135"/>
      <c r="V950" s="104"/>
      <c r="W950" s="104"/>
      <c r="X950" s="104"/>
      <c r="Y950" s="104"/>
    </row>
    <row r="951" spans="1:25" x14ac:dyDescent="0.2">
      <c r="A951" s="135"/>
      <c r="B951" s="134" t="str">
        <f>IF(A951="","",IF(ISNUMBER(SEARCH("KCB",G951))=TRUE,Info!$J$10,Info!$J$11))</f>
        <v/>
      </c>
      <c r="C951" s="135"/>
      <c r="D951" s="248"/>
      <c r="E951" s="248"/>
      <c r="F951" s="135"/>
      <c r="G951" s="104"/>
      <c r="H951" s="135"/>
      <c r="I951" s="104"/>
      <c r="J951" s="104"/>
      <c r="K951" s="104"/>
      <c r="L951" s="104"/>
      <c r="M951" s="104"/>
      <c r="N951" s="101"/>
      <c r="O951" s="101"/>
      <c r="P951" s="101"/>
      <c r="Q951" s="101"/>
      <c r="R951" s="63"/>
      <c r="S951" s="63"/>
      <c r="T951" s="63"/>
      <c r="U951" s="135"/>
      <c r="V951" s="104"/>
      <c r="W951" s="104"/>
      <c r="X951" s="104"/>
      <c r="Y951" s="104"/>
    </row>
    <row r="952" spans="1:25" x14ac:dyDescent="0.2">
      <c r="A952" s="135"/>
      <c r="B952" s="134" t="str">
        <f>IF(A952="","",IF(ISNUMBER(SEARCH("KCB",G952))=TRUE,Info!$J$10,Info!$J$11))</f>
        <v/>
      </c>
      <c r="C952" s="135"/>
      <c r="D952" s="248"/>
      <c r="E952" s="248"/>
      <c r="F952" s="135"/>
      <c r="G952" s="104"/>
      <c r="H952" s="135"/>
      <c r="I952" s="104"/>
      <c r="J952" s="104"/>
      <c r="K952" s="104"/>
      <c r="L952" s="104"/>
      <c r="M952" s="104"/>
      <c r="N952" s="101"/>
      <c r="O952" s="101"/>
      <c r="P952" s="101"/>
      <c r="Q952" s="101"/>
      <c r="R952" s="63"/>
      <c r="S952" s="63"/>
      <c r="T952" s="63"/>
      <c r="U952" s="135"/>
      <c r="V952" s="104"/>
      <c r="W952" s="104"/>
      <c r="X952" s="104"/>
      <c r="Y952" s="104"/>
    </row>
    <row r="953" spans="1:25" x14ac:dyDescent="0.2">
      <c r="A953" s="135"/>
      <c r="B953" s="134" t="str">
        <f>IF(A953="","",IF(ISNUMBER(SEARCH("KCB",G953))=TRUE,Info!$J$10,Info!$J$11))</f>
        <v/>
      </c>
      <c r="C953" s="135"/>
      <c r="D953" s="248"/>
      <c r="E953" s="248"/>
      <c r="F953" s="135"/>
      <c r="G953" s="104"/>
      <c r="H953" s="135"/>
      <c r="I953" s="104"/>
      <c r="J953" s="104"/>
      <c r="K953" s="104"/>
      <c r="L953" s="104"/>
      <c r="M953" s="104"/>
      <c r="N953" s="101"/>
      <c r="O953" s="101"/>
      <c r="P953" s="101"/>
      <c r="Q953" s="101"/>
      <c r="R953" s="63"/>
      <c r="S953" s="63"/>
      <c r="T953" s="63"/>
      <c r="U953" s="135"/>
      <c r="V953" s="104"/>
      <c r="W953" s="104"/>
      <c r="X953" s="104"/>
      <c r="Y953" s="104"/>
    </row>
    <row r="954" spans="1:25" x14ac:dyDescent="0.2">
      <c r="A954" s="135"/>
      <c r="B954" s="134" t="str">
        <f>IF(A954="","",IF(ISNUMBER(SEARCH("KCB",G954))=TRUE,Info!$J$10,Info!$J$11))</f>
        <v/>
      </c>
      <c r="C954" s="135"/>
      <c r="D954" s="248"/>
      <c r="E954" s="248"/>
      <c r="F954" s="135"/>
      <c r="G954" s="104"/>
      <c r="H954" s="135"/>
      <c r="I954" s="104"/>
      <c r="J954" s="104"/>
      <c r="K954" s="104"/>
      <c r="L954" s="104"/>
      <c r="M954" s="104"/>
      <c r="N954" s="101"/>
      <c r="O954" s="101"/>
      <c r="P954" s="101"/>
      <c r="Q954" s="101"/>
      <c r="R954" s="63"/>
      <c r="S954" s="63"/>
      <c r="T954" s="63"/>
      <c r="U954" s="135"/>
      <c r="V954" s="104"/>
      <c r="W954" s="104"/>
      <c r="X954" s="104"/>
      <c r="Y954" s="104"/>
    </row>
    <row r="955" spans="1:25" x14ac:dyDescent="0.2">
      <c r="A955" s="135"/>
      <c r="B955" s="134" t="str">
        <f>IF(A955="","",IF(ISNUMBER(SEARCH("KCB",G955))=TRUE,Info!$J$10,Info!$J$11))</f>
        <v/>
      </c>
      <c r="C955" s="135"/>
      <c r="D955" s="248"/>
      <c r="E955" s="248"/>
      <c r="F955" s="135"/>
      <c r="G955" s="104"/>
      <c r="H955" s="135"/>
      <c r="I955" s="104"/>
      <c r="J955" s="104"/>
      <c r="K955" s="104"/>
      <c r="L955" s="104"/>
      <c r="M955" s="104"/>
      <c r="N955" s="101"/>
      <c r="O955" s="101"/>
      <c r="P955" s="101"/>
      <c r="Q955" s="101"/>
      <c r="R955" s="63"/>
      <c r="S955" s="63"/>
      <c r="T955" s="63"/>
      <c r="U955" s="135"/>
      <c r="V955" s="104"/>
      <c r="W955" s="104"/>
      <c r="X955" s="104"/>
      <c r="Y955" s="104"/>
    </row>
    <row r="956" spans="1:25" x14ac:dyDescent="0.2">
      <c r="A956" s="135"/>
      <c r="B956" s="134" t="str">
        <f>IF(A956="","",IF(ISNUMBER(SEARCH("KCB",G956))=TRUE,Info!$J$10,Info!$J$11))</f>
        <v/>
      </c>
      <c r="C956" s="135"/>
      <c r="D956" s="248"/>
      <c r="E956" s="248"/>
      <c r="F956" s="135"/>
      <c r="G956" s="104"/>
      <c r="H956" s="135"/>
      <c r="I956" s="104"/>
      <c r="J956" s="104"/>
      <c r="K956" s="104"/>
      <c r="L956" s="104"/>
      <c r="M956" s="104"/>
      <c r="N956" s="101"/>
      <c r="O956" s="101"/>
      <c r="P956" s="101"/>
      <c r="Q956" s="101"/>
      <c r="R956" s="63"/>
      <c r="S956" s="63"/>
      <c r="T956" s="63"/>
      <c r="U956" s="135"/>
      <c r="V956" s="104"/>
      <c r="W956" s="104"/>
      <c r="X956" s="104"/>
      <c r="Y956" s="104"/>
    </row>
    <row r="957" spans="1:25" x14ac:dyDescent="0.2">
      <c r="A957" s="135"/>
      <c r="B957" s="134" t="str">
        <f>IF(A957="","",IF(ISNUMBER(SEARCH("KCB",G957))=TRUE,Info!$J$10,Info!$J$11))</f>
        <v/>
      </c>
      <c r="C957" s="135"/>
      <c r="D957" s="248"/>
      <c r="E957" s="248"/>
      <c r="F957" s="135"/>
      <c r="G957" s="104"/>
      <c r="H957" s="135"/>
      <c r="I957" s="104"/>
      <c r="J957" s="104"/>
      <c r="K957" s="104"/>
      <c r="L957" s="104"/>
      <c r="M957" s="104"/>
      <c r="N957" s="101"/>
      <c r="O957" s="101"/>
      <c r="P957" s="101"/>
      <c r="Q957" s="101"/>
      <c r="R957" s="63"/>
      <c r="S957" s="63"/>
      <c r="T957" s="63"/>
      <c r="U957" s="135"/>
      <c r="V957" s="104"/>
      <c r="W957" s="104"/>
      <c r="X957" s="104"/>
      <c r="Y957" s="104"/>
    </row>
    <row r="958" spans="1:25" x14ac:dyDescent="0.2">
      <c r="A958" s="135"/>
      <c r="B958" s="134" t="str">
        <f>IF(A958="","",IF(ISNUMBER(SEARCH("KCB",G958))=TRUE,Info!$J$10,Info!$J$11))</f>
        <v/>
      </c>
      <c r="C958" s="135"/>
      <c r="D958" s="248"/>
      <c r="E958" s="248"/>
      <c r="F958" s="135"/>
      <c r="G958" s="104"/>
      <c r="H958" s="135"/>
      <c r="I958" s="104"/>
      <c r="J958" s="104"/>
      <c r="K958" s="104"/>
      <c r="L958" s="104"/>
      <c r="M958" s="104"/>
      <c r="N958" s="101"/>
      <c r="O958" s="101"/>
      <c r="P958" s="101"/>
      <c r="Q958" s="101"/>
      <c r="R958" s="63"/>
      <c r="S958" s="63"/>
      <c r="T958" s="63"/>
      <c r="U958" s="135"/>
      <c r="V958" s="104"/>
      <c r="W958" s="104"/>
      <c r="X958" s="104"/>
      <c r="Y958" s="104"/>
    </row>
    <row r="959" spans="1:25" x14ac:dyDescent="0.2">
      <c r="A959" s="135"/>
      <c r="B959" s="134" t="str">
        <f>IF(A959="","",IF(ISNUMBER(SEARCH("KCB",G959))=TRUE,Info!$J$10,Info!$J$11))</f>
        <v/>
      </c>
      <c r="C959" s="135"/>
      <c r="D959" s="248"/>
      <c r="E959" s="248"/>
      <c r="F959" s="135"/>
      <c r="G959" s="104"/>
      <c r="H959" s="135"/>
      <c r="I959" s="104"/>
      <c r="J959" s="104"/>
      <c r="K959" s="104"/>
      <c r="L959" s="104"/>
      <c r="M959" s="104"/>
      <c r="N959" s="101"/>
      <c r="O959" s="101"/>
      <c r="P959" s="101"/>
      <c r="Q959" s="101"/>
      <c r="R959" s="63"/>
      <c r="S959" s="63"/>
      <c r="T959" s="63"/>
      <c r="U959" s="135"/>
      <c r="V959" s="104"/>
      <c r="W959" s="104"/>
      <c r="X959" s="104"/>
      <c r="Y959" s="104"/>
    </row>
    <row r="960" spans="1:25" x14ac:dyDescent="0.2">
      <c r="A960" s="135"/>
      <c r="B960" s="134" t="str">
        <f>IF(A960="","",IF(ISNUMBER(SEARCH("KCB",G960))=TRUE,Info!$J$10,Info!$J$11))</f>
        <v/>
      </c>
      <c r="C960" s="135"/>
      <c r="D960" s="248"/>
      <c r="E960" s="248"/>
      <c r="F960" s="135"/>
      <c r="G960" s="104"/>
      <c r="H960" s="135"/>
      <c r="I960" s="104"/>
      <c r="J960" s="104"/>
      <c r="K960" s="104"/>
      <c r="L960" s="104"/>
      <c r="M960" s="104"/>
      <c r="N960" s="101"/>
      <c r="O960" s="101"/>
      <c r="P960" s="101"/>
      <c r="Q960" s="101"/>
      <c r="R960" s="63"/>
      <c r="S960" s="63"/>
      <c r="T960" s="63"/>
      <c r="U960" s="135"/>
      <c r="V960" s="104"/>
      <c r="W960" s="104"/>
      <c r="X960" s="104"/>
      <c r="Y960" s="104"/>
    </row>
    <row r="961" spans="1:25" x14ac:dyDescent="0.2">
      <c r="A961" s="135"/>
      <c r="B961" s="134" t="str">
        <f>IF(A961="","",IF(ISNUMBER(SEARCH("KCB",G961))=TRUE,Info!$J$10,Info!$J$11))</f>
        <v/>
      </c>
      <c r="C961" s="135"/>
      <c r="D961" s="248"/>
      <c r="E961" s="248"/>
      <c r="F961" s="135"/>
      <c r="G961" s="104"/>
      <c r="H961" s="135"/>
      <c r="I961" s="104"/>
      <c r="J961" s="104"/>
      <c r="K961" s="104"/>
      <c r="L961" s="104"/>
      <c r="M961" s="104"/>
      <c r="N961" s="101"/>
      <c r="O961" s="101"/>
      <c r="P961" s="101"/>
      <c r="Q961" s="101"/>
      <c r="R961" s="63"/>
      <c r="S961" s="63"/>
      <c r="T961" s="63"/>
      <c r="U961" s="135"/>
      <c r="V961" s="104"/>
      <c r="W961" s="104"/>
      <c r="X961" s="104"/>
      <c r="Y961" s="104"/>
    </row>
    <row r="962" spans="1:25" x14ac:dyDescent="0.2">
      <c r="A962" s="135"/>
      <c r="B962" s="134" t="str">
        <f>IF(A962="","",IF(ISNUMBER(SEARCH("KCB",G962))=TRUE,Info!$J$10,Info!$J$11))</f>
        <v/>
      </c>
      <c r="C962" s="135"/>
      <c r="D962" s="248"/>
      <c r="E962" s="248"/>
      <c r="F962" s="135"/>
      <c r="G962" s="104"/>
      <c r="H962" s="135"/>
      <c r="I962" s="104"/>
      <c r="J962" s="104"/>
      <c r="K962" s="104"/>
      <c r="L962" s="104"/>
      <c r="M962" s="104"/>
      <c r="N962" s="101"/>
      <c r="O962" s="101"/>
      <c r="P962" s="101"/>
      <c r="Q962" s="101"/>
      <c r="R962" s="63"/>
      <c r="S962" s="63"/>
      <c r="T962" s="63"/>
      <c r="U962" s="135"/>
      <c r="V962" s="104"/>
      <c r="W962" s="104"/>
      <c r="X962" s="104"/>
      <c r="Y962" s="104"/>
    </row>
    <row r="963" spans="1:25" x14ac:dyDescent="0.2">
      <c r="A963" s="135"/>
      <c r="B963" s="134" t="str">
        <f>IF(A963="","",IF(ISNUMBER(SEARCH("KCB",G963))=TRUE,Info!$J$10,Info!$J$11))</f>
        <v/>
      </c>
      <c r="C963" s="135"/>
      <c r="D963" s="248"/>
      <c r="E963" s="248"/>
      <c r="F963" s="135"/>
      <c r="G963" s="104"/>
      <c r="H963" s="135"/>
      <c r="I963" s="104"/>
      <c r="J963" s="104"/>
      <c r="K963" s="104"/>
      <c r="L963" s="104"/>
      <c r="M963" s="104"/>
      <c r="N963" s="101"/>
      <c r="O963" s="101"/>
      <c r="P963" s="101"/>
      <c r="Q963" s="101"/>
      <c r="R963" s="63"/>
      <c r="S963" s="63"/>
      <c r="T963" s="63"/>
      <c r="U963" s="135"/>
      <c r="V963" s="104"/>
      <c r="W963" s="104"/>
      <c r="X963" s="104"/>
      <c r="Y963" s="104"/>
    </row>
    <row r="964" spans="1:25" x14ac:dyDescent="0.2">
      <c r="A964" s="135"/>
      <c r="B964" s="134" t="str">
        <f>IF(A964="","",IF(ISNUMBER(SEARCH("KCB",G964))=TRUE,Info!$J$10,Info!$J$11))</f>
        <v/>
      </c>
      <c r="C964" s="135"/>
      <c r="D964" s="248"/>
      <c r="E964" s="248"/>
      <c r="F964" s="135"/>
      <c r="G964" s="104"/>
      <c r="H964" s="135"/>
      <c r="I964" s="104"/>
      <c r="J964" s="104"/>
      <c r="K964" s="104"/>
      <c r="L964" s="104"/>
      <c r="M964" s="104"/>
      <c r="N964" s="101"/>
      <c r="O964" s="101"/>
      <c r="P964" s="101"/>
      <c r="Q964" s="101"/>
      <c r="R964" s="63"/>
      <c r="S964" s="63"/>
      <c r="T964" s="63"/>
      <c r="U964" s="135"/>
      <c r="V964" s="104"/>
      <c r="W964" s="104"/>
      <c r="X964" s="104"/>
      <c r="Y964" s="104"/>
    </row>
    <row r="965" spans="1:25" x14ac:dyDescent="0.2">
      <c r="A965" s="135"/>
      <c r="B965" s="134" t="str">
        <f>IF(A965="","",IF(ISNUMBER(SEARCH("KCB",G965))=TRUE,Info!$J$10,Info!$J$11))</f>
        <v/>
      </c>
      <c r="C965" s="135"/>
      <c r="D965" s="248"/>
      <c r="E965" s="248"/>
      <c r="F965" s="135"/>
      <c r="G965" s="104"/>
      <c r="H965" s="135"/>
      <c r="I965" s="104"/>
      <c r="J965" s="104"/>
      <c r="K965" s="104"/>
      <c r="L965" s="104"/>
      <c r="M965" s="104"/>
      <c r="N965" s="101"/>
      <c r="O965" s="101"/>
      <c r="P965" s="101"/>
      <c r="Q965" s="101"/>
      <c r="R965" s="63"/>
      <c r="S965" s="63"/>
      <c r="T965" s="63"/>
      <c r="U965" s="135"/>
      <c r="V965" s="104"/>
      <c r="W965" s="104"/>
      <c r="X965" s="104"/>
      <c r="Y965" s="104"/>
    </row>
    <row r="966" spans="1:25" x14ac:dyDescent="0.2">
      <c r="A966" s="135"/>
      <c r="B966" s="134" t="str">
        <f>IF(A966="","",IF(ISNUMBER(SEARCH("KCB",G966))=TRUE,Info!$J$10,Info!$J$11))</f>
        <v/>
      </c>
      <c r="C966" s="135"/>
      <c r="D966" s="248"/>
      <c r="E966" s="248"/>
      <c r="F966" s="135"/>
      <c r="G966" s="104"/>
      <c r="H966" s="135"/>
      <c r="I966" s="104"/>
      <c r="J966" s="104"/>
      <c r="K966" s="104"/>
      <c r="L966" s="104"/>
      <c r="M966" s="104"/>
      <c r="N966" s="101"/>
      <c r="O966" s="101"/>
      <c r="P966" s="101"/>
      <c r="Q966" s="101"/>
      <c r="R966" s="63"/>
      <c r="S966" s="63"/>
      <c r="T966" s="63"/>
      <c r="U966" s="135"/>
      <c r="V966" s="104"/>
      <c r="W966" s="104"/>
      <c r="X966" s="104"/>
      <c r="Y966" s="104"/>
    </row>
    <row r="967" spans="1:25" x14ac:dyDescent="0.2">
      <c r="A967" s="135"/>
      <c r="B967" s="134" t="str">
        <f>IF(A967="","",IF(ISNUMBER(SEARCH("KCB",G967))=TRUE,Info!$J$10,Info!$J$11))</f>
        <v/>
      </c>
      <c r="C967" s="135"/>
      <c r="D967" s="248"/>
      <c r="E967" s="248"/>
      <c r="F967" s="135"/>
      <c r="G967" s="104"/>
      <c r="H967" s="135"/>
      <c r="I967" s="104"/>
      <c r="J967" s="104"/>
      <c r="K967" s="104"/>
      <c r="L967" s="104"/>
      <c r="M967" s="104"/>
      <c r="N967" s="101"/>
      <c r="O967" s="101"/>
      <c r="P967" s="101"/>
      <c r="Q967" s="101"/>
      <c r="R967" s="63"/>
      <c r="S967" s="63"/>
      <c r="T967" s="63"/>
      <c r="U967" s="135"/>
      <c r="V967" s="104"/>
      <c r="W967" s="104"/>
      <c r="X967" s="104"/>
      <c r="Y967" s="104"/>
    </row>
    <row r="968" spans="1:25" x14ac:dyDescent="0.2">
      <c r="A968" s="135"/>
      <c r="B968" s="134" t="str">
        <f>IF(A968="","",IF(ISNUMBER(SEARCH("KCB",G968))=TRUE,Info!$J$10,Info!$J$11))</f>
        <v/>
      </c>
      <c r="C968" s="135"/>
      <c r="D968" s="248"/>
      <c r="E968" s="248"/>
      <c r="F968" s="135"/>
      <c r="G968" s="104"/>
      <c r="H968" s="135"/>
      <c r="I968" s="104"/>
      <c r="J968" s="104"/>
      <c r="K968" s="104"/>
      <c r="L968" s="104"/>
      <c r="M968" s="104"/>
      <c r="N968" s="101"/>
      <c r="O968" s="101"/>
      <c r="P968" s="101"/>
      <c r="Q968" s="101"/>
      <c r="R968" s="63"/>
      <c r="S968" s="63"/>
      <c r="T968" s="63"/>
      <c r="U968" s="135"/>
      <c r="V968" s="104"/>
      <c r="W968" s="104"/>
      <c r="X968" s="104"/>
      <c r="Y968" s="104"/>
    </row>
    <row r="969" spans="1:25" x14ac:dyDescent="0.2">
      <c r="A969" s="135"/>
      <c r="B969" s="134" t="str">
        <f>IF(A969="","",IF(ISNUMBER(SEARCH("KCB",G969))=TRUE,Info!$J$10,Info!$J$11))</f>
        <v/>
      </c>
      <c r="C969" s="135"/>
      <c r="D969" s="248"/>
      <c r="E969" s="248"/>
      <c r="F969" s="135"/>
      <c r="G969" s="104"/>
      <c r="H969" s="135"/>
      <c r="I969" s="104"/>
      <c r="J969" s="104"/>
      <c r="K969" s="104"/>
      <c r="L969" s="104"/>
      <c r="M969" s="104"/>
      <c r="N969" s="101"/>
      <c r="O969" s="101"/>
      <c r="P969" s="101"/>
      <c r="Q969" s="101"/>
      <c r="R969" s="63"/>
      <c r="S969" s="63"/>
      <c r="T969" s="63"/>
      <c r="U969" s="135"/>
      <c r="V969" s="104"/>
      <c r="W969" s="104"/>
      <c r="X969" s="104"/>
      <c r="Y969" s="104"/>
    </row>
    <row r="970" spans="1:25" x14ac:dyDescent="0.2">
      <c r="A970" s="135"/>
      <c r="B970" s="134" t="str">
        <f>IF(A970="","",IF(ISNUMBER(SEARCH("KCB",G970))=TRUE,Info!$J$10,Info!$J$11))</f>
        <v/>
      </c>
      <c r="C970" s="135"/>
      <c r="D970" s="248"/>
      <c r="E970" s="248"/>
      <c r="F970" s="135"/>
      <c r="G970" s="104"/>
      <c r="H970" s="135"/>
      <c r="I970" s="104"/>
      <c r="J970" s="104"/>
      <c r="K970" s="104"/>
      <c r="L970" s="104"/>
      <c r="M970" s="104"/>
      <c r="N970" s="101"/>
      <c r="O970" s="101"/>
      <c r="P970" s="101"/>
      <c r="Q970" s="101"/>
      <c r="R970" s="63"/>
      <c r="S970" s="63"/>
      <c r="T970" s="63"/>
      <c r="U970" s="135"/>
      <c r="V970" s="104"/>
      <c r="W970" s="104"/>
      <c r="X970" s="104"/>
      <c r="Y970" s="104"/>
    </row>
    <row r="971" spans="1:25" x14ac:dyDescent="0.2">
      <c r="A971" s="135"/>
      <c r="B971" s="134" t="str">
        <f>IF(A971="","",IF(ISNUMBER(SEARCH("KCB",G971))=TRUE,Info!$J$10,Info!$J$11))</f>
        <v/>
      </c>
      <c r="C971" s="135"/>
      <c r="D971" s="248"/>
      <c r="E971" s="248"/>
      <c r="F971" s="135"/>
      <c r="G971" s="104"/>
      <c r="H971" s="135"/>
      <c r="I971" s="104"/>
      <c r="J971" s="104"/>
      <c r="K971" s="104"/>
      <c r="L971" s="104"/>
      <c r="M971" s="104"/>
      <c r="N971" s="101"/>
      <c r="O971" s="101"/>
      <c r="P971" s="101"/>
      <c r="Q971" s="101"/>
      <c r="R971" s="63"/>
      <c r="S971" s="63"/>
      <c r="T971" s="63"/>
      <c r="U971" s="135"/>
      <c r="V971" s="104"/>
      <c r="W971" s="104"/>
      <c r="X971" s="104"/>
      <c r="Y971" s="104"/>
    </row>
    <row r="972" spans="1:25" x14ac:dyDescent="0.2">
      <c r="A972" s="135"/>
      <c r="B972" s="134" t="str">
        <f>IF(A972="","",IF(ISNUMBER(SEARCH("KCB",G972))=TRUE,Info!$J$10,Info!$J$11))</f>
        <v/>
      </c>
      <c r="C972" s="135"/>
      <c r="D972" s="248"/>
      <c r="E972" s="248"/>
      <c r="F972" s="135"/>
      <c r="G972" s="104"/>
      <c r="H972" s="135"/>
      <c r="I972" s="104"/>
      <c r="J972" s="104"/>
      <c r="K972" s="104"/>
      <c r="L972" s="104"/>
      <c r="M972" s="104"/>
      <c r="N972" s="101"/>
      <c r="O972" s="101"/>
      <c r="P972" s="101"/>
      <c r="Q972" s="101"/>
      <c r="R972" s="63"/>
      <c r="S972" s="63"/>
      <c r="T972" s="63"/>
      <c r="U972" s="135"/>
      <c r="V972" s="104"/>
      <c r="W972" s="104"/>
      <c r="X972" s="104"/>
      <c r="Y972" s="104"/>
    </row>
    <row r="973" spans="1:25" x14ac:dyDescent="0.2">
      <c r="A973" s="135"/>
      <c r="B973" s="134" t="str">
        <f>IF(A973="","",IF(ISNUMBER(SEARCH("KCB",G973))=TRUE,Info!$J$10,Info!$J$11))</f>
        <v/>
      </c>
      <c r="C973" s="135"/>
      <c r="D973" s="248"/>
      <c r="E973" s="248"/>
      <c r="F973" s="135"/>
      <c r="G973" s="104"/>
      <c r="H973" s="135"/>
      <c r="I973" s="104"/>
      <c r="J973" s="104"/>
      <c r="K973" s="104"/>
      <c r="L973" s="104"/>
      <c r="M973" s="104"/>
      <c r="N973" s="101"/>
      <c r="O973" s="101"/>
      <c r="P973" s="101"/>
      <c r="Q973" s="101"/>
      <c r="R973" s="63"/>
      <c r="S973" s="63"/>
      <c r="T973" s="63"/>
      <c r="U973" s="135"/>
      <c r="V973" s="104"/>
      <c r="W973" s="104"/>
      <c r="X973" s="104"/>
      <c r="Y973" s="104"/>
    </row>
    <row r="974" spans="1:25" x14ac:dyDescent="0.2">
      <c r="A974" s="135"/>
      <c r="B974" s="134" t="str">
        <f>IF(A974="","",IF(ISNUMBER(SEARCH("KCB",G974))=TRUE,Info!$J$10,Info!$J$11))</f>
        <v/>
      </c>
      <c r="C974" s="135"/>
      <c r="D974" s="248"/>
      <c r="E974" s="248"/>
      <c r="F974" s="135"/>
      <c r="G974" s="104"/>
      <c r="H974" s="135"/>
      <c r="I974" s="104"/>
      <c r="J974" s="104"/>
      <c r="K974" s="104"/>
      <c r="L974" s="104"/>
      <c r="M974" s="104"/>
      <c r="N974" s="101"/>
      <c r="O974" s="101"/>
      <c r="P974" s="101"/>
      <c r="Q974" s="101"/>
      <c r="R974" s="63"/>
      <c r="S974" s="63"/>
      <c r="T974" s="63"/>
      <c r="U974" s="135"/>
      <c r="V974" s="104"/>
      <c r="W974" s="104"/>
      <c r="X974" s="104"/>
      <c r="Y974" s="104"/>
    </row>
    <row r="975" spans="1:25" x14ac:dyDescent="0.2">
      <c r="A975" s="135"/>
      <c r="B975" s="134" t="str">
        <f>IF(A975="","",IF(ISNUMBER(SEARCH("KCB",G975))=TRUE,Info!$J$10,Info!$J$11))</f>
        <v/>
      </c>
      <c r="C975" s="135"/>
      <c r="D975" s="248"/>
      <c r="E975" s="248"/>
      <c r="F975" s="135"/>
      <c r="G975" s="104"/>
      <c r="H975" s="135"/>
      <c r="I975" s="104"/>
      <c r="J975" s="104"/>
      <c r="K975" s="104"/>
      <c r="L975" s="104"/>
      <c r="M975" s="104"/>
      <c r="N975" s="101"/>
      <c r="O975" s="101"/>
      <c r="P975" s="101"/>
      <c r="Q975" s="101"/>
      <c r="R975" s="63"/>
      <c r="S975" s="63"/>
      <c r="T975" s="63"/>
      <c r="U975" s="135"/>
      <c r="V975" s="104"/>
      <c r="W975" s="104"/>
      <c r="X975" s="104"/>
      <c r="Y975" s="104"/>
    </row>
    <row r="976" spans="1:25" x14ac:dyDescent="0.2">
      <c r="A976" s="135"/>
      <c r="B976" s="134" t="str">
        <f>IF(A976="","",IF(ISNUMBER(SEARCH("KCB",G976))=TRUE,Info!$J$10,Info!$J$11))</f>
        <v/>
      </c>
      <c r="C976" s="135"/>
      <c r="D976" s="248"/>
      <c r="E976" s="248"/>
      <c r="F976" s="135"/>
      <c r="G976" s="104"/>
      <c r="H976" s="135"/>
      <c r="I976" s="104"/>
      <c r="J976" s="104"/>
      <c r="K976" s="104"/>
      <c r="L976" s="104"/>
      <c r="M976" s="104"/>
      <c r="N976" s="101"/>
      <c r="O976" s="101"/>
      <c r="P976" s="101"/>
      <c r="Q976" s="101"/>
      <c r="R976" s="63"/>
      <c r="S976" s="63"/>
      <c r="T976" s="63"/>
      <c r="U976" s="135"/>
      <c r="V976" s="104"/>
      <c r="W976" s="104"/>
      <c r="X976" s="104"/>
      <c r="Y976" s="104"/>
    </row>
    <row r="977" spans="1:25" x14ac:dyDescent="0.2">
      <c r="A977" s="135"/>
      <c r="B977" s="134" t="str">
        <f>IF(A977="","",IF(ISNUMBER(SEARCH("KCB",G977))=TRUE,Info!$J$10,Info!$J$11))</f>
        <v/>
      </c>
      <c r="C977" s="135"/>
      <c r="D977" s="248"/>
      <c r="E977" s="248"/>
      <c r="F977" s="135"/>
      <c r="G977" s="104"/>
      <c r="H977" s="135"/>
      <c r="I977" s="104"/>
      <c r="J977" s="104"/>
      <c r="K977" s="104"/>
      <c r="L977" s="104"/>
      <c r="M977" s="104"/>
      <c r="N977" s="101"/>
      <c r="O977" s="101"/>
      <c r="P977" s="101"/>
      <c r="Q977" s="101"/>
      <c r="R977" s="63"/>
      <c r="S977" s="63"/>
      <c r="T977" s="63"/>
      <c r="U977" s="135"/>
      <c r="V977" s="104"/>
      <c r="W977" s="104"/>
      <c r="X977" s="104"/>
      <c r="Y977" s="104"/>
    </row>
    <row r="978" spans="1:25" x14ac:dyDescent="0.2">
      <c r="A978" s="135"/>
      <c r="B978" s="134" t="str">
        <f>IF(A978="","",IF(ISNUMBER(SEARCH("KCB",G978))=TRUE,Info!$J$10,Info!$J$11))</f>
        <v/>
      </c>
      <c r="C978" s="135"/>
      <c r="D978" s="248"/>
      <c r="E978" s="248"/>
      <c r="F978" s="135"/>
      <c r="G978" s="104"/>
      <c r="H978" s="135"/>
      <c r="I978" s="104"/>
      <c r="J978" s="104"/>
      <c r="K978" s="104"/>
      <c r="L978" s="104"/>
      <c r="M978" s="104"/>
      <c r="N978" s="101"/>
      <c r="O978" s="101"/>
      <c r="P978" s="101"/>
      <c r="Q978" s="101"/>
      <c r="R978" s="63"/>
      <c r="S978" s="63"/>
      <c r="T978" s="63"/>
      <c r="U978" s="135"/>
      <c r="V978" s="104"/>
      <c r="W978" s="104"/>
      <c r="X978" s="104"/>
      <c r="Y978" s="104"/>
    </row>
    <row r="979" spans="1:25" x14ac:dyDescent="0.2">
      <c r="A979" s="135"/>
      <c r="B979" s="134" t="str">
        <f>IF(A979="","",IF(ISNUMBER(SEARCH("KCB",G979))=TRUE,Info!$J$10,Info!$J$11))</f>
        <v/>
      </c>
      <c r="C979" s="135"/>
      <c r="D979" s="248"/>
      <c r="E979" s="248"/>
      <c r="F979" s="135"/>
      <c r="G979" s="104"/>
      <c r="H979" s="135"/>
      <c r="I979" s="104"/>
      <c r="J979" s="104"/>
      <c r="K979" s="104"/>
      <c r="L979" s="104"/>
      <c r="M979" s="104"/>
      <c r="N979" s="101"/>
      <c r="O979" s="101"/>
      <c r="P979" s="101"/>
      <c r="Q979" s="101"/>
      <c r="R979" s="63"/>
      <c r="S979" s="63"/>
      <c r="T979" s="63"/>
      <c r="U979" s="135"/>
      <c r="V979" s="104"/>
      <c r="W979" s="104"/>
      <c r="X979" s="104"/>
      <c r="Y979" s="104"/>
    </row>
    <row r="980" spans="1:25" x14ac:dyDescent="0.2">
      <c r="A980" s="135"/>
      <c r="B980" s="134" t="str">
        <f>IF(A980="","",IF(ISNUMBER(SEARCH("KCB",G980))=TRUE,Info!$J$10,Info!$J$11))</f>
        <v/>
      </c>
      <c r="C980" s="135"/>
      <c r="D980" s="248"/>
      <c r="E980" s="248"/>
      <c r="F980" s="135"/>
      <c r="G980" s="104"/>
      <c r="H980" s="135"/>
      <c r="I980" s="104"/>
      <c r="J980" s="104"/>
      <c r="K980" s="104"/>
      <c r="L980" s="104"/>
      <c r="M980" s="104"/>
      <c r="N980" s="101"/>
      <c r="O980" s="101"/>
      <c r="P980" s="101"/>
      <c r="Q980" s="101"/>
      <c r="R980" s="63"/>
      <c r="S980" s="63"/>
      <c r="T980" s="63"/>
      <c r="U980" s="135"/>
      <c r="V980" s="104"/>
      <c r="W980" s="104"/>
      <c r="X980" s="104"/>
      <c r="Y980" s="104"/>
    </row>
    <row r="981" spans="1:25" x14ac:dyDescent="0.2">
      <c r="A981" s="135"/>
      <c r="B981" s="134" t="str">
        <f>IF(A981="","",IF(ISNUMBER(SEARCH("KCB",G981))=TRUE,Info!$J$10,Info!$J$11))</f>
        <v/>
      </c>
      <c r="C981" s="135"/>
      <c r="D981" s="248"/>
      <c r="E981" s="248"/>
      <c r="F981" s="135"/>
      <c r="G981" s="104"/>
      <c r="H981" s="135"/>
      <c r="I981" s="104"/>
      <c r="J981" s="104"/>
      <c r="K981" s="104"/>
      <c r="L981" s="104"/>
      <c r="M981" s="104"/>
      <c r="N981" s="101"/>
      <c r="O981" s="101"/>
      <c r="P981" s="101"/>
      <c r="Q981" s="101"/>
      <c r="R981" s="63"/>
      <c r="S981" s="63"/>
      <c r="T981" s="63"/>
      <c r="U981" s="135"/>
      <c r="V981" s="104"/>
      <c r="W981" s="104"/>
      <c r="X981" s="104"/>
      <c r="Y981" s="104"/>
    </row>
    <row r="982" spans="1:25" x14ac:dyDescent="0.2">
      <c r="A982" s="135"/>
      <c r="B982" s="134" t="str">
        <f>IF(A982="","",IF(ISNUMBER(SEARCH("KCB",G982))=TRUE,Info!$J$10,Info!$J$11))</f>
        <v/>
      </c>
      <c r="C982" s="135"/>
      <c r="D982" s="248"/>
      <c r="E982" s="248"/>
      <c r="F982" s="135"/>
      <c r="G982" s="104"/>
      <c r="H982" s="135"/>
      <c r="I982" s="104"/>
      <c r="J982" s="104"/>
      <c r="K982" s="104"/>
      <c r="L982" s="104"/>
      <c r="M982" s="104"/>
      <c r="N982" s="101"/>
      <c r="O982" s="101"/>
      <c r="P982" s="101"/>
      <c r="Q982" s="101"/>
      <c r="R982" s="63"/>
      <c r="S982" s="63"/>
      <c r="T982" s="63"/>
      <c r="U982" s="135"/>
      <c r="V982" s="104"/>
      <c r="W982" s="104"/>
      <c r="X982" s="104"/>
      <c r="Y982" s="104"/>
    </row>
    <row r="983" spans="1:25" x14ac:dyDescent="0.2">
      <c r="A983" s="135"/>
      <c r="B983" s="134" t="str">
        <f>IF(A983="","",IF(ISNUMBER(SEARCH("KCB",G983))=TRUE,Info!$J$10,Info!$J$11))</f>
        <v/>
      </c>
      <c r="C983" s="135"/>
      <c r="D983" s="248"/>
      <c r="E983" s="248"/>
      <c r="F983" s="135"/>
      <c r="G983" s="104"/>
      <c r="H983" s="135"/>
      <c r="I983" s="104"/>
      <c r="J983" s="104"/>
      <c r="K983" s="104"/>
      <c r="L983" s="104"/>
      <c r="M983" s="104"/>
      <c r="N983" s="101"/>
      <c r="O983" s="101"/>
      <c r="P983" s="101"/>
      <c r="Q983" s="101"/>
      <c r="R983" s="63"/>
      <c r="S983" s="63"/>
      <c r="T983" s="63"/>
      <c r="U983" s="135"/>
      <c r="V983" s="104"/>
      <c r="W983" s="104"/>
      <c r="X983" s="104"/>
      <c r="Y983" s="104"/>
    </row>
    <row r="984" spans="1:25" x14ac:dyDescent="0.2">
      <c r="A984" s="135"/>
      <c r="B984" s="134" t="str">
        <f>IF(A984="","",IF(ISNUMBER(SEARCH("KCB",G984))=TRUE,Info!$J$10,Info!$J$11))</f>
        <v/>
      </c>
      <c r="C984" s="135"/>
      <c r="D984" s="248"/>
      <c r="E984" s="248"/>
      <c r="F984" s="135"/>
      <c r="G984" s="104"/>
      <c r="H984" s="135"/>
      <c r="I984" s="104"/>
      <c r="J984" s="104"/>
      <c r="K984" s="104"/>
      <c r="L984" s="104"/>
      <c r="M984" s="104"/>
      <c r="N984" s="101"/>
      <c r="O984" s="101"/>
      <c r="P984" s="101"/>
      <c r="Q984" s="101"/>
      <c r="R984" s="63"/>
      <c r="S984" s="63"/>
      <c r="T984" s="63"/>
      <c r="U984" s="135"/>
      <c r="V984" s="104"/>
      <c r="W984" s="104"/>
      <c r="X984" s="104"/>
      <c r="Y984" s="104"/>
    </row>
    <row r="985" spans="1:25" x14ac:dyDescent="0.2">
      <c r="A985" s="135"/>
      <c r="B985" s="134" t="str">
        <f>IF(A985="","",IF(ISNUMBER(SEARCH("KCB",G985))=TRUE,Info!$J$10,Info!$J$11))</f>
        <v/>
      </c>
      <c r="C985" s="135"/>
      <c r="D985" s="248"/>
      <c r="E985" s="248"/>
      <c r="F985" s="135"/>
      <c r="G985" s="104"/>
      <c r="H985" s="135"/>
      <c r="I985" s="104"/>
      <c r="J985" s="104"/>
      <c r="K985" s="104"/>
      <c r="L985" s="104"/>
      <c r="M985" s="104"/>
      <c r="N985" s="101"/>
      <c r="O985" s="101"/>
      <c r="P985" s="101"/>
      <c r="Q985" s="101"/>
      <c r="R985" s="63"/>
      <c r="S985" s="63"/>
      <c r="T985" s="63"/>
      <c r="U985" s="135"/>
      <c r="V985" s="104"/>
      <c r="W985" s="104"/>
      <c r="X985" s="104"/>
      <c r="Y985" s="104"/>
    </row>
    <row r="986" spans="1:25" x14ac:dyDescent="0.2">
      <c r="A986" s="135"/>
      <c r="B986" s="134" t="str">
        <f>IF(A986="","",IF(ISNUMBER(SEARCH("KCB",G986))=TRUE,Info!$J$10,Info!$J$11))</f>
        <v/>
      </c>
      <c r="C986" s="135"/>
      <c r="D986" s="248"/>
      <c r="E986" s="248"/>
      <c r="F986" s="135"/>
      <c r="G986" s="104"/>
      <c r="H986" s="135"/>
      <c r="I986" s="104"/>
      <c r="J986" s="104"/>
      <c r="K986" s="104"/>
      <c r="L986" s="104"/>
      <c r="M986" s="104"/>
      <c r="N986" s="101"/>
      <c r="O986" s="101"/>
      <c r="P986" s="101"/>
      <c r="Q986" s="101"/>
      <c r="R986" s="63"/>
      <c r="S986" s="63"/>
      <c r="T986" s="63"/>
      <c r="U986" s="135"/>
      <c r="V986" s="104"/>
      <c r="W986" s="104"/>
      <c r="X986" s="104"/>
      <c r="Y986" s="104"/>
    </row>
    <row r="987" spans="1:25" x14ac:dyDescent="0.2">
      <c r="A987" s="135"/>
      <c r="B987" s="134" t="str">
        <f>IF(A987="","",IF(ISNUMBER(SEARCH("KCB",G987))=TRUE,Info!$J$10,Info!$J$11))</f>
        <v/>
      </c>
      <c r="C987" s="135"/>
      <c r="D987" s="248"/>
      <c r="E987" s="248"/>
      <c r="F987" s="135"/>
      <c r="G987" s="104"/>
      <c r="H987" s="135"/>
      <c r="I987" s="104"/>
      <c r="J987" s="104"/>
      <c r="K987" s="104"/>
      <c r="L987" s="104"/>
      <c r="M987" s="104"/>
      <c r="N987" s="101"/>
      <c r="O987" s="101"/>
      <c r="P987" s="101"/>
      <c r="Q987" s="101"/>
      <c r="R987" s="63"/>
      <c r="S987" s="63"/>
      <c r="T987" s="63"/>
      <c r="U987" s="135"/>
      <c r="V987" s="104"/>
      <c r="W987" s="104"/>
      <c r="X987" s="104"/>
      <c r="Y987" s="104"/>
    </row>
    <row r="988" spans="1:25" x14ac:dyDescent="0.2">
      <c r="A988" s="135"/>
      <c r="B988" s="134" t="str">
        <f>IF(A988="","",IF(ISNUMBER(SEARCH("KCB",G988))=TRUE,Info!$J$10,Info!$J$11))</f>
        <v/>
      </c>
      <c r="C988" s="135"/>
      <c r="D988" s="248"/>
      <c r="E988" s="248"/>
      <c r="F988" s="135"/>
      <c r="G988" s="104"/>
      <c r="H988" s="135"/>
      <c r="I988" s="104"/>
      <c r="J988" s="104"/>
      <c r="K988" s="104"/>
      <c r="L988" s="104"/>
      <c r="M988" s="104"/>
      <c r="N988" s="101"/>
      <c r="O988" s="101"/>
      <c r="P988" s="101"/>
      <c r="Q988" s="101"/>
      <c r="R988" s="63"/>
      <c r="S988" s="63"/>
      <c r="T988" s="63"/>
      <c r="U988" s="135"/>
      <c r="V988" s="104"/>
      <c r="W988" s="104"/>
      <c r="X988" s="104"/>
      <c r="Y988" s="104"/>
    </row>
    <row r="989" spans="1:25" x14ac:dyDescent="0.2">
      <c r="A989" s="135"/>
      <c r="B989" s="134" t="str">
        <f>IF(A989="","",IF(ISNUMBER(SEARCH("KCB",G989))=TRUE,Info!$J$10,Info!$J$11))</f>
        <v/>
      </c>
      <c r="C989" s="135"/>
      <c r="D989" s="248"/>
      <c r="E989" s="248"/>
      <c r="F989" s="135"/>
      <c r="G989" s="104"/>
      <c r="H989" s="135"/>
      <c r="I989" s="104"/>
      <c r="J989" s="104"/>
      <c r="K989" s="104"/>
      <c r="L989" s="104"/>
      <c r="M989" s="104"/>
      <c r="N989" s="101"/>
      <c r="O989" s="101"/>
      <c r="P989" s="101"/>
      <c r="Q989" s="101"/>
      <c r="R989" s="63"/>
      <c r="S989" s="63"/>
      <c r="T989" s="63"/>
      <c r="U989" s="135"/>
      <c r="V989" s="104"/>
      <c r="W989" s="104"/>
      <c r="X989" s="104"/>
      <c r="Y989" s="104"/>
    </row>
    <row r="990" spans="1:25" x14ac:dyDescent="0.2">
      <c r="A990" s="135"/>
      <c r="B990" s="134" t="str">
        <f>IF(A990="","",IF(ISNUMBER(SEARCH("KCB",G990))=TRUE,Info!$J$10,Info!$J$11))</f>
        <v/>
      </c>
      <c r="C990" s="135"/>
      <c r="D990" s="248"/>
      <c r="E990" s="248"/>
      <c r="F990" s="135"/>
      <c r="G990" s="104"/>
      <c r="H990" s="135"/>
      <c r="I990" s="104"/>
      <c r="J990" s="104"/>
      <c r="K990" s="104"/>
      <c r="L990" s="104"/>
      <c r="M990" s="104"/>
      <c r="N990" s="101"/>
      <c r="O990" s="101"/>
      <c r="P990" s="101"/>
      <c r="Q990" s="101"/>
      <c r="R990" s="63"/>
      <c r="S990" s="63"/>
      <c r="T990" s="63"/>
      <c r="U990" s="135"/>
      <c r="V990" s="104"/>
      <c r="W990" s="104"/>
      <c r="X990" s="104"/>
      <c r="Y990" s="104"/>
    </row>
    <row r="991" spans="1:25" x14ac:dyDescent="0.2">
      <c r="A991" s="135"/>
      <c r="B991" s="134" t="str">
        <f>IF(A991="","",IF(ISNUMBER(SEARCH("KCB",G991))=TRUE,Info!$J$10,Info!$J$11))</f>
        <v/>
      </c>
      <c r="C991" s="135"/>
      <c r="D991" s="248"/>
      <c r="E991" s="248"/>
      <c r="F991" s="135"/>
      <c r="G991" s="104"/>
      <c r="H991" s="135"/>
      <c r="I991" s="104"/>
      <c r="J991" s="104"/>
      <c r="K991" s="104"/>
      <c r="L991" s="104"/>
      <c r="M991" s="104"/>
      <c r="N991" s="101"/>
      <c r="O991" s="101"/>
      <c r="P991" s="101"/>
      <c r="Q991" s="101"/>
      <c r="R991" s="63"/>
      <c r="S991" s="63"/>
      <c r="T991" s="63"/>
      <c r="U991" s="135"/>
      <c r="V991" s="104"/>
      <c r="W991" s="104"/>
      <c r="X991" s="104"/>
      <c r="Y991" s="104"/>
    </row>
    <row r="992" spans="1:25" x14ac:dyDescent="0.2">
      <c r="A992" s="135"/>
      <c r="B992" s="134" t="str">
        <f>IF(A992="","",IF(ISNUMBER(SEARCH("KCB",G992))=TRUE,Info!$J$10,Info!$J$11))</f>
        <v/>
      </c>
      <c r="C992" s="135"/>
      <c r="D992" s="248"/>
      <c r="E992" s="248"/>
      <c r="F992" s="135"/>
      <c r="G992" s="104"/>
      <c r="H992" s="135"/>
      <c r="I992" s="104"/>
      <c r="J992" s="104"/>
      <c r="K992" s="104"/>
      <c r="L992" s="104"/>
      <c r="M992" s="104"/>
      <c r="N992" s="101"/>
      <c r="O992" s="101"/>
      <c r="P992" s="101"/>
      <c r="Q992" s="101"/>
      <c r="R992" s="63"/>
      <c r="S992" s="63"/>
      <c r="T992" s="63"/>
      <c r="U992" s="135"/>
      <c r="V992" s="104"/>
      <c r="W992" s="104"/>
      <c r="X992" s="104"/>
      <c r="Y992" s="104"/>
    </row>
    <row r="993" spans="1:25" x14ac:dyDescent="0.2">
      <c r="A993" s="135"/>
      <c r="B993" s="134" t="str">
        <f>IF(A993="","",IF(ISNUMBER(SEARCH("KCB",G993))=TRUE,Info!$J$10,Info!$J$11))</f>
        <v/>
      </c>
      <c r="C993" s="135"/>
      <c r="D993" s="248"/>
      <c r="E993" s="248"/>
      <c r="F993" s="135"/>
      <c r="G993" s="104"/>
      <c r="H993" s="135"/>
      <c r="I993" s="104"/>
      <c r="J993" s="104"/>
      <c r="K993" s="104"/>
      <c r="L993" s="104"/>
      <c r="M993" s="104"/>
      <c r="N993" s="101"/>
      <c r="O993" s="101"/>
      <c r="P993" s="101"/>
      <c r="Q993" s="101"/>
      <c r="R993" s="63"/>
      <c r="S993" s="63"/>
      <c r="T993" s="63"/>
      <c r="U993" s="135"/>
      <c r="V993" s="104"/>
      <c r="W993" s="104"/>
      <c r="X993" s="104"/>
      <c r="Y993" s="104"/>
    </row>
    <row r="994" spans="1:25" x14ac:dyDescent="0.2">
      <c r="A994" s="135"/>
      <c r="B994" s="134" t="str">
        <f>IF(A994="","",IF(ISNUMBER(SEARCH("KCB",G994))=TRUE,Info!$J$10,Info!$J$11))</f>
        <v/>
      </c>
      <c r="C994" s="135"/>
      <c r="D994" s="248"/>
      <c r="E994" s="248"/>
      <c r="F994" s="135"/>
      <c r="G994" s="104"/>
      <c r="H994" s="135"/>
      <c r="I994" s="104"/>
      <c r="J994" s="104"/>
      <c r="K994" s="104"/>
      <c r="L994" s="104"/>
      <c r="M994" s="104"/>
      <c r="N994" s="101"/>
      <c r="O994" s="101"/>
      <c r="P994" s="101"/>
      <c r="Q994" s="101"/>
      <c r="R994" s="63"/>
      <c r="S994" s="63"/>
      <c r="T994" s="63"/>
      <c r="U994" s="135"/>
      <c r="V994" s="104"/>
      <c r="W994" s="104"/>
      <c r="X994" s="104"/>
      <c r="Y994" s="104"/>
    </row>
    <row r="995" spans="1:25" x14ac:dyDescent="0.2">
      <c r="A995" s="135"/>
      <c r="B995" s="134" t="str">
        <f>IF(A995="","",IF(ISNUMBER(SEARCH("KCB",G995))=TRUE,Info!$J$10,Info!$J$11))</f>
        <v/>
      </c>
      <c r="C995" s="135"/>
      <c r="D995" s="248"/>
      <c r="E995" s="248"/>
      <c r="F995" s="135"/>
      <c r="G995" s="104"/>
      <c r="H995" s="135"/>
      <c r="I995" s="104"/>
      <c r="J995" s="104"/>
      <c r="K995" s="104"/>
      <c r="L995" s="104"/>
      <c r="M995" s="104"/>
      <c r="N995" s="101"/>
      <c r="O995" s="101"/>
      <c r="P995" s="101"/>
      <c r="Q995" s="101"/>
      <c r="R995" s="63"/>
      <c r="S995" s="63"/>
      <c r="T995" s="63"/>
      <c r="U995" s="135"/>
      <c r="V995" s="104"/>
      <c r="W995" s="104"/>
      <c r="X995" s="104"/>
      <c r="Y995" s="104"/>
    </row>
    <row r="996" spans="1:25" x14ac:dyDescent="0.2">
      <c r="A996" s="135"/>
      <c r="B996" s="134" t="str">
        <f>IF(A996="","",IF(ISNUMBER(SEARCH("KCB",G996))=TRUE,Info!$J$10,Info!$J$11))</f>
        <v/>
      </c>
      <c r="C996" s="135"/>
      <c r="D996" s="248"/>
      <c r="E996" s="248"/>
      <c r="F996" s="135"/>
      <c r="G996" s="104"/>
      <c r="H996" s="135"/>
      <c r="I996" s="104"/>
      <c r="J996" s="104"/>
      <c r="K996" s="104"/>
      <c r="L996" s="104"/>
      <c r="M996" s="104"/>
      <c r="N996" s="101"/>
      <c r="O996" s="101"/>
      <c r="P996" s="101"/>
      <c r="Q996" s="101"/>
      <c r="R996" s="63"/>
      <c r="S996" s="63"/>
      <c r="T996" s="63"/>
      <c r="U996" s="135"/>
      <c r="V996" s="104"/>
      <c r="W996" s="104"/>
      <c r="X996" s="104"/>
      <c r="Y996" s="104"/>
    </row>
    <row r="997" spans="1:25" x14ac:dyDescent="0.2">
      <c r="A997" s="135"/>
      <c r="B997" s="134" t="str">
        <f>IF(A997="","",IF(ISNUMBER(SEARCH("KCB",G997))=TRUE,Info!$J$10,Info!$J$11))</f>
        <v/>
      </c>
      <c r="C997" s="135"/>
      <c r="D997" s="248"/>
      <c r="E997" s="248"/>
      <c r="F997" s="135"/>
      <c r="G997" s="104"/>
      <c r="H997" s="135"/>
      <c r="I997" s="104"/>
      <c r="J997" s="104"/>
      <c r="K997" s="104"/>
      <c r="L997" s="104"/>
      <c r="M997" s="104"/>
      <c r="N997" s="101"/>
      <c r="O997" s="101"/>
      <c r="P997" s="101"/>
      <c r="Q997" s="101"/>
      <c r="R997" s="63"/>
      <c r="S997" s="63"/>
      <c r="T997" s="63"/>
      <c r="U997" s="135"/>
      <c r="V997" s="104"/>
      <c r="W997" s="104"/>
      <c r="X997" s="104"/>
      <c r="Y997" s="104"/>
    </row>
    <row r="998" spans="1:25" x14ac:dyDescent="0.2">
      <c r="A998" s="135"/>
      <c r="B998" s="134" t="str">
        <f>IF(A998="","",IF(ISNUMBER(SEARCH("KCB",G998))=TRUE,Info!$J$10,Info!$J$11))</f>
        <v/>
      </c>
      <c r="C998" s="135"/>
      <c r="D998" s="248"/>
      <c r="E998" s="248"/>
      <c r="F998" s="135"/>
      <c r="G998" s="104"/>
      <c r="H998" s="135"/>
      <c r="I998" s="104"/>
      <c r="J998" s="104"/>
      <c r="K998" s="104"/>
      <c r="L998" s="104"/>
      <c r="M998" s="104"/>
      <c r="N998" s="101"/>
      <c r="O998" s="101"/>
      <c r="P998" s="101"/>
      <c r="Q998" s="101"/>
      <c r="R998" s="63"/>
      <c r="S998" s="63"/>
      <c r="T998" s="63"/>
      <c r="U998" s="135"/>
      <c r="V998" s="104"/>
      <c r="W998" s="104"/>
      <c r="X998" s="104"/>
      <c r="Y998" s="104"/>
    </row>
    <row r="999" spans="1:25" x14ac:dyDescent="0.2">
      <c r="A999" s="135"/>
      <c r="B999" s="134" t="str">
        <f>IF(A999="","",IF(ISNUMBER(SEARCH("KCB",G999))=TRUE,Info!$J$10,Info!$J$11))</f>
        <v/>
      </c>
      <c r="C999" s="135"/>
      <c r="D999" s="248"/>
      <c r="E999" s="248"/>
      <c r="F999" s="135"/>
      <c r="G999" s="104"/>
      <c r="H999" s="135"/>
      <c r="I999" s="104"/>
      <c r="J999" s="104"/>
      <c r="K999" s="104"/>
      <c r="L999" s="104"/>
      <c r="M999" s="104"/>
      <c r="N999" s="101"/>
      <c r="O999" s="101"/>
      <c r="P999" s="101"/>
      <c r="Q999" s="101"/>
      <c r="R999" s="63"/>
      <c r="S999" s="63"/>
      <c r="T999" s="63"/>
      <c r="U999" s="135"/>
      <c r="V999" s="104"/>
      <c r="W999" s="104"/>
      <c r="X999" s="104"/>
      <c r="Y999" s="104"/>
    </row>
    <row r="1000" spans="1:25" x14ac:dyDescent="0.2">
      <c r="A1000" s="135"/>
      <c r="B1000" s="134" t="str">
        <f>IF(A1000="","",IF(ISNUMBER(SEARCH("KCB",G1000))=TRUE,Info!$J$10,Info!$J$11))</f>
        <v/>
      </c>
      <c r="C1000" s="135"/>
      <c r="D1000" s="248"/>
      <c r="E1000" s="248"/>
      <c r="F1000" s="135"/>
      <c r="G1000" s="104"/>
      <c r="H1000" s="135"/>
      <c r="I1000" s="104"/>
      <c r="J1000" s="104"/>
      <c r="K1000" s="104"/>
      <c r="L1000" s="104"/>
      <c r="M1000" s="104"/>
      <c r="N1000" s="101"/>
      <c r="O1000" s="101"/>
      <c r="P1000" s="101"/>
      <c r="Q1000" s="101"/>
      <c r="R1000" s="63"/>
      <c r="S1000" s="63"/>
      <c r="T1000" s="63"/>
      <c r="U1000" s="135"/>
      <c r="V1000" s="104"/>
      <c r="W1000" s="104"/>
      <c r="X1000" s="104"/>
      <c r="Y1000" s="104"/>
    </row>
    <row r="1001" spans="1:25" x14ac:dyDescent="0.2">
      <c r="A1001" s="135"/>
      <c r="B1001" s="134" t="str">
        <f>IF(A1001="","",IF(ISNUMBER(SEARCH("KCB",G1001))=TRUE,Info!$J$10,Info!$J$11))</f>
        <v/>
      </c>
      <c r="C1001" s="135"/>
      <c r="D1001" s="248"/>
      <c r="E1001" s="248"/>
      <c r="F1001" s="135"/>
      <c r="G1001" s="104"/>
      <c r="H1001" s="135"/>
      <c r="I1001" s="104"/>
      <c r="J1001" s="104"/>
      <c r="K1001" s="104"/>
      <c r="L1001" s="104"/>
      <c r="M1001" s="104"/>
      <c r="N1001" s="101"/>
      <c r="O1001" s="101"/>
      <c r="P1001" s="101"/>
      <c r="Q1001" s="101"/>
      <c r="R1001" s="63"/>
      <c r="S1001" s="63"/>
      <c r="T1001" s="63"/>
      <c r="U1001" s="135"/>
      <c r="V1001" s="104"/>
      <c r="W1001" s="104"/>
      <c r="X1001" s="104"/>
      <c r="Y1001" s="104"/>
    </row>
    <row r="1002" spans="1:25" x14ac:dyDescent="0.2">
      <c r="A1002" s="135"/>
      <c r="B1002" s="134" t="str">
        <f>IF(A1002="","",IF(ISNUMBER(SEARCH("KCB",G1002))=TRUE,Info!$J$10,Info!$J$11))</f>
        <v/>
      </c>
      <c r="C1002" s="135"/>
      <c r="D1002" s="248"/>
      <c r="E1002" s="248"/>
      <c r="F1002" s="135"/>
      <c r="G1002" s="104"/>
      <c r="H1002" s="135"/>
      <c r="I1002" s="104"/>
      <c r="J1002" s="104"/>
      <c r="K1002" s="104"/>
      <c r="L1002" s="104"/>
      <c r="M1002" s="104"/>
      <c r="N1002" s="101"/>
      <c r="O1002" s="101"/>
      <c r="P1002" s="101"/>
      <c r="Q1002" s="101"/>
      <c r="R1002" s="63"/>
      <c r="S1002" s="63"/>
      <c r="T1002" s="63"/>
      <c r="U1002" s="135"/>
      <c r="V1002" s="104"/>
      <c r="W1002" s="104"/>
      <c r="X1002" s="104"/>
      <c r="Y1002" s="104"/>
    </row>
    <row r="1003" spans="1:25" x14ac:dyDescent="0.2">
      <c r="A1003" s="135"/>
      <c r="B1003" s="134" t="str">
        <f>IF(A1003="","",IF(ISNUMBER(SEARCH("KCB",G1003))=TRUE,Info!$J$10,Info!$J$11))</f>
        <v/>
      </c>
      <c r="C1003" s="135"/>
      <c r="D1003" s="248"/>
      <c r="E1003" s="248"/>
      <c r="F1003" s="135"/>
      <c r="G1003" s="104"/>
      <c r="H1003" s="135"/>
      <c r="I1003" s="104"/>
      <c r="J1003" s="104"/>
      <c r="K1003" s="104"/>
      <c r="L1003" s="104"/>
      <c r="M1003" s="104"/>
      <c r="N1003" s="101"/>
      <c r="O1003" s="101"/>
      <c r="P1003" s="101"/>
      <c r="Q1003" s="101"/>
      <c r="R1003" s="63"/>
      <c r="S1003" s="63"/>
      <c r="T1003" s="63"/>
      <c r="U1003" s="135"/>
      <c r="V1003" s="104"/>
      <c r="W1003" s="104"/>
      <c r="X1003" s="104"/>
      <c r="Y1003" s="104"/>
    </row>
    <row r="1004" spans="1:25" x14ac:dyDescent="0.2">
      <c r="A1004" s="135"/>
      <c r="B1004" s="134" t="str">
        <f>IF(A1004="","",IF(ISNUMBER(SEARCH("KCB",G1004))=TRUE,Info!$J$10,Info!$J$11))</f>
        <v/>
      </c>
      <c r="C1004" s="135"/>
      <c r="D1004" s="248"/>
      <c r="E1004" s="248"/>
      <c r="F1004" s="135"/>
      <c r="G1004" s="104"/>
      <c r="H1004" s="135"/>
      <c r="I1004" s="104"/>
      <c r="J1004" s="104"/>
      <c r="K1004" s="104"/>
      <c r="L1004" s="104"/>
      <c r="M1004" s="104"/>
      <c r="N1004" s="101"/>
      <c r="O1004" s="101"/>
      <c r="P1004" s="101"/>
      <c r="Q1004" s="101"/>
      <c r="R1004" s="63"/>
      <c r="S1004" s="63"/>
      <c r="T1004" s="63"/>
      <c r="U1004" s="135"/>
      <c r="V1004" s="104"/>
      <c r="W1004" s="104"/>
      <c r="X1004" s="104"/>
      <c r="Y1004" s="104"/>
    </row>
    <row r="1005" spans="1:25" x14ac:dyDescent="0.2">
      <c r="A1005" s="135"/>
      <c r="B1005" s="134" t="str">
        <f>IF(A1005="","",IF(ISNUMBER(SEARCH("KCB",G1005))=TRUE,Info!$J$10,Info!$J$11))</f>
        <v/>
      </c>
      <c r="C1005" s="135"/>
      <c r="D1005" s="248"/>
      <c r="E1005" s="248"/>
      <c r="F1005" s="135"/>
      <c r="G1005" s="104"/>
      <c r="H1005" s="135"/>
      <c r="I1005" s="104"/>
      <c r="J1005" s="104"/>
      <c r="K1005" s="104"/>
      <c r="L1005" s="104"/>
      <c r="M1005" s="104"/>
      <c r="N1005" s="101"/>
      <c r="O1005" s="101"/>
      <c r="P1005" s="101"/>
      <c r="Q1005" s="101"/>
      <c r="R1005" s="63"/>
      <c r="S1005" s="63"/>
      <c r="T1005" s="63"/>
      <c r="U1005" s="135"/>
      <c r="V1005" s="104"/>
      <c r="W1005" s="104"/>
      <c r="X1005" s="104"/>
      <c r="Y1005" s="104"/>
    </row>
    <row r="1006" spans="1:25" x14ac:dyDescent="0.2">
      <c r="A1006" s="135"/>
      <c r="B1006" s="134" t="str">
        <f>IF(A1006="","",IF(ISNUMBER(SEARCH("KCB",G1006))=TRUE,Info!$J$10,Info!$J$11))</f>
        <v/>
      </c>
      <c r="C1006" s="135"/>
      <c r="D1006" s="248"/>
      <c r="E1006" s="248"/>
      <c r="F1006" s="135"/>
      <c r="G1006" s="104"/>
      <c r="H1006" s="135"/>
      <c r="I1006" s="104"/>
      <c r="J1006" s="104"/>
      <c r="K1006" s="104"/>
      <c r="L1006" s="104"/>
      <c r="M1006" s="104"/>
      <c r="N1006" s="101"/>
      <c r="O1006" s="101"/>
      <c r="P1006" s="101"/>
      <c r="Q1006" s="101"/>
      <c r="R1006" s="63"/>
      <c r="S1006" s="63"/>
      <c r="T1006" s="63"/>
      <c r="U1006" s="135"/>
      <c r="V1006" s="104"/>
      <c r="W1006" s="104"/>
      <c r="X1006" s="104"/>
      <c r="Y1006" s="104"/>
    </row>
    <row r="1007" spans="1:25" x14ac:dyDescent="0.2">
      <c r="A1007" s="135"/>
      <c r="B1007" s="134" t="str">
        <f>IF(A1007="","",IF(ISNUMBER(SEARCH("KCB",G1007))=TRUE,Info!$J$10,Info!$J$11))</f>
        <v/>
      </c>
      <c r="C1007" s="135"/>
      <c r="D1007" s="248"/>
      <c r="E1007" s="248"/>
      <c r="F1007" s="135"/>
      <c r="G1007" s="104"/>
      <c r="H1007" s="135"/>
      <c r="I1007" s="104"/>
      <c r="J1007" s="104"/>
      <c r="K1007" s="104"/>
      <c r="L1007" s="104"/>
      <c r="M1007" s="104"/>
      <c r="N1007" s="101"/>
      <c r="O1007" s="101"/>
      <c r="P1007" s="101"/>
      <c r="Q1007" s="101"/>
      <c r="R1007" s="63"/>
      <c r="S1007" s="63"/>
      <c r="T1007" s="63"/>
      <c r="U1007" s="135"/>
      <c r="V1007" s="104"/>
      <c r="W1007" s="104"/>
      <c r="X1007" s="104"/>
      <c r="Y1007" s="104"/>
    </row>
    <row r="1008" spans="1:25" x14ac:dyDescent="0.2">
      <c r="A1008" s="135"/>
      <c r="B1008" s="134" t="str">
        <f>IF(A1008="","",IF(ISNUMBER(SEARCH("KCB",G1008))=TRUE,Info!$J$10,Info!$J$11))</f>
        <v/>
      </c>
      <c r="C1008" s="135"/>
      <c r="D1008" s="248"/>
      <c r="E1008" s="248"/>
      <c r="F1008" s="135"/>
      <c r="G1008" s="104"/>
      <c r="H1008" s="135"/>
      <c r="I1008" s="104"/>
      <c r="J1008" s="104"/>
      <c r="K1008" s="104"/>
      <c r="L1008" s="104"/>
      <c r="M1008" s="104"/>
      <c r="N1008" s="101"/>
      <c r="O1008" s="101"/>
      <c r="P1008" s="101"/>
      <c r="Q1008" s="101"/>
      <c r="R1008" s="63"/>
      <c r="S1008" s="63"/>
      <c r="T1008" s="63"/>
      <c r="U1008" s="135"/>
      <c r="V1008" s="104"/>
      <c r="W1008" s="104"/>
      <c r="X1008" s="104"/>
      <c r="Y1008" s="104"/>
    </row>
    <row r="1009" spans="1:25" x14ac:dyDescent="0.2">
      <c r="A1009" s="135"/>
      <c r="B1009" s="134" t="str">
        <f>IF(A1009="","",IF(ISNUMBER(SEARCH("KCB",G1009))=TRUE,Info!$J$10,Info!$J$11))</f>
        <v/>
      </c>
      <c r="C1009" s="135"/>
      <c r="D1009" s="248"/>
      <c r="E1009" s="248"/>
      <c r="F1009" s="135"/>
      <c r="G1009" s="104"/>
      <c r="H1009" s="135"/>
      <c r="I1009" s="104"/>
      <c r="J1009" s="104"/>
      <c r="K1009" s="104"/>
      <c r="L1009" s="104"/>
      <c r="M1009" s="104"/>
      <c r="N1009" s="101"/>
      <c r="O1009" s="101"/>
      <c r="P1009" s="101"/>
      <c r="Q1009" s="101"/>
      <c r="R1009" s="63"/>
      <c r="S1009" s="63"/>
      <c r="T1009" s="63"/>
      <c r="U1009" s="135"/>
      <c r="V1009" s="104"/>
      <c r="W1009" s="104"/>
      <c r="X1009" s="104"/>
      <c r="Y1009" s="104"/>
    </row>
    <row r="1010" spans="1:25" x14ac:dyDescent="0.2">
      <c r="A1010" s="135"/>
      <c r="B1010" s="134" t="str">
        <f>IF(A1010="","",IF(ISNUMBER(SEARCH("KCB",G1010))=TRUE,Info!$J$10,Info!$J$11))</f>
        <v/>
      </c>
      <c r="C1010" s="135"/>
      <c r="D1010" s="248"/>
      <c r="E1010" s="248"/>
      <c r="F1010" s="135"/>
      <c r="G1010" s="104"/>
      <c r="H1010" s="135"/>
      <c r="I1010" s="104"/>
      <c r="J1010" s="104"/>
      <c r="K1010" s="104"/>
      <c r="L1010" s="104"/>
      <c r="M1010" s="104"/>
      <c r="N1010" s="101"/>
      <c r="O1010" s="101"/>
      <c r="P1010" s="101"/>
      <c r="Q1010" s="101"/>
      <c r="R1010" s="63"/>
      <c r="S1010" s="63"/>
      <c r="T1010" s="63"/>
      <c r="U1010" s="135"/>
      <c r="V1010" s="104"/>
      <c r="W1010" s="104"/>
      <c r="X1010" s="104"/>
      <c r="Y1010" s="104"/>
    </row>
    <row r="1011" spans="1:25" x14ac:dyDescent="0.2">
      <c r="A1011" s="135"/>
      <c r="B1011" s="134" t="str">
        <f>IF(A1011="","",IF(ISNUMBER(SEARCH("KCB",G1011))=TRUE,Info!$J$10,Info!$J$11))</f>
        <v/>
      </c>
      <c r="C1011" s="135"/>
      <c r="D1011" s="248"/>
      <c r="E1011" s="248"/>
      <c r="F1011" s="135"/>
      <c r="G1011" s="104"/>
      <c r="H1011" s="135"/>
      <c r="I1011" s="104"/>
      <c r="J1011" s="104"/>
      <c r="K1011" s="104"/>
      <c r="L1011" s="104"/>
      <c r="M1011" s="104"/>
      <c r="N1011" s="101"/>
      <c r="O1011" s="101"/>
      <c r="P1011" s="101"/>
      <c r="Q1011" s="101"/>
      <c r="R1011" s="63"/>
      <c r="S1011" s="63"/>
      <c r="T1011" s="63"/>
      <c r="U1011" s="135"/>
      <c r="V1011" s="104"/>
      <c r="W1011" s="104"/>
      <c r="X1011" s="104"/>
      <c r="Y1011" s="104"/>
    </row>
    <row r="1012" spans="1:25" x14ac:dyDescent="0.2">
      <c r="A1012" s="135"/>
      <c r="B1012" s="134" t="str">
        <f>IF(A1012="","",IF(ISNUMBER(SEARCH("KCB",G1012))=TRUE,Info!$J$10,Info!$J$11))</f>
        <v/>
      </c>
      <c r="C1012" s="135"/>
      <c r="D1012" s="248"/>
      <c r="E1012" s="248"/>
      <c r="F1012" s="135"/>
      <c r="G1012" s="104"/>
      <c r="H1012" s="135"/>
      <c r="I1012" s="104"/>
      <c r="J1012" s="104"/>
      <c r="K1012" s="104"/>
      <c r="L1012" s="104"/>
      <c r="M1012" s="104"/>
      <c r="N1012" s="101"/>
      <c r="O1012" s="101"/>
      <c r="P1012" s="101"/>
      <c r="Q1012" s="101"/>
      <c r="R1012" s="63"/>
      <c r="S1012" s="63"/>
      <c r="T1012" s="63"/>
      <c r="U1012" s="135"/>
      <c r="V1012" s="104"/>
      <c r="W1012" s="104"/>
      <c r="X1012" s="104"/>
      <c r="Y1012" s="104"/>
    </row>
    <row r="1013" spans="1:25" x14ac:dyDescent="0.2">
      <c r="A1013" s="135"/>
      <c r="B1013" s="134" t="str">
        <f>IF(A1013="","",IF(ISNUMBER(SEARCH("KCB",G1013))=TRUE,Info!$J$10,Info!$J$11))</f>
        <v/>
      </c>
      <c r="C1013" s="135"/>
      <c r="D1013" s="248"/>
      <c r="E1013" s="248"/>
      <c r="F1013" s="135"/>
      <c r="G1013" s="104"/>
      <c r="H1013" s="135"/>
      <c r="I1013" s="104"/>
      <c r="J1013" s="104"/>
      <c r="K1013" s="104"/>
      <c r="L1013" s="104"/>
      <c r="M1013" s="104"/>
      <c r="N1013" s="101"/>
      <c r="O1013" s="101"/>
      <c r="P1013" s="101"/>
      <c r="Q1013" s="101"/>
      <c r="R1013" s="63"/>
      <c r="S1013" s="63"/>
      <c r="T1013" s="63"/>
      <c r="U1013" s="135"/>
      <c r="V1013" s="104"/>
      <c r="W1013" s="104"/>
      <c r="X1013" s="104"/>
      <c r="Y1013" s="104"/>
    </row>
    <row r="1014" spans="1:25" x14ac:dyDescent="0.2">
      <c r="A1014" s="135"/>
      <c r="B1014" s="134" t="str">
        <f>IF(A1014="","",IF(ISNUMBER(SEARCH("KCB",G1014))=TRUE,Info!$J$10,Info!$J$11))</f>
        <v/>
      </c>
      <c r="C1014" s="135"/>
      <c r="D1014" s="248"/>
      <c r="E1014" s="248"/>
      <c r="F1014" s="135"/>
      <c r="G1014" s="104"/>
      <c r="H1014" s="135"/>
      <c r="I1014" s="104"/>
      <c r="J1014" s="104"/>
      <c r="K1014" s="104"/>
      <c r="L1014" s="104"/>
      <c r="M1014" s="104"/>
      <c r="N1014" s="101"/>
      <c r="O1014" s="101"/>
      <c r="P1014" s="101"/>
      <c r="Q1014" s="101"/>
      <c r="R1014" s="63"/>
      <c r="S1014" s="63"/>
      <c r="T1014" s="63"/>
      <c r="U1014" s="135"/>
      <c r="V1014" s="104"/>
      <c r="W1014" s="104"/>
      <c r="X1014" s="104"/>
      <c r="Y1014" s="104"/>
    </row>
    <row r="1015" spans="1:25" x14ac:dyDescent="0.2">
      <c r="A1015" s="135"/>
      <c r="B1015" s="134" t="str">
        <f>IF(A1015="","",IF(ISNUMBER(SEARCH("KCB",G1015))=TRUE,Info!$J$10,Info!$J$11))</f>
        <v/>
      </c>
      <c r="C1015" s="135"/>
      <c r="D1015" s="248"/>
      <c r="E1015" s="248"/>
      <c r="F1015" s="135"/>
      <c r="G1015" s="104"/>
      <c r="H1015" s="135"/>
      <c r="I1015" s="104"/>
      <c r="J1015" s="104"/>
      <c r="K1015" s="104"/>
      <c r="L1015" s="104"/>
      <c r="M1015" s="104"/>
      <c r="N1015" s="101"/>
      <c r="O1015" s="101"/>
      <c r="P1015" s="101"/>
      <c r="Q1015" s="101"/>
      <c r="R1015" s="63"/>
      <c r="S1015" s="63"/>
      <c r="T1015" s="63"/>
      <c r="U1015" s="135"/>
      <c r="V1015" s="104"/>
      <c r="W1015" s="104"/>
      <c r="X1015" s="104"/>
      <c r="Y1015" s="104"/>
    </row>
    <row r="1016" spans="1:25" x14ac:dyDescent="0.2">
      <c r="A1016" s="135"/>
      <c r="B1016" s="134" t="str">
        <f>IF(A1016="","",IF(ISNUMBER(SEARCH("KCB",G1016))=TRUE,Info!$J$10,Info!$J$11))</f>
        <v/>
      </c>
      <c r="C1016" s="135"/>
      <c r="D1016" s="248"/>
      <c r="E1016" s="248"/>
      <c r="F1016" s="135"/>
      <c r="G1016" s="104"/>
      <c r="H1016" s="135"/>
      <c r="I1016" s="104"/>
      <c r="J1016" s="104"/>
      <c r="K1016" s="104"/>
      <c r="L1016" s="104"/>
      <c r="M1016" s="104"/>
      <c r="N1016" s="101"/>
      <c r="O1016" s="101"/>
      <c r="P1016" s="101"/>
      <c r="Q1016" s="101"/>
      <c r="R1016" s="63"/>
      <c r="S1016" s="63"/>
      <c r="T1016" s="63"/>
      <c r="U1016" s="135"/>
      <c r="V1016" s="104"/>
      <c r="W1016" s="104"/>
      <c r="X1016" s="104"/>
      <c r="Y1016" s="104"/>
    </row>
    <row r="1017" spans="1:25" x14ac:dyDescent="0.2">
      <c r="A1017" s="135"/>
      <c r="B1017" s="134" t="str">
        <f>IF(A1017="","",IF(ISNUMBER(SEARCH("KCB",G1017))=TRUE,Info!$J$10,Info!$J$11))</f>
        <v/>
      </c>
      <c r="C1017" s="135"/>
      <c r="D1017" s="248"/>
      <c r="E1017" s="248"/>
      <c r="F1017" s="135"/>
      <c r="G1017" s="104"/>
      <c r="H1017" s="135"/>
      <c r="I1017" s="104"/>
      <c r="J1017" s="104"/>
      <c r="K1017" s="104"/>
      <c r="L1017" s="104"/>
      <c r="M1017" s="104"/>
      <c r="N1017" s="101"/>
      <c r="O1017" s="101"/>
      <c r="P1017" s="101"/>
      <c r="Q1017" s="101"/>
      <c r="R1017" s="63"/>
      <c r="S1017" s="63"/>
      <c r="T1017" s="63"/>
      <c r="U1017" s="135"/>
      <c r="V1017" s="104"/>
      <c r="W1017" s="104"/>
      <c r="X1017" s="104"/>
      <c r="Y1017" s="104"/>
    </row>
    <row r="1018" spans="1:25" x14ac:dyDescent="0.2">
      <c r="A1018" s="135"/>
      <c r="B1018" s="134" t="str">
        <f>IF(A1018="","",IF(ISNUMBER(SEARCH("KCB",G1018))=TRUE,Info!$J$10,Info!$J$11))</f>
        <v/>
      </c>
      <c r="C1018" s="135"/>
      <c r="D1018" s="248"/>
      <c r="E1018" s="248"/>
      <c r="F1018" s="135"/>
      <c r="G1018" s="104"/>
      <c r="H1018" s="135"/>
      <c r="I1018" s="104"/>
      <c r="J1018" s="104"/>
      <c r="K1018" s="104"/>
      <c r="L1018" s="104"/>
      <c r="M1018" s="104"/>
      <c r="N1018" s="101"/>
      <c r="O1018" s="101"/>
      <c r="P1018" s="101"/>
      <c r="Q1018" s="101"/>
      <c r="R1018" s="63"/>
      <c r="S1018" s="63"/>
      <c r="T1018" s="63"/>
      <c r="U1018" s="135"/>
      <c r="V1018" s="104"/>
      <c r="W1018" s="104"/>
      <c r="X1018" s="104"/>
      <c r="Y1018" s="104"/>
    </row>
    <row r="1019" spans="1:25" x14ac:dyDescent="0.2">
      <c r="A1019" s="135"/>
      <c r="B1019" s="134" t="str">
        <f>IF(A1019="","",IF(ISNUMBER(SEARCH("KCB",G1019))=TRUE,Info!$J$10,Info!$J$11))</f>
        <v/>
      </c>
      <c r="C1019" s="135"/>
      <c r="D1019" s="248"/>
      <c r="E1019" s="248"/>
      <c r="F1019" s="135"/>
      <c r="G1019" s="104"/>
      <c r="H1019" s="135"/>
      <c r="I1019" s="104"/>
      <c r="J1019" s="104"/>
      <c r="K1019" s="104"/>
      <c r="L1019" s="104"/>
      <c r="M1019" s="104"/>
      <c r="N1019" s="101"/>
      <c r="O1019" s="101"/>
      <c r="P1019" s="101"/>
      <c r="Q1019" s="101"/>
      <c r="R1019" s="63"/>
      <c r="S1019" s="63"/>
      <c r="T1019" s="63"/>
      <c r="U1019" s="135"/>
      <c r="V1019" s="104"/>
      <c r="W1019" s="104"/>
      <c r="X1019" s="104"/>
      <c r="Y1019" s="104"/>
    </row>
    <row r="1020" spans="1:25" x14ac:dyDescent="0.2">
      <c r="A1020" s="135"/>
      <c r="B1020" s="134" t="str">
        <f>IF(A1020="","",IF(ISNUMBER(SEARCH("KCB",G1020))=TRUE,Info!$J$10,Info!$J$11))</f>
        <v/>
      </c>
      <c r="C1020" s="135"/>
      <c r="D1020" s="248"/>
      <c r="E1020" s="248"/>
      <c r="F1020" s="135"/>
      <c r="G1020" s="104"/>
      <c r="H1020" s="135"/>
      <c r="I1020" s="104"/>
      <c r="J1020" s="104"/>
      <c r="K1020" s="104"/>
      <c r="L1020" s="104"/>
      <c r="M1020" s="104"/>
      <c r="N1020" s="101"/>
      <c r="O1020" s="101"/>
      <c r="P1020" s="101"/>
      <c r="Q1020" s="101"/>
      <c r="R1020" s="63"/>
      <c r="S1020" s="63"/>
      <c r="T1020" s="63"/>
      <c r="U1020" s="135"/>
      <c r="V1020" s="104"/>
      <c r="W1020" s="104"/>
      <c r="X1020" s="104"/>
      <c r="Y1020" s="104"/>
    </row>
    <row r="1021" spans="1:25" x14ac:dyDescent="0.2">
      <c r="A1021" s="135"/>
      <c r="B1021" s="134" t="str">
        <f>IF(A1021="","",IF(ISNUMBER(SEARCH("KCB",G1021))=TRUE,Info!$J$10,Info!$J$11))</f>
        <v/>
      </c>
      <c r="C1021" s="135"/>
      <c r="D1021" s="248"/>
      <c r="E1021" s="248"/>
      <c r="F1021" s="135"/>
      <c r="G1021" s="104"/>
      <c r="H1021" s="135"/>
      <c r="I1021" s="104"/>
      <c r="J1021" s="104"/>
      <c r="K1021" s="104"/>
      <c r="L1021" s="104"/>
      <c r="M1021" s="104"/>
      <c r="N1021" s="101"/>
      <c r="O1021" s="101"/>
      <c r="P1021" s="101"/>
      <c r="Q1021" s="101"/>
      <c r="R1021" s="63"/>
      <c r="S1021" s="63"/>
      <c r="T1021" s="63"/>
      <c r="U1021" s="135"/>
      <c r="V1021" s="104"/>
      <c r="W1021" s="104"/>
      <c r="X1021" s="104"/>
      <c r="Y1021" s="104"/>
    </row>
    <row r="1022" spans="1:25" x14ac:dyDescent="0.2">
      <c r="A1022" s="135"/>
      <c r="B1022" s="134" t="str">
        <f>IF(A1022="","",IF(ISNUMBER(SEARCH("KCB",G1022))=TRUE,Info!$J$10,Info!$J$11))</f>
        <v/>
      </c>
      <c r="C1022" s="135"/>
      <c r="D1022" s="248"/>
      <c r="E1022" s="248"/>
      <c r="F1022" s="135"/>
      <c r="G1022" s="104"/>
      <c r="H1022" s="135"/>
      <c r="I1022" s="104"/>
      <c r="J1022" s="104"/>
      <c r="K1022" s="104"/>
      <c r="L1022" s="104"/>
      <c r="M1022" s="104"/>
      <c r="N1022" s="101"/>
      <c r="O1022" s="101"/>
      <c r="P1022" s="101"/>
      <c r="Q1022" s="101"/>
      <c r="R1022" s="63"/>
      <c r="S1022" s="63"/>
      <c r="T1022" s="63"/>
      <c r="U1022" s="135"/>
      <c r="V1022" s="104"/>
      <c r="W1022" s="104"/>
      <c r="X1022" s="104"/>
      <c r="Y1022" s="104"/>
    </row>
    <row r="1023" spans="1:25" x14ac:dyDescent="0.2">
      <c r="A1023" s="135"/>
      <c r="B1023" s="134" t="str">
        <f>IF(A1023="","",IF(ISNUMBER(SEARCH("KCB",G1023))=TRUE,Info!$J$10,Info!$J$11))</f>
        <v/>
      </c>
      <c r="C1023" s="135"/>
      <c r="D1023" s="248"/>
      <c r="E1023" s="248"/>
      <c r="F1023" s="135"/>
      <c r="G1023" s="104"/>
      <c r="H1023" s="135"/>
      <c r="I1023" s="104"/>
      <c r="J1023" s="104"/>
      <c r="K1023" s="104"/>
      <c r="L1023" s="104"/>
      <c r="M1023" s="104"/>
      <c r="N1023" s="101"/>
      <c r="O1023" s="101"/>
      <c r="P1023" s="101"/>
      <c r="Q1023" s="101"/>
      <c r="R1023" s="63"/>
      <c r="S1023" s="63"/>
      <c r="T1023" s="63"/>
      <c r="U1023" s="135"/>
      <c r="V1023" s="104"/>
      <c r="W1023" s="104"/>
      <c r="X1023" s="104"/>
      <c r="Y1023" s="104"/>
    </row>
    <row r="1024" spans="1:25" x14ac:dyDescent="0.2">
      <c r="A1024" s="135"/>
      <c r="B1024" s="134" t="str">
        <f>IF(A1024="","",IF(ISNUMBER(SEARCH("KCB",G1024))=TRUE,Info!$J$10,Info!$J$11))</f>
        <v/>
      </c>
      <c r="C1024" s="135"/>
      <c r="D1024" s="248"/>
      <c r="E1024" s="248"/>
      <c r="F1024" s="135"/>
      <c r="G1024" s="104"/>
      <c r="H1024" s="135"/>
      <c r="I1024" s="104"/>
      <c r="J1024" s="104"/>
      <c r="K1024" s="104"/>
      <c r="L1024" s="104"/>
      <c r="M1024" s="104"/>
      <c r="N1024" s="101"/>
      <c r="O1024" s="101"/>
      <c r="P1024" s="101"/>
      <c r="Q1024" s="101"/>
      <c r="R1024" s="63"/>
      <c r="S1024" s="63"/>
      <c r="T1024" s="63"/>
      <c r="U1024" s="135"/>
      <c r="V1024" s="104"/>
      <c r="W1024" s="104"/>
      <c r="X1024" s="104"/>
      <c r="Y1024" s="104"/>
    </row>
    <row r="1025" spans="1:25" x14ac:dyDescent="0.2">
      <c r="A1025" s="135"/>
      <c r="B1025" s="134" t="str">
        <f>IF(A1025="","",IF(ISNUMBER(SEARCH("KCB",G1025))=TRUE,Info!$J$10,Info!$J$11))</f>
        <v/>
      </c>
      <c r="C1025" s="135"/>
      <c r="D1025" s="248"/>
      <c r="E1025" s="248"/>
      <c r="F1025" s="135"/>
      <c r="G1025" s="104"/>
      <c r="H1025" s="135"/>
      <c r="I1025" s="104"/>
      <c r="J1025" s="104"/>
      <c r="K1025" s="104"/>
      <c r="L1025" s="104"/>
      <c r="M1025" s="104"/>
      <c r="N1025" s="101"/>
      <c r="O1025" s="101"/>
      <c r="P1025" s="101"/>
      <c r="Q1025" s="101"/>
      <c r="R1025" s="63"/>
      <c r="S1025" s="63"/>
      <c r="T1025" s="63"/>
      <c r="U1025" s="135"/>
      <c r="V1025" s="104"/>
      <c r="W1025" s="104"/>
      <c r="X1025" s="104"/>
      <c r="Y1025" s="104"/>
    </row>
    <row r="1026" spans="1:25" x14ac:dyDescent="0.2">
      <c r="A1026" s="135"/>
      <c r="B1026" s="134" t="str">
        <f>IF(A1026="","",IF(ISNUMBER(SEARCH("KCB",G1026))=TRUE,Info!$J$10,Info!$J$11))</f>
        <v/>
      </c>
      <c r="C1026" s="135"/>
      <c r="D1026" s="248"/>
      <c r="E1026" s="248"/>
      <c r="F1026" s="135"/>
      <c r="G1026" s="104"/>
      <c r="H1026" s="135"/>
      <c r="I1026" s="104"/>
      <c r="J1026" s="104"/>
      <c r="K1026" s="104"/>
      <c r="L1026" s="104"/>
      <c r="M1026" s="104"/>
      <c r="N1026" s="101"/>
      <c r="O1026" s="101"/>
      <c r="P1026" s="101"/>
      <c r="Q1026" s="101"/>
      <c r="R1026" s="63"/>
      <c r="S1026" s="63"/>
      <c r="T1026" s="63"/>
      <c r="U1026" s="135"/>
      <c r="V1026" s="104"/>
      <c r="W1026" s="104"/>
      <c r="X1026" s="104"/>
      <c r="Y1026" s="104"/>
    </row>
    <row r="1027" spans="1:25" x14ac:dyDescent="0.2">
      <c r="A1027" s="135"/>
      <c r="B1027" s="134" t="str">
        <f>IF(A1027="","",IF(ISNUMBER(SEARCH("KCB",G1027))=TRUE,Info!$J$10,Info!$J$11))</f>
        <v/>
      </c>
      <c r="C1027" s="135"/>
      <c r="D1027" s="248"/>
      <c r="E1027" s="248"/>
      <c r="F1027" s="135"/>
      <c r="G1027" s="104"/>
      <c r="H1027" s="135"/>
      <c r="I1027" s="104"/>
      <c r="J1027" s="104"/>
      <c r="K1027" s="104"/>
      <c r="L1027" s="104"/>
      <c r="M1027" s="104"/>
      <c r="N1027" s="101"/>
      <c r="O1027" s="101"/>
      <c r="P1027" s="101"/>
      <c r="Q1027" s="101"/>
      <c r="R1027" s="63"/>
      <c r="S1027" s="63"/>
      <c r="T1027" s="63"/>
      <c r="U1027" s="135"/>
      <c r="V1027" s="104"/>
      <c r="W1027" s="104"/>
      <c r="X1027" s="104"/>
      <c r="Y1027" s="104"/>
    </row>
    <row r="1028" spans="1:25" x14ac:dyDescent="0.2">
      <c r="A1028" s="135"/>
      <c r="B1028" s="134" t="str">
        <f>IF(A1028="","",IF(ISNUMBER(SEARCH("KCB",G1028))=TRUE,Info!$J$10,Info!$J$11))</f>
        <v/>
      </c>
      <c r="C1028" s="135"/>
      <c r="D1028" s="248"/>
      <c r="E1028" s="248"/>
      <c r="F1028" s="135"/>
      <c r="G1028" s="104"/>
      <c r="H1028" s="135"/>
      <c r="I1028" s="104"/>
      <c r="J1028" s="104"/>
      <c r="K1028" s="104"/>
      <c r="L1028" s="104"/>
      <c r="M1028" s="104"/>
      <c r="N1028" s="101"/>
      <c r="O1028" s="101"/>
      <c r="P1028" s="101"/>
      <c r="Q1028" s="101"/>
      <c r="R1028" s="63"/>
      <c r="S1028" s="63"/>
      <c r="T1028" s="63"/>
      <c r="U1028" s="135"/>
      <c r="V1028" s="104"/>
      <c r="W1028" s="104"/>
      <c r="X1028" s="104"/>
      <c r="Y1028" s="104"/>
    </row>
    <row r="1029" spans="1:25" x14ac:dyDescent="0.2">
      <c r="A1029" s="135"/>
      <c r="B1029" s="134" t="str">
        <f>IF(A1029="","",IF(ISNUMBER(SEARCH("KCB",G1029))=TRUE,Info!$J$10,Info!$J$11))</f>
        <v/>
      </c>
      <c r="C1029" s="135"/>
      <c r="D1029" s="248"/>
      <c r="E1029" s="248"/>
      <c r="F1029" s="135"/>
      <c r="G1029" s="104"/>
      <c r="H1029" s="135"/>
      <c r="I1029" s="104"/>
      <c r="J1029" s="104"/>
      <c r="K1029" s="104"/>
      <c r="L1029" s="104"/>
      <c r="M1029" s="104"/>
      <c r="N1029" s="101"/>
      <c r="O1029" s="101"/>
      <c r="P1029" s="101"/>
      <c r="Q1029" s="101"/>
      <c r="R1029" s="63"/>
      <c r="S1029" s="63"/>
      <c r="T1029" s="63"/>
      <c r="U1029" s="135"/>
      <c r="V1029" s="104"/>
      <c r="W1029" s="104"/>
      <c r="X1029" s="104"/>
      <c r="Y1029" s="104"/>
    </row>
    <row r="1030" spans="1:25" x14ac:dyDescent="0.2">
      <c r="A1030" s="135"/>
      <c r="B1030" s="134" t="str">
        <f>IF(A1030="","",IF(ISNUMBER(SEARCH("KCB",G1030))=TRUE,Info!$J$10,Info!$J$11))</f>
        <v/>
      </c>
      <c r="C1030" s="135"/>
      <c r="D1030" s="248"/>
      <c r="E1030" s="248"/>
      <c r="F1030" s="135"/>
      <c r="G1030" s="104"/>
      <c r="H1030" s="135"/>
      <c r="I1030" s="104"/>
      <c r="J1030" s="104"/>
      <c r="K1030" s="104"/>
      <c r="L1030" s="104"/>
      <c r="M1030" s="104"/>
      <c r="N1030" s="101"/>
      <c r="O1030" s="101"/>
      <c r="P1030" s="101"/>
      <c r="Q1030" s="101"/>
      <c r="R1030" s="63"/>
      <c r="S1030" s="63"/>
      <c r="T1030" s="63"/>
      <c r="U1030" s="135"/>
      <c r="V1030" s="104"/>
      <c r="W1030" s="104"/>
      <c r="X1030" s="104"/>
      <c r="Y1030" s="104"/>
    </row>
    <row r="1031" spans="1:25" x14ac:dyDescent="0.2">
      <c r="A1031" s="135"/>
      <c r="B1031" s="134" t="str">
        <f>IF(A1031="","",IF(ISNUMBER(SEARCH("KCB",G1031))=TRUE,Info!$J$10,Info!$J$11))</f>
        <v/>
      </c>
      <c r="C1031" s="135"/>
      <c r="D1031" s="248"/>
      <c r="E1031" s="248"/>
      <c r="F1031" s="135"/>
      <c r="G1031" s="104"/>
      <c r="H1031" s="135"/>
      <c r="I1031" s="104"/>
      <c r="J1031" s="104"/>
      <c r="K1031" s="104"/>
      <c r="L1031" s="104"/>
      <c r="M1031" s="104"/>
      <c r="N1031" s="101"/>
      <c r="O1031" s="101"/>
      <c r="P1031" s="101"/>
      <c r="Q1031" s="101"/>
      <c r="R1031" s="63"/>
      <c r="S1031" s="63"/>
      <c r="T1031" s="63"/>
      <c r="U1031" s="135"/>
      <c r="V1031" s="104"/>
      <c r="W1031" s="104"/>
      <c r="X1031" s="104"/>
      <c r="Y1031" s="104"/>
    </row>
    <row r="1032" spans="1:25" x14ac:dyDescent="0.2">
      <c r="A1032" s="135"/>
      <c r="B1032" s="134" t="str">
        <f>IF(A1032="","",IF(ISNUMBER(SEARCH("KCB",G1032))=TRUE,Info!$J$10,Info!$J$11))</f>
        <v/>
      </c>
      <c r="C1032" s="135"/>
      <c r="D1032" s="248"/>
      <c r="E1032" s="248"/>
      <c r="F1032" s="135"/>
      <c r="G1032" s="104"/>
      <c r="H1032" s="135"/>
      <c r="I1032" s="104"/>
      <c r="J1032" s="104"/>
      <c r="K1032" s="104"/>
      <c r="L1032" s="104"/>
      <c r="M1032" s="104"/>
      <c r="N1032" s="101"/>
      <c r="O1032" s="101"/>
      <c r="P1032" s="101"/>
      <c r="Q1032" s="101"/>
      <c r="R1032" s="63"/>
      <c r="S1032" s="63"/>
      <c r="T1032" s="63"/>
      <c r="U1032" s="135"/>
      <c r="V1032" s="104"/>
      <c r="W1032" s="104"/>
      <c r="X1032" s="104"/>
      <c r="Y1032" s="104"/>
    </row>
    <row r="1033" spans="1:25" x14ac:dyDescent="0.2">
      <c r="A1033" s="135"/>
      <c r="B1033" s="134" t="str">
        <f>IF(A1033="","",IF(ISNUMBER(SEARCH("KCB",G1033))=TRUE,Info!$J$10,Info!$J$11))</f>
        <v/>
      </c>
      <c r="C1033" s="135"/>
      <c r="D1033" s="248"/>
      <c r="E1033" s="248"/>
      <c r="F1033" s="135"/>
      <c r="G1033" s="104"/>
      <c r="H1033" s="135"/>
      <c r="I1033" s="104"/>
      <c r="J1033" s="104"/>
      <c r="K1033" s="104"/>
      <c r="L1033" s="104"/>
      <c r="M1033" s="104"/>
      <c r="N1033" s="101"/>
      <c r="O1033" s="101"/>
      <c r="P1033" s="101"/>
      <c r="Q1033" s="101"/>
      <c r="R1033" s="63"/>
      <c r="S1033" s="63"/>
      <c r="T1033" s="63"/>
      <c r="U1033" s="135"/>
      <c r="V1033" s="104"/>
      <c r="W1033" s="104"/>
      <c r="X1033" s="104"/>
      <c r="Y1033" s="104"/>
    </row>
    <row r="1034" spans="1:25" x14ac:dyDescent="0.2">
      <c r="A1034" s="135"/>
      <c r="B1034" s="134" t="str">
        <f>IF(A1034="","",IF(ISNUMBER(SEARCH("KCB",G1034))=TRUE,Info!$J$10,Info!$J$11))</f>
        <v/>
      </c>
      <c r="C1034" s="135"/>
      <c r="D1034" s="248"/>
      <c r="E1034" s="248"/>
      <c r="F1034" s="135"/>
      <c r="G1034" s="104"/>
      <c r="H1034" s="135"/>
      <c r="I1034" s="104"/>
      <c r="J1034" s="104"/>
      <c r="K1034" s="104"/>
      <c r="L1034" s="104"/>
      <c r="M1034" s="104"/>
      <c r="N1034" s="101"/>
      <c r="O1034" s="101"/>
      <c r="P1034" s="101"/>
      <c r="Q1034" s="101"/>
      <c r="R1034" s="63"/>
      <c r="S1034" s="63"/>
      <c r="T1034" s="63"/>
      <c r="U1034" s="135"/>
      <c r="V1034" s="104"/>
      <c r="W1034" s="104"/>
      <c r="X1034" s="104"/>
      <c r="Y1034" s="104"/>
    </row>
    <row r="1035" spans="1:25" x14ac:dyDescent="0.2">
      <c r="A1035" s="135"/>
      <c r="B1035" s="134" t="str">
        <f>IF(A1035="","",IF(ISNUMBER(SEARCH("KCB",G1035))=TRUE,Info!$J$10,Info!$J$11))</f>
        <v/>
      </c>
      <c r="C1035" s="135"/>
      <c r="D1035" s="248"/>
      <c r="E1035" s="248"/>
      <c r="F1035" s="135"/>
      <c r="G1035" s="104"/>
      <c r="H1035" s="135"/>
      <c r="I1035" s="104"/>
      <c r="J1035" s="104"/>
      <c r="K1035" s="104"/>
      <c r="L1035" s="104"/>
      <c r="M1035" s="104"/>
      <c r="N1035" s="101"/>
      <c r="O1035" s="101"/>
      <c r="P1035" s="101"/>
      <c r="Q1035" s="101"/>
      <c r="R1035" s="63"/>
      <c r="S1035" s="63"/>
      <c r="T1035" s="63"/>
      <c r="U1035" s="135"/>
      <c r="V1035" s="104"/>
      <c r="W1035" s="104"/>
      <c r="X1035" s="104"/>
      <c r="Y1035" s="104"/>
    </row>
    <row r="1036" spans="1:25" x14ac:dyDescent="0.2">
      <c r="A1036" s="135"/>
      <c r="B1036" s="134" t="str">
        <f>IF(A1036="","",IF(ISNUMBER(SEARCH("KCB",G1036))=TRUE,Info!$J$10,Info!$J$11))</f>
        <v/>
      </c>
      <c r="C1036" s="135"/>
      <c r="D1036" s="248"/>
      <c r="E1036" s="248"/>
      <c r="F1036" s="135"/>
      <c r="G1036" s="104"/>
      <c r="H1036" s="135"/>
      <c r="I1036" s="104"/>
      <c r="J1036" s="104"/>
      <c r="K1036" s="104"/>
      <c r="L1036" s="104"/>
      <c r="M1036" s="104"/>
      <c r="N1036" s="101"/>
      <c r="O1036" s="101"/>
      <c r="P1036" s="101"/>
      <c r="Q1036" s="101"/>
      <c r="R1036" s="63"/>
      <c r="S1036" s="63"/>
      <c r="T1036" s="63"/>
      <c r="U1036" s="135"/>
      <c r="V1036" s="104"/>
      <c r="W1036" s="104"/>
      <c r="X1036" s="104"/>
      <c r="Y1036" s="104"/>
    </row>
    <row r="1037" spans="1:25" x14ac:dyDescent="0.2">
      <c r="A1037" s="135"/>
      <c r="B1037" s="134" t="str">
        <f>IF(A1037="","",IF(ISNUMBER(SEARCH("KCB",G1037))=TRUE,Info!$J$10,Info!$J$11))</f>
        <v/>
      </c>
      <c r="C1037" s="135"/>
      <c r="D1037" s="248"/>
      <c r="E1037" s="248"/>
      <c r="F1037" s="135"/>
      <c r="G1037" s="104"/>
      <c r="H1037" s="135"/>
      <c r="I1037" s="104"/>
      <c r="J1037" s="104"/>
      <c r="K1037" s="104"/>
      <c r="L1037" s="104"/>
      <c r="M1037" s="104"/>
      <c r="N1037" s="101"/>
      <c r="O1037" s="101"/>
      <c r="P1037" s="101"/>
      <c r="Q1037" s="101"/>
      <c r="R1037" s="63"/>
      <c r="S1037" s="63"/>
      <c r="T1037" s="63"/>
      <c r="U1037" s="135"/>
      <c r="V1037" s="104"/>
      <c r="W1037" s="104"/>
      <c r="X1037" s="104"/>
      <c r="Y1037" s="104"/>
    </row>
    <row r="1038" spans="1:25" x14ac:dyDescent="0.2">
      <c r="A1038" s="135"/>
      <c r="B1038" s="134" t="str">
        <f>IF(A1038="","",IF(ISNUMBER(SEARCH("KCB",G1038))=TRUE,Info!$J$10,Info!$J$11))</f>
        <v/>
      </c>
      <c r="C1038" s="135"/>
      <c r="D1038" s="248"/>
      <c r="E1038" s="248"/>
      <c r="F1038" s="135"/>
      <c r="G1038" s="104"/>
      <c r="H1038" s="135"/>
      <c r="I1038" s="104"/>
      <c r="J1038" s="104"/>
      <c r="K1038" s="104"/>
      <c r="L1038" s="104"/>
      <c r="M1038" s="104"/>
      <c r="N1038" s="101"/>
      <c r="O1038" s="101"/>
      <c r="P1038" s="101"/>
      <c r="Q1038" s="101"/>
      <c r="R1038" s="63"/>
      <c r="S1038" s="63"/>
      <c r="T1038" s="63"/>
      <c r="U1038" s="135"/>
      <c r="V1038" s="104"/>
      <c r="W1038" s="104"/>
      <c r="X1038" s="104"/>
      <c r="Y1038" s="104"/>
    </row>
    <row r="1039" spans="1:25" x14ac:dyDescent="0.2">
      <c r="A1039" s="135"/>
      <c r="B1039" s="134" t="str">
        <f>IF(A1039="","",IF(ISNUMBER(SEARCH("KCB",G1039))=TRUE,Info!$J$10,Info!$J$11))</f>
        <v/>
      </c>
      <c r="C1039" s="135"/>
      <c r="D1039" s="248"/>
      <c r="E1039" s="248"/>
      <c r="F1039" s="135"/>
      <c r="G1039" s="104"/>
      <c r="H1039" s="135"/>
      <c r="I1039" s="104"/>
      <c r="J1039" s="104"/>
      <c r="K1039" s="104"/>
      <c r="L1039" s="104"/>
      <c r="M1039" s="104"/>
      <c r="N1039" s="101"/>
      <c r="O1039" s="101"/>
      <c r="P1039" s="101"/>
      <c r="Q1039" s="101"/>
      <c r="R1039" s="63"/>
      <c r="S1039" s="63"/>
      <c r="T1039" s="63"/>
      <c r="U1039" s="135"/>
      <c r="V1039" s="104"/>
      <c r="W1039" s="104"/>
      <c r="X1039" s="104"/>
      <c r="Y1039" s="104"/>
    </row>
    <row r="1040" spans="1:25" x14ac:dyDescent="0.2">
      <c r="A1040" s="135"/>
      <c r="B1040" s="134" t="str">
        <f>IF(A1040="","",IF(ISNUMBER(SEARCH("KCB",G1040))=TRUE,Info!$J$10,Info!$J$11))</f>
        <v/>
      </c>
      <c r="C1040" s="135"/>
      <c r="D1040" s="248"/>
      <c r="E1040" s="248"/>
      <c r="F1040" s="135"/>
      <c r="G1040" s="104"/>
      <c r="H1040" s="135"/>
      <c r="I1040" s="104"/>
      <c r="J1040" s="104"/>
      <c r="K1040" s="104"/>
      <c r="L1040" s="104"/>
      <c r="M1040" s="104"/>
      <c r="N1040" s="101"/>
      <c r="O1040" s="101"/>
      <c r="P1040" s="101"/>
      <c r="Q1040" s="101"/>
      <c r="R1040" s="63"/>
      <c r="S1040" s="63"/>
      <c r="T1040" s="63"/>
      <c r="U1040" s="135"/>
      <c r="V1040" s="104"/>
      <c r="W1040" s="104"/>
      <c r="X1040" s="104"/>
      <c r="Y1040" s="104"/>
    </row>
    <row r="1041" spans="1:25" x14ac:dyDescent="0.2">
      <c r="A1041" s="135"/>
      <c r="B1041" s="134" t="str">
        <f>IF(A1041="","",IF(ISNUMBER(SEARCH("KCB",G1041))=TRUE,Info!$J$10,Info!$J$11))</f>
        <v/>
      </c>
      <c r="C1041" s="135"/>
      <c r="D1041" s="248"/>
      <c r="E1041" s="248"/>
      <c r="F1041" s="135"/>
      <c r="G1041" s="104"/>
      <c r="H1041" s="135"/>
      <c r="I1041" s="104"/>
      <c r="J1041" s="104"/>
      <c r="K1041" s="104"/>
      <c r="L1041" s="104"/>
      <c r="M1041" s="104"/>
      <c r="N1041" s="101"/>
      <c r="O1041" s="101"/>
      <c r="P1041" s="101"/>
      <c r="Q1041" s="101"/>
      <c r="R1041" s="63"/>
      <c r="S1041" s="63"/>
      <c r="T1041" s="63"/>
      <c r="U1041" s="135"/>
      <c r="V1041" s="104"/>
      <c r="W1041" s="104"/>
      <c r="X1041" s="104"/>
      <c r="Y1041" s="104"/>
    </row>
    <row r="1042" spans="1:25" x14ac:dyDescent="0.2">
      <c r="A1042" s="135"/>
      <c r="B1042" s="134" t="str">
        <f>IF(A1042="","",IF(ISNUMBER(SEARCH("KCB",G1042))=TRUE,Info!$J$10,Info!$J$11))</f>
        <v/>
      </c>
      <c r="C1042" s="135"/>
      <c r="D1042" s="248"/>
      <c r="E1042" s="248"/>
      <c r="F1042" s="135"/>
      <c r="G1042" s="104"/>
      <c r="H1042" s="135"/>
      <c r="I1042" s="104"/>
      <c r="J1042" s="104"/>
      <c r="K1042" s="104"/>
      <c r="L1042" s="104"/>
      <c r="M1042" s="104"/>
      <c r="N1042" s="101"/>
      <c r="O1042" s="101"/>
      <c r="P1042" s="101"/>
      <c r="Q1042" s="101"/>
      <c r="R1042" s="63"/>
      <c r="S1042" s="63"/>
      <c r="T1042" s="63"/>
      <c r="U1042" s="135"/>
      <c r="V1042" s="104"/>
      <c r="W1042" s="104"/>
      <c r="X1042" s="104"/>
      <c r="Y1042" s="104"/>
    </row>
    <row r="1043" spans="1:25" x14ac:dyDescent="0.2">
      <c r="A1043" s="135"/>
      <c r="B1043" s="134" t="str">
        <f>IF(A1043="","",IF(ISNUMBER(SEARCH("KCB",G1043))=TRUE,Info!$J$10,Info!$J$11))</f>
        <v/>
      </c>
      <c r="C1043" s="135"/>
      <c r="D1043" s="248"/>
      <c r="E1043" s="248"/>
      <c r="F1043" s="135"/>
      <c r="G1043" s="104"/>
      <c r="H1043" s="135"/>
      <c r="I1043" s="104"/>
      <c r="J1043" s="104"/>
      <c r="K1043" s="104"/>
      <c r="L1043" s="104"/>
      <c r="M1043" s="104"/>
      <c r="N1043" s="101"/>
      <c r="O1043" s="101"/>
      <c r="P1043" s="101"/>
      <c r="Q1043" s="101"/>
      <c r="R1043" s="63"/>
      <c r="S1043" s="63"/>
      <c r="T1043" s="63"/>
      <c r="U1043" s="135"/>
      <c r="V1043" s="104"/>
      <c r="W1043" s="104"/>
      <c r="X1043" s="104"/>
      <c r="Y1043" s="104"/>
    </row>
    <row r="1044" spans="1:25" x14ac:dyDescent="0.2">
      <c r="A1044" s="135"/>
      <c r="B1044" s="134" t="str">
        <f>IF(A1044="","",IF(ISNUMBER(SEARCH("KCB",G1044))=TRUE,Info!$J$10,Info!$J$11))</f>
        <v/>
      </c>
      <c r="C1044" s="135"/>
      <c r="D1044" s="248"/>
      <c r="E1044" s="248"/>
      <c r="F1044" s="135"/>
      <c r="G1044" s="104"/>
      <c r="H1044" s="135"/>
      <c r="I1044" s="104"/>
      <c r="J1044" s="104"/>
      <c r="K1044" s="104"/>
      <c r="L1044" s="104"/>
      <c r="M1044" s="104"/>
      <c r="N1044" s="101"/>
      <c r="O1044" s="101"/>
      <c r="P1044" s="101"/>
      <c r="Q1044" s="101"/>
      <c r="R1044" s="63"/>
      <c r="S1044" s="63"/>
      <c r="T1044" s="63"/>
      <c r="U1044" s="135"/>
      <c r="V1044" s="104"/>
      <c r="W1044" s="104"/>
      <c r="X1044" s="104"/>
      <c r="Y1044" s="104"/>
    </row>
    <row r="1045" spans="1:25" x14ac:dyDescent="0.2">
      <c r="A1045" s="135"/>
      <c r="B1045" s="134" t="str">
        <f>IF(A1045="","",IF(ISNUMBER(SEARCH("KCB",G1045))=TRUE,Info!$J$10,Info!$J$11))</f>
        <v/>
      </c>
      <c r="C1045" s="135"/>
      <c r="D1045" s="248"/>
      <c r="E1045" s="248"/>
      <c r="F1045" s="135"/>
      <c r="G1045" s="104"/>
      <c r="H1045" s="135"/>
      <c r="I1045" s="104"/>
      <c r="J1045" s="104"/>
      <c r="K1045" s="104"/>
      <c r="L1045" s="104"/>
      <c r="M1045" s="104"/>
      <c r="N1045" s="101"/>
      <c r="O1045" s="101"/>
      <c r="P1045" s="101"/>
      <c r="Q1045" s="101"/>
      <c r="R1045" s="63"/>
      <c r="S1045" s="63"/>
      <c r="T1045" s="63"/>
      <c r="U1045" s="135"/>
      <c r="V1045" s="104"/>
      <c r="W1045" s="104"/>
      <c r="X1045" s="104"/>
      <c r="Y1045" s="104"/>
    </row>
    <row r="1046" spans="1:25" x14ac:dyDescent="0.2">
      <c r="A1046" s="135"/>
      <c r="B1046" s="134" t="str">
        <f>IF(A1046="","",IF(ISNUMBER(SEARCH("KCB",G1046))=TRUE,Info!$J$10,Info!$J$11))</f>
        <v/>
      </c>
      <c r="C1046" s="135"/>
      <c r="D1046" s="248"/>
      <c r="E1046" s="248"/>
      <c r="F1046" s="135"/>
      <c r="G1046" s="104"/>
      <c r="H1046" s="135"/>
      <c r="I1046" s="104"/>
      <c r="J1046" s="104"/>
      <c r="K1046" s="104"/>
      <c r="L1046" s="104"/>
      <c r="M1046" s="104"/>
      <c r="N1046" s="101"/>
      <c r="O1046" s="101"/>
      <c r="P1046" s="101"/>
      <c r="Q1046" s="101"/>
      <c r="R1046" s="63"/>
      <c r="S1046" s="63"/>
      <c r="T1046" s="63"/>
      <c r="U1046" s="135"/>
      <c r="V1046" s="104"/>
      <c r="W1046" s="104"/>
      <c r="X1046" s="104"/>
      <c r="Y1046" s="104"/>
    </row>
    <row r="1047" spans="1:25" x14ac:dyDescent="0.2">
      <c r="A1047" s="135"/>
      <c r="B1047" s="134" t="str">
        <f>IF(A1047="","",IF(ISNUMBER(SEARCH("KCB",G1047))=TRUE,Info!$J$10,Info!$J$11))</f>
        <v/>
      </c>
      <c r="C1047" s="135"/>
      <c r="D1047" s="248"/>
      <c r="E1047" s="248"/>
      <c r="F1047" s="135"/>
      <c r="G1047" s="104"/>
      <c r="H1047" s="135"/>
      <c r="I1047" s="104"/>
      <c r="J1047" s="104"/>
      <c r="K1047" s="104"/>
      <c r="L1047" s="104"/>
      <c r="M1047" s="104"/>
      <c r="N1047" s="101"/>
      <c r="O1047" s="101"/>
      <c r="P1047" s="101"/>
      <c r="Q1047" s="101"/>
      <c r="R1047" s="63"/>
      <c r="S1047" s="63"/>
      <c r="T1047" s="63"/>
      <c r="U1047" s="135"/>
      <c r="V1047" s="104"/>
      <c r="W1047" s="104"/>
      <c r="X1047" s="104"/>
      <c r="Y1047" s="104"/>
    </row>
    <row r="1048" spans="1:25" x14ac:dyDescent="0.2">
      <c r="A1048" s="135"/>
      <c r="B1048" s="134" t="str">
        <f>IF(A1048="","",IF(ISNUMBER(SEARCH("KCB",G1048))=TRUE,Info!$J$10,Info!$J$11))</f>
        <v/>
      </c>
      <c r="C1048" s="135"/>
      <c r="D1048" s="248"/>
      <c r="E1048" s="248"/>
      <c r="F1048" s="135"/>
      <c r="G1048" s="104"/>
      <c r="H1048" s="135"/>
      <c r="I1048" s="104"/>
      <c r="J1048" s="104"/>
      <c r="K1048" s="104"/>
      <c r="L1048" s="104"/>
      <c r="M1048" s="104"/>
      <c r="N1048" s="101"/>
      <c r="O1048" s="101"/>
      <c r="P1048" s="101"/>
      <c r="Q1048" s="101"/>
      <c r="R1048" s="63"/>
      <c r="S1048" s="63"/>
      <c r="T1048" s="63"/>
      <c r="U1048" s="135"/>
      <c r="V1048" s="104"/>
      <c r="W1048" s="104"/>
      <c r="X1048" s="104"/>
      <c r="Y1048" s="104"/>
    </row>
    <row r="1049" spans="1:25" x14ac:dyDescent="0.2">
      <c r="A1049" s="135"/>
      <c r="B1049" s="134" t="str">
        <f>IF(A1049="","",IF(ISNUMBER(SEARCH("KCB",G1049))=TRUE,Info!$J$10,Info!$J$11))</f>
        <v/>
      </c>
      <c r="C1049" s="135"/>
      <c r="D1049" s="248"/>
      <c r="E1049" s="248"/>
      <c r="F1049" s="135"/>
      <c r="G1049" s="104"/>
      <c r="H1049" s="135"/>
      <c r="I1049" s="104"/>
      <c r="J1049" s="104"/>
      <c r="K1049" s="104"/>
      <c r="L1049" s="104"/>
      <c r="M1049" s="104"/>
      <c r="N1049" s="101"/>
      <c r="O1049" s="101"/>
      <c r="P1049" s="101"/>
      <c r="Q1049" s="101"/>
      <c r="R1049" s="63"/>
      <c r="S1049" s="63"/>
      <c r="T1049" s="63"/>
      <c r="U1049" s="135"/>
      <c r="V1049" s="104"/>
      <c r="W1049" s="104"/>
      <c r="X1049" s="104"/>
      <c r="Y1049" s="104"/>
    </row>
    <row r="1050" spans="1:25" x14ac:dyDescent="0.2">
      <c r="A1050" s="135"/>
      <c r="B1050" s="134" t="str">
        <f>IF(A1050="","",IF(ISNUMBER(SEARCH("KCB",G1050))=TRUE,Info!$J$10,Info!$J$11))</f>
        <v/>
      </c>
      <c r="C1050" s="135"/>
      <c r="D1050" s="248"/>
      <c r="E1050" s="248"/>
      <c r="F1050" s="135"/>
      <c r="G1050" s="104"/>
      <c r="H1050" s="135"/>
      <c r="I1050" s="104"/>
      <c r="J1050" s="104"/>
      <c r="K1050" s="104"/>
      <c r="L1050" s="104"/>
      <c r="M1050" s="104"/>
      <c r="N1050" s="101"/>
      <c r="O1050" s="101"/>
      <c r="P1050" s="101"/>
      <c r="Q1050" s="101"/>
      <c r="R1050" s="63"/>
      <c r="S1050" s="63"/>
      <c r="T1050" s="63"/>
      <c r="U1050" s="135"/>
      <c r="V1050" s="104"/>
      <c r="W1050" s="104"/>
      <c r="X1050" s="104"/>
      <c r="Y1050" s="104"/>
    </row>
    <row r="1051" spans="1:25" x14ac:dyDescent="0.2">
      <c r="A1051" s="135"/>
      <c r="B1051" s="134" t="str">
        <f>IF(A1051="","",IF(ISNUMBER(SEARCH("KCB",G1051))=TRUE,Info!$J$10,Info!$J$11))</f>
        <v/>
      </c>
      <c r="C1051" s="135"/>
      <c r="D1051" s="248"/>
      <c r="E1051" s="248"/>
      <c r="F1051" s="135"/>
      <c r="G1051" s="104"/>
      <c r="H1051" s="135"/>
      <c r="I1051" s="104"/>
      <c r="J1051" s="104"/>
      <c r="K1051" s="104"/>
      <c r="L1051" s="104"/>
      <c r="M1051" s="104"/>
      <c r="N1051" s="101"/>
      <c r="O1051" s="101"/>
      <c r="P1051" s="101"/>
      <c r="Q1051" s="101"/>
      <c r="R1051" s="63"/>
      <c r="S1051" s="63"/>
      <c r="T1051" s="63"/>
      <c r="U1051" s="135"/>
      <c r="V1051" s="104"/>
      <c r="W1051" s="104"/>
      <c r="X1051" s="104"/>
      <c r="Y1051" s="104"/>
    </row>
    <row r="1052" spans="1:25" x14ac:dyDescent="0.2">
      <c r="A1052" s="135"/>
      <c r="B1052" s="134" t="str">
        <f>IF(A1052="","",IF(ISNUMBER(SEARCH("KCB",G1052))=TRUE,Info!$J$10,Info!$J$11))</f>
        <v/>
      </c>
      <c r="C1052" s="135"/>
      <c r="D1052" s="248"/>
      <c r="E1052" s="248"/>
      <c r="F1052" s="135"/>
      <c r="G1052" s="104"/>
      <c r="H1052" s="135"/>
      <c r="I1052" s="104"/>
      <c r="J1052" s="104"/>
      <c r="K1052" s="104"/>
      <c r="L1052" s="104"/>
      <c r="M1052" s="104"/>
      <c r="N1052" s="101"/>
      <c r="O1052" s="101"/>
      <c r="P1052" s="101"/>
      <c r="Q1052" s="101"/>
      <c r="R1052" s="63"/>
      <c r="S1052" s="63"/>
      <c r="T1052" s="63"/>
      <c r="U1052" s="135"/>
      <c r="V1052" s="104"/>
      <c r="W1052" s="104"/>
      <c r="X1052" s="104"/>
      <c r="Y1052" s="104"/>
    </row>
    <row r="1053" spans="1:25" x14ac:dyDescent="0.2">
      <c r="A1053" s="135"/>
      <c r="B1053" s="134" t="str">
        <f>IF(A1053="","",IF(ISNUMBER(SEARCH("KCB",G1053))=TRUE,Info!$J$10,Info!$J$11))</f>
        <v/>
      </c>
      <c r="C1053" s="135"/>
      <c r="D1053" s="248"/>
      <c r="E1053" s="248"/>
      <c r="F1053" s="135"/>
      <c r="G1053" s="104"/>
      <c r="H1053" s="135"/>
      <c r="I1053" s="104"/>
      <c r="J1053" s="104"/>
      <c r="K1053" s="104"/>
      <c r="L1053" s="104"/>
      <c r="M1053" s="104"/>
      <c r="N1053" s="101"/>
      <c r="O1053" s="101"/>
      <c r="P1053" s="101"/>
      <c r="Q1053" s="101"/>
      <c r="R1053" s="63"/>
      <c r="S1053" s="63"/>
      <c r="T1053" s="63"/>
      <c r="U1053" s="135"/>
      <c r="V1053" s="104"/>
      <c r="W1053" s="104"/>
      <c r="X1053" s="104"/>
      <c r="Y1053" s="104"/>
    </row>
    <row r="1054" spans="1:25" x14ac:dyDescent="0.2">
      <c r="A1054" s="135"/>
      <c r="B1054" s="134" t="str">
        <f>IF(A1054="","",IF(ISNUMBER(SEARCH("KCB",G1054))=TRUE,Info!$J$10,Info!$J$11))</f>
        <v/>
      </c>
      <c r="C1054" s="135"/>
      <c r="D1054" s="248"/>
      <c r="E1054" s="248"/>
      <c r="F1054" s="135"/>
      <c r="G1054" s="104"/>
      <c r="H1054" s="135"/>
      <c r="I1054" s="104"/>
      <c r="J1054" s="104"/>
      <c r="K1054" s="104"/>
      <c r="L1054" s="104"/>
      <c r="M1054" s="104"/>
      <c r="N1054" s="101"/>
      <c r="O1054" s="101"/>
      <c r="P1054" s="101"/>
      <c r="Q1054" s="101"/>
      <c r="R1054" s="63"/>
      <c r="S1054" s="63"/>
      <c r="T1054" s="63"/>
      <c r="U1054" s="135"/>
      <c r="V1054" s="104"/>
      <c r="W1054" s="104"/>
      <c r="X1054" s="104"/>
      <c r="Y1054" s="104"/>
    </row>
    <row r="1055" spans="1:25" x14ac:dyDescent="0.2">
      <c r="A1055" s="135"/>
      <c r="B1055" s="134" t="str">
        <f>IF(A1055="","",IF(ISNUMBER(SEARCH("KCB",G1055))=TRUE,Info!$J$10,Info!$J$11))</f>
        <v/>
      </c>
      <c r="C1055" s="135"/>
      <c r="D1055" s="248"/>
      <c r="E1055" s="248"/>
      <c r="F1055" s="135"/>
      <c r="G1055" s="104"/>
      <c r="H1055" s="135"/>
      <c r="I1055" s="104"/>
      <c r="J1055" s="104"/>
      <c r="K1055" s="104"/>
      <c r="L1055" s="104"/>
      <c r="M1055" s="104"/>
      <c r="N1055" s="101"/>
      <c r="O1055" s="101"/>
      <c r="P1055" s="101"/>
      <c r="Q1055" s="101"/>
      <c r="R1055" s="63"/>
      <c r="S1055" s="63"/>
      <c r="T1055" s="63"/>
      <c r="U1055" s="135"/>
      <c r="V1055" s="104"/>
      <c r="W1055" s="104"/>
      <c r="X1055" s="104"/>
      <c r="Y1055" s="104"/>
    </row>
    <row r="1056" spans="1:25" x14ac:dyDescent="0.2">
      <c r="A1056" s="135"/>
      <c r="B1056" s="134" t="str">
        <f>IF(A1056="","",IF(ISNUMBER(SEARCH("KCB",G1056))=TRUE,Info!$J$10,Info!$J$11))</f>
        <v/>
      </c>
      <c r="C1056" s="135"/>
      <c r="D1056" s="248"/>
      <c r="E1056" s="248"/>
      <c r="F1056" s="135"/>
      <c r="G1056" s="104"/>
      <c r="H1056" s="135"/>
      <c r="I1056" s="104"/>
      <c r="J1056" s="104"/>
      <c r="K1056" s="104"/>
      <c r="L1056" s="104"/>
      <c r="M1056" s="104"/>
      <c r="N1056" s="101"/>
      <c r="O1056" s="101"/>
      <c r="P1056" s="101"/>
      <c r="Q1056" s="101"/>
      <c r="R1056" s="63"/>
      <c r="S1056" s="63"/>
      <c r="T1056" s="63"/>
      <c r="U1056" s="135"/>
      <c r="V1056" s="104"/>
      <c r="W1056" s="104"/>
      <c r="X1056" s="104"/>
      <c r="Y1056" s="104"/>
    </row>
    <row r="1057" spans="1:25" x14ac:dyDescent="0.2">
      <c r="A1057" s="135"/>
      <c r="B1057" s="134" t="str">
        <f>IF(A1057="","",IF(ISNUMBER(SEARCH("KCB",G1057))=TRUE,Info!$J$10,Info!$J$11))</f>
        <v/>
      </c>
      <c r="C1057" s="135"/>
      <c r="D1057" s="248"/>
      <c r="E1057" s="248"/>
      <c r="F1057" s="135"/>
      <c r="G1057" s="104"/>
      <c r="H1057" s="135"/>
      <c r="I1057" s="104"/>
      <c r="J1057" s="104"/>
      <c r="K1057" s="104"/>
      <c r="L1057" s="104"/>
      <c r="M1057" s="104"/>
      <c r="N1057" s="101"/>
      <c r="O1057" s="101"/>
      <c r="P1057" s="101"/>
      <c r="Q1057" s="101"/>
      <c r="R1057" s="63"/>
      <c r="S1057" s="63"/>
      <c r="T1057" s="63"/>
      <c r="U1057" s="135"/>
      <c r="V1057" s="104"/>
      <c r="W1057" s="104"/>
      <c r="X1057" s="104"/>
      <c r="Y1057" s="104"/>
    </row>
    <row r="1058" spans="1:25" x14ac:dyDescent="0.2">
      <c r="A1058" s="135"/>
      <c r="B1058" s="134" t="str">
        <f>IF(A1058="","",IF(ISNUMBER(SEARCH("KCB",G1058))=TRUE,Info!$J$10,Info!$J$11))</f>
        <v/>
      </c>
      <c r="C1058" s="135"/>
      <c r="D1058" s="248"/>
      <c r="E1058" s="248"/>
      <c r="F1058" s="135"/>
      <c r="G1058" s="104"/>
      <c r="H1058" s="135"/>
      <c r="I1058" s="104"/>
      <c r="J1058" s="104"/>
      <c r="K1058" s="104"/>
      <c r="L1058" s="104"/>
      <c r="M1058" s="104"/>
      <c r="N1058" s="101"/>
      <c r="O1058" s="101"/>
      <c r="P1058" s="101"/>
      <c r="Q1058" s="101"/>
      <c r="R1058" s="63"/>
      <c r="S1058" s="63"/>
      <c r="T1058" s="63"/>
      <c r="U1058" s="135"/>
      <c r="V1058" s="104"/>
      <c r="W1058" s="104"/>
      <c r="X1058" s="104"/>
      <c r="Y1058" s="104"/>
    </row>
    <row r="1059" spans="1:25" x14ac:dyDescent="0.2">
      <c r="A1059" s="135"/>
      <c r="B1059" s="134" t="str">
        <f>IF(A1059="","",IF(ISNUMBER(SEARCH("KCB",G1059))=TRUE,Info!$J$10,Info!$J$11))</f>
        <v/>
      </c>
      <c r="C1059" s="135"/>
      <c r="D1059" s="248"/>
      <c r="E1059" s="248"/>
      <c r="F1059" s="135"/>
      <c r="G1059" s="104"/>
      <c r="H1059" s="135"/>
      <c r="I1059" s="104"/>
      <c r="J1059" s="104"/>
      <c r="K1059" s="104"/>
      <c r="L1059" s="104"/>
      <c r="M1059" s="104"/>
      <c r="N1059" s="101"/>
      <c r="O1059" s="101"/>
      <c r="P1059" s="101"/>
      <c r="Q1059" s="101"/>
      <c r="R1059" s="63"/>
      <c r="S1059" s="63"/>
      <c r="T1059" s="63"/>
      <c r="U1059" s="135"/>
      <c r="V1059" s="104"/>
      <c r="W1059" s="104"/>
      <c r="X1059" s="104"/>
      <c r="Y1059" s="104"/>
    </row>
    <row r="1060" spans="1:25" x14ac:dyDescent="0.2">
      <c r="A1060" s="135"/>
      <c r="B1060" s="134" t="str">
        <f>IF(A1060="","",IF(ISNUMBER(SEARCH("KCB",G1060))=TRUE,Info!$J$10,Info!$J$11))</f>
        <v/>
      </c>
      <c r="C1060" s="135"/>
      <c r="D1060" s="248"/>
      <c r="E1060" s="248"/>
      <c r="F1060" s="135"/>
      <c r="G1060" s="104"/>
      <c r="H1060" s="135"/>
      <c r="I1060" s="104"/>
      <c r="J1060" s="104"/>
      <c r="K1060" s="104"/>
      <c r="L1060" s="104"/>
      <c r="M1060" s="104"/>
      <c r="N1060" s="101"/>
      <c r="O1060" s="101"/>
      <c r="P1060" s="101"/>
      <c r="Q1060" s="101"/>
      <c r="R1060" s="63"/>
      <c r="S1060" s="63"/>
      <c r="T1060" s="63"/>
      <c r="U1060" s="135"/>
      <c r="V1060" s="104"/>
      <c r="W1060" s="104"/>
      <c r="X1060" s="104"/>
      <c r="Y1060" s="104"/>
    </row>
    <row r="1061" spans="1:25" x14ac:dyDescent="0.2">
      <c r="A1061" s="135"/>
      <c r="B1061" s="134" t="str">
        <f>IF(A1061="","",IF(ISNUMBER(SEARCH("KCB",G1061))=TRUE,Info!$J$10,Info!$J$11))</f>
        <v/>
      </c>
      <c r="C1061" s="135"/>
      <c r="D1061" s="248"/>
      <c r="E1061" s="248"/>
      <c r="F1061" s="135"/>
      <c r="G1061" s="104"/>
      <c r="H1061" s="135"/>
      <c r="I1061" s="104"/>
      <c r="J1061" s="104"/>
      <c r="K1061" s="104"/>
      <c r="L1061" s="104"/>
      <c r="M1061" s="104"/>
      <c r="N1061" s="101"/>
      <c r="O1061" s="101"/>
      <c r="P1061" s="101"/>
      <c r="Q1061" s="101"/>
      <c r="R1061" s="63"/>
      <c r="S1061" s="63"/>
      <c r="T1061" s="63"/>
      <c r="U1061" s="135"/>
      <c r="V1061" s="104"/>
      <c r="W1061" s="104"/>
      <c r="X1061" s="104"/>
      <c r="Y1061" s="104"/>
    </row>
    <row r="1062" spans="1:25" x14ac:dyDescent="0.2">
      <c r="A1062" s="135"/>
      <c r="B1062" s="134" t="str">
        <f>IF(A1062="","",IF(ISNUMBER(SEARCH("KCB",G1062))=TRUE,Info!$J$10,Info!$J$11))</f>
        <v/>
      </c>
      <c r="C1062" s="135"/>
      <c r="D1062" s="248"/>
      <c r="E1062" s="248"/>
      <c r="F1062" s="135"/>
      <c r="G1062" s="104"/>
      <c r="H1062" s="135"/>
      <c r="I1062" s="104"/>
      <c r="J1062" s="104"/>
      <c r="K1062" s="104"/>
      <c r="L1062" s="104"/>
      <c r="M1062" s="104"/>
      <c r="N1062" s="101"/>
      <c r="O1062" s="101"/>
      <c r="P1062" s="101"/>
      <c r="Q1062" s="101"/>
      <c r="R1062" s="63"/>
      <c r="S1062" s="63"/>
      <c r="T1062" s="63"/>
      <c r="U1062" s="135"/>
      <c r="V1062" s="104"/>
      <c r="W1062" s="104"/>
      <c r="X1062" s="104"/>
      <c r="Y1062" s="104"/>
    </row>
    <row r="1063" spans="1:25" x14ac:dyDescent="0.2">
      <c r="A1063" s="135"/>
      <c r="B1063" s="134" t="str">
        <f>IF(A1063="","",IF(ISNUMBER(SEARCH("KCB",G1063))=TRUE,Info!$J$10,Info!$J$11))</f>
        <v/>
      </c>
      <c r="C1063" s="135"/>
      <c r="D1063" s="248"/>
      <c r="E1063" s="248"/>
      <c r="F1063" s="135"/>
      <c r="G1063" s="104"/>
      <c r="H1063" s="135"/>
      <c r="I1063" s="104"/>
      <c r="J1063" s="104"/>
      <c r="K1063" s="104"/>
      <c r="L1063" s="104"/>
      <c r="M1063" s="104"/>
      <c r="N1063" s="101"/>
      <c r="O1063" s="101"/>
      <c r="P1063" s="101"/>
      <c r="Q1063" s="101"/>
      <c r="R1063" s="63"/>
      <c r="S1063" s="63"/>
      <c r="T1063" s="63"/>
      <c r="U1063" s="135"/>
      <c r="V1063" s="104"/>
      <c r="W1063" s="104"/>
      <c r="X1063" s="104"/>
      <c r="Y1063" s="104"/>
    </row>
    <row r="1064" spans="1:25" x14ac:dyDescent="0.2">
      <c r="A1064" s="135"/>
      <c r="B1064" s="134" t="str">
        <f>IF(A1064="","",IF(ISNUMBER(SEARCH("KCB",G1064))=TRUE,Info!$J$10,Info!$J$11))</f>
        <v/>
      </c>
      <c r="C1064" s="135"/>
      <c r="D1064" s="248"/>
      <c r="E1064" s="248"/>
      <c r="F1064" s="135"/>
      <c r="G1064" s="104"/>
      <c r="H1064" s="135"/>
      <c r="I1064" s="104"/>
      <c r="J1064" s="104"/>
      <c r="K1064" s="104"/>
      <c r="L1064" s="104"/>
      <c r="M1064" s="104"/>
      <c r="N1064" s="101"/>
      <c r="O1064" s="101"/>
      <c r="P1064" s="101"/>
      <c r="Q1064" s="101"/>
      <c r="R1064" s="63"/>
      <c r="S1064" s="63"/>
      <c r="T1064" s="63"/>
      <c r="U1064" s="135"/>
      <c r="V1064" s="104"/>
      <c r="W1064" s="104"/>
      <c r="X1064" s="104"/>
      <c r="Y1064" s="104"/>
    </row>
    <row r="1065" spans="1:25" x14ac:dyDescent="0.2">
      <c r="A1065" s="135"/>
      <c r="B1065" s="134" t="str">
        <f>IF(A1065="","",IF(ISNUMBER(SEARCH("KCB",G1065))=TRUE,Info!$J$10,Info!$J$11))</f>
        <v/>
      </c>
      <c r="C1065" s="135"/>
      <c r="D1065" s="248"/>
      <c r="E1065" s="248"/>
      <c r="F1065" s="135"/>
      <c r="G1065" s="104"/>
      <c r="H1065" s="135"/>
      <c r="I1065" s="104"/>
      <c r="J1065" s="104"/>
      <c r="K1065" s="104"/>
      <c r="L1065" s="104"/>
      <c r="M1065" s="104"/>
      <c r="N1065" s="101"/>
      <c r="O1065" s="101"/>
      <c r="P1065" s="101"/>
      <c r="Q1065" s="101"/>
      <c r="R1065" s="63"/>
      <c r="S1065" s="63"/>
      <c r="T1065" s="63"/>
      <c r="U1065" s="135"/>
      <c r="V1065" s="104"/>
      <c r="W1065" s="104"/>
      <c r="X1065" s="104"/>
      <c r="Y1065" s="104"/>
    </row>
    <row r="1066" spans="1:25" x14ac:dyDescent="0.2">
      <c r="A1066" s="135"/>
      <c r="B1066" s="134" t="str">
        <f>IF(A1066="","",IF(ISNUMBER(SEARCH("KCB",G1066))=TRUE,Info!$J$10,Info!$J$11))</f>
        <v/>
      </c>
      <c r="C1066" s="135"/>
      <c r="D1066" s="248"/>
      <c r="E1066" s="248"/>
      <c r="F1066" s="135"/>
      <c r="G1066" s="104"/>
      <c r="H1066" s="135"/>
      <c r="I1066" s="104"/>
      <c r="J1066" s="104"/>
      <c r="K1066" s="104"/>
      <c r="L1066" s="104"/>
      <c r="M1066" s="104"/>
      <c r="N1066" s="101"/>
      <c r="O1066" s="101"/>
      <c r="P1066" s="101"/>
      <c r="Q1066" s="101"/>
      <c r="R1066" s="63"/>
      <c r="S1066" s="63"/>
      <c r="T1066" s="63"/>
      <c r="U1066" s="135"/>
      <c r="V1066" s="104"/>
      <c r="W1066" s="104"/>
      <c r="X1066" s="104"/>
      <c r="Y1066" s="104"/>
    </row>
    <row r="1067" spans="1:25" x14ac:dyDescent="0.2">
      <c r="A1067" s="135"/>
      <c r="B1067" s="134" t="str">
        <f>IF(A1067="","",IF(ISNUMBER(SEARCH("KCB",G1067))=TRUE,Info!$J$10,Info!$J$11))</f>
        <v/>
      </c>
      <c r="C1067" s="135"/>
      <c r="D1067" s="248"/>
      <c r="E1067" s="248"/>
      <c r="F1067" s="135"/>
      <c r="G1067" s="104"/>
      <c r="H1067" s="135"/>
      <c r="I1067" s="104"/>
      <c r="J1067" s="104"/>
      <c r="K1067" s="104"/>
      <c r="L1067" s="104"/>
      <c r="M1067" s="104"/>
      <c r="N1067" s="101"/>
      <c r="O1067" s="101"/>
      <c r="P1067" s="101"/>
      <c r="Q1067" s="101"/>
      <c r="R1067" s="63"/>
      <c r="S1067" s="63"/>
      <c r="T1067" s="63"/>
      <c r="U1067" s="135"/>
      <c r="V1067" s="104"/>
      <c r="W1067" s="104"/>
      <c r="X1067" s="104"/>
      <c r="Y1067" s="104"/>
    </row>
    <row r="1068" spans="1:25" x14ac:dyDescent="0.2">
      <c r="A1068" s="135"/>
      <c r="B1068" s="134" t="str">
        <f>IF(A1068="","",IF(ISNUMBER(SEARCH("KCB",G1068))=TRUE,Info!$J$10,Info!$J$11))</f>
        <v/>
      </c>
      <c r="C1068" s="135"/>
      <c r="D1068" s="248"/>
      <c r="E1068" s="248"/>
      <c r="F1068" s="135"/>
      <c r="G1068" s="104"/>
      <c r="H1068" s="135"/>
      <c r="I1068" s="104"/>
      <c r="J1068" s="104"/>
      <c r="K1068" s="104"/>
      <c r="L1068" s="104"/>
      <c r="M1068" s="104"/>
      <c r="N1068" s="101"/>
      <c r="O1068" s="101"/>
      <c r="P1068" s="101"/>
      <c r="Q1068" s="101"/>
      <c r="R1068" s="63"/>
      <c r="S1068" s="63"/>
      <c r="T1068" s="63"/>
      <c r="U1068" s="135"/>
      <c r="V1068" s="104"/>
      <c r="W1068" s="104"/>
      <c r="X1068" s="104"/>
      <c r="Y1068" s="104"/>
    </row>
    <row r="1069" spans="1:25" x14ac:dyDescent="0.2">
      <c r="A1069" s="135"/>
      <c r="B1069" s="134" t="str">
        <f>IF(A1069="","",IF(ISNUMBER(SEARCH("KCB",G1069))=TRUE,Info!$J$10,Info!$J$11))</f>
        <v/>
      </c>
      <c r="C1069" s="135"/>
      <c r="D1069" s="248"/>
      <c r="E1069" s="248"/>
      <c r="F1069" s="135"/>
      <c r="G1069" s="104"/>
      <c r="H1069" s="135"/>
      <c r="I1069" s="104"/>
      <c r="J1069" s="104"/>
      <c r="K1069" s="104"/>
      <c r="L1069" s="104"/>
      <c r="M1069" s="104"/>
      <c r="N1069" s="101"/>
      <c r="O1069" s="101"/>
      <c r="P1069" s="101"/>
      <c r="Q1069" s="101"/>
      <c r="R1069" s="63"/>
      <c r="S1069" s="63"/>
      <c r="T1069" s="63"/>
      <c r="U1069" s="135"/>
      <c r="V1069" s="104"/>
      <c r="W1069" s="104"/>
      <c r="X1069" s="104"/>
      <c r="Y1069" s="104"/>
    </row>
    <row r="1070" spans="1:25" x14ac:dyDescent="0.2">
      <c r="A1070" s="135"/>
      <c r="B1070" s="134" t="str">
        <f>IF(A1070="","",IF(ISNUMBER(SEARCH("KCB",G1070))=TRUE,Info!$J$10,Info!$J$11))</f>
        <v/>
      </c>
      <c r="C1070" s="135"/>
      <c r="D1070" s="248"/>
      <c r="E1070" s="248"/>
      <c r="F1070" s="135"/>
      <c r="G1070" s="104"/>
      <c r="H1070" s="135"/>
      <c r="I1070" s="104"/>
      <c r="J1070" s="104"/>
      <c r="K1070" s="104"/>
      <c r="L1070" s="104"/>
      <c r="M1070" s="104"/>
      <c r="N1070" s="101"/>
      <c r="O1070" s="101"/>
      <c r="P1070" s="101"/>
      <c r="Q1070" s="101"/>
      <c r="R1070" s="63"/>
      <c r="S1070" s="63"/>
      <c r="T1070" s="63"/>
      <c r="U1070" s="135"/>
      <c r="V1070" s="104"/>
      <c r="W1070" s="104"/>
      <c r="X1070" s="104"/>
      <c r="Y1070" s="104"/>
    </row>
    <row r="1071" spans="1:25" x14ac:dyDescent="0.2">
      <c r="A1071" s="135"/>
      <c r="B1071" s="134" t="str">
        <f>IF(A1071="","",IF(ISNUMBER(SEARCH("KCB",G1071))=TRUE,Info!$J$10,Info!$J$11))</f>
        <v/>
      </c>
      <c r="C1071" s="135"/>
      <c r="D1071" s="248"/>
      <c r="E1071" s="248"/>
      <c r="F1071" s="135"/>
      <c r="G1071" s="104"/>
      <c r="H1071" s="135"/>
      <c r="I1071" s="104"/>
      <c r="J1071" s="104"/>
      <c r="K1071" s="104"/>
      <c r="L1071" s="104"/>
      <c r="M1071" s="104"/>
      <c r="N1071" s="101"/>
      <c r="O1071" s="101"/>
      <c r="P1071" s="101"/>
      <c r="Q1071" s="101"/>
      <c r="R1071" s="63"/>
      <c r="S1071" s="63"/>
      <c r="T1071" s="63"/>
      <c r="U1071" s="135"/>
      <c r="V1071" s="104"/>
      <c r="W1071" s="104"/>
      <c r="X1071" s="104"/>
      <c r="Y1071" s="104"/>
    </row>
    <row r="1072" spans="1:25" x14ac:dyDescent="0.2">
      <c r="A1072" s="135"/>
      <c r="B1072" s="134" t="str">
        <f>IF(A1072="","",IF(ISNUMBER(SEARCH("KCB",G1072))=TRUE,Info!$J$10,Info!$J$11))</f>
        <v/>
      </c>
      <c r="C1072" s="135"/>
      <c r="D1072" s="248"/>
      <c r="E1072" s="248"/>
      <c r="F1072" s="135"/>
      <c r="G1072" s="104"/>
      <c r="H1072" s="135"/>
      <c r="I1072" s="104"/>
      <c r="J1072" s="104"/>
      <c r="K1072" s="104"/>
      <c r="L1072" s="104"/>
      <c r="M1072" s="104"/>
      <c r="N1072" s="101"/>
      <c r="O1072" s="101"/>
      <c r="P1072" s="101"/>
      <c r="Q1072" s="101"/>
      <c r="R1072" s="63"/>
      <c r="S1072" s="63"/>
      <c r="T1072" s="63"/>
      <c r="U1072" s="135"/>
      <c r="V1072" s="104"/>
      <c r="W1072" s="104"/>
      <c r="X1072" s="104"/>
      <c r="Y1072" s="104"/>
    </row>
    <row r="1073" spans="1:25" x14ac:dyDescent="0.2">
      <c r="A1073" s="135"/>
      <c r="B1073" s="134" t="str">
        <f>IF(A1073="","",IF(ISNUMBER(SEARCH("KCB",G1073))=TRUE,Info!$J$10,Info!$J$11))</f>
        <v/>
      </c>
      <c r="C1073" s="135"/>
      <c r="D1073" s="248"/>
      <c r="E1073" s="248"/>
      <c r="F1073" s="135"/>
      <c r="G1073" s="104"/>
      <c r="H1073" s="135"/>
      <c r="I1073" s="104"/>
      <c r="J1073" s="104"/>
      <c r="K1073" s="104"/>
      <c r="L1073" s="104"/>
      <c r="M1073" s="104"/>
      <c r="N1073" s="101"/>
      <c r="O1073" s="101"/>
      <c r="P1073" s="101"/>
      <c r="Q1073" s="101"/>
      <c r="R1073" s="63"/>
      <c r="S1073" s="63"/>
      <c r="T1073" s="63"/>
      <c r="U1073" s="135"/>
      <c r="V1073" s="104"/>
      <c r="W1073" s="104"/>
      <c r="X1073" s="104"/>
      <c r="Y1073" s="104"/>
    </row>
    <row r="1074" spans="1:25" x14ac:dyDescent="0.2">
      <c r="A1074" s="135"/>
      <c r="B1074" s="134" t="str">
        <f>IF(A1074="","",IF(ISNUMBER(SEARCH("KCB",G1074))=TRUE,Info!$J$10,Info!$J$11))</f>
        <v/>
      </c>
      <c r="C1074" s="135"/>
      <c r="D1074" s="248"/>
      <c r="E1074" s="248"/>
      <c r="F1074" s="135"/>
      <c r="G1074" s="104"/>
      <c r="H1074" s="135"/>
      <c r="I1074" s="104"/>
      <c r="J1074" s="104"/>
      <c r="K1074" s="104"/>
      <c r="L1074" s="104"/>
      <c r="M1074" s="104"/>
      <c r="N1074" s="101"/>
      <c r="O1074" s="101"/>
      <c r="P1074" s="101"/>
      <c r="Q1074" s="101"/>
      <c r="R1074" s="63"/>
      <c r="S1074" s="63"/>
      <c r="T1074" s="63"/>
      <c r="U1074" s="135"/>
      <c r="V1074" s="104"/>
      <c r="W1074" s="104"/>
      <c r="X1074" s="104"/>
      <c r="Y1074" s="104"/>
    </row>
    <row r="1075" spans="1:25" x14ac:dyDescent="0.2">
      <c r="A1075" s="135"/>
      <c r="B1075" s="134" t="str">
        <f>IF(A1075="","",IF(ISNUMBER(SEARCH("KCB",G1075))=TRUE,Info!$J$10,Info!$J$11))</f>
        <v/>
      </c>
      <c r="C1075" s="135"/>
      <c r="D1075" s="248"/>
      <c r="E1075" s="248"/>
      <c r="F1075" s="135"/>
      <c r="G1075" s="104"/>
      <c r="H1075" s="135"/>
      <c r="I1075" s="104"/>
      <c r="J1075" s="104"/>
      <c r="K1075" s="104"/>
      <c r="L1075" s="104"/>
      <c r="M1075" s="104"/>
      <c r="N1075" s="101"/>
      <c r="O1075" s="101"/>
      <c r="P1075" s="101"/>
      <c r="Q1075" s="101"/>
      <c r="R1075" s="63"/>
      <c r="S1075" s="63"/>
      <c r="T1075" s="63"/>
      <c r="U1075" s="135"/>
      <c r="V1075" s="104"/>
      <c r="W1075" s="104"/>
      <c r="X1075" s="104"/>
      <c r="Y1075" s="104"/>
    </row>
    <row r="1076" spans="1:25" x14ac:dyDescent="0.2">
      <c r="A1076" s="135"/>
      <c r="B1076" s="134" t="str">
        <f>IF(A1076="","",IF(ISNUMBER(SEARCH("KCB",G1076))=TRUE,Info!$J$10,Info!$J$11))</f>
        <v/>
      </c>
      <c r="C1076" s="135"/>
      <c r="D1076" s="248"/>
      <c r="E1076" s="248"/>
      <c r="F1076" s="135"/>
      <c r="G1076" s="104"/>
      <c r="H1076" s="135"/>
      <c r="I1076" s="104"/>
      <c r="J1076" s="104"/>
      <c r="K1076" s="104"/>
      <c r="L1076" s="104"/>
      <c r="M1076" s="104"/>
      <c r="N1076" s="101"/>
      <c r="O1076" s="101"/>
      <c r="P1076" s="101"/>
      <c r="Q1076" s="101"/>
      <c r="R1076" s="63"/>
      <c r="S1076" s="63"/>
      <c r="T1076" s="63"/>
      <c r="U1076" s="135"/>
      <c r="V1076" s="104"/>
      <c r="W1076" s="104"/>
      <c r="X1076" s="104"/>
      <c r="Y1076" s="104"/>
    </row>
    <row r="1077" spans="1:25" x14ac:dyDescent="0.2">
      <c r="A1077" s="135"/>
      <c r="B1077" s="134" t="str">
        <f>IF(A1077="","",IF(ISNUMBER(SEARCH("KCB",G1077))=TRUE,Info!$J$10,Info!$J$11))</f>
        <v/>
      </c>
      <c r="C1077" s="135"/>
      <c r="D1077" s="248"/>
      <c r="E1077" s="248"/>
      <c r="F1077" s="135"/>
      <c r="G1077" s="104"/>
      <c r="H1077" s="135"/>
      <c r="I1077" s="104"/>
      <c r="J1077" s="104"/>
      <c r="K1077" s="104"/>
      <c r="L1077" s="104"/>
      <c r="M1077" s="104"/>
      <c r="N1077" s="101"/>
      <c r="O1077" s="101"/>
      <c r="P1077" s="101"/>
      <c r="Q1077" s="101"/>
      <c r="R1077" s="63"/>
      <c r="S1077" s="63"/>
      <c r="T1077" s="63"/>
      <c r="U1077" s="135"/>
      <c r="V1077" s="104"/>
      <c r="W1077" s="104"/>
      <c r="X1077" s="104"/>
      <c r="Y1077" s="104"/>
    </row>
    <row r="1078" spans="1:25" x14ac:dyDescent="0.2">
      <c r="A1078" s="135"/>
      <c r="B1078" s="134" t="str">
        <f>IF(A1078="","",IF(ISNUMBER(SEARCH("KCB",G1078))=TRUE,Info!$J$10,Info!$J$11))</f>
        <v/>
      </c>
      <c r="C1078" s="135"/>
      <c r="D1078" s="248"/>
      <c r="E1078" s="248"/>
      <c r="F1078" s="135"/>
      <c r="G1078" s="104"/>
      <c r="H1078" s="135"/>
      <c r="I1078" s="104"/>
      <c r="J1078" s="104"/>
      <c r="K1078" s="104"/>
      <c r="L1078" s="104"/>
      <c r="M1078" s="104"/>
      <c r="N1078" s="101"/>
      <c r="O1078" s="101"/>
      <c r="P1078" s="101"/>
      <c r="Q1078" s="101"/>
      <c r="R1078" s="63"/>
      <c r="S1078" s="63"/>
      <c r="T1078" s="63"/>
      <c r="U1078" s="135"/>
      <c r="V1078" s="104"/>
      <c r="W1078" s="104"/>
      <c r="X1078" s="104"/>
      <c r="Y1078" s="104"/>
    </row>
    <row r="1079" spans="1:25" x14ac:dyDescent="0.2">
      <c r="A1079" s="135"/>
      <c r="B1079" s="134" t="str">
        <f>IF(A1079="","",IF(ISNUMBER(SEARCH("KCB",G1079))=TRUE,Info!$J$10,Info!$J$11))</f>
        <v/>
      </c>
      <c r="C1079" s="135"/>
      <c r="D1079" s="248"/>
      <c r="E1079" s="248"/>
      <c r="F1079" s="135"/>
      <c r="G1079" s="104"/>
      <c r="H1079" s="135"/>
      <c r="I1079" s="104"/>
      <c r="J1079" s="104"/>
      <c r="K1079" s="104"/>
      <c r="L1079" s="104"/>
      <c r="M1079" s="104"/>
      <c r="N1079" s="101"/>
      <c r="O1079" s="101"/>
      <c r="P1079" s="101"/>
      <c r="Q1079" s="101"/>
      <c r="R1079" s="63"/>
      <c r="S1079" s="63"/>
      <c r="T1079" s="63"/>
      <c r="U1079" s="135"/>
      <c r="V1079" s="104"/>
      <c r="W1079" s="104"/>
      <c r="X1079" s="104"/>
      <c r="Y1079" s="104"/>
    </row>
    <row r="1080" spans="1:25" x14ac:dyDescent="0.2">
      <c r="A1080" s="135"/>
      <c r="B1080" s="134" t="str">
        <f>IF(A1080="","",IF(ISNUMBER(SEARCH("KCB",G1080))=TRUE,Info!$J$10,Info!$J$11))</f>
        <v/>
      </c>
      <c r="C1080" s="135"/>
      <c r="D1080" s="248"/>
      <c r="E1080" s="248"/>
      <c r="F1080" s="135"/>
      <c r="G1080" s="104"/>
      <c r="H1080" s="135"/>
      <c r="I1080" s="104"/>
      <c r="J1080" s="104"/>
      <c r="K1080" s="104"/>
      <c r="L1080" s="104"/>
      <c r="M1080" s="104"/>
      <c r="N1080" s="101"/>
      <c r="O1080" s="101"/>
      <c r="P1080" s="101"/>
      <c r="Q1080" s="101"/>
      <c r="R1080" s="63"/>
      <c r="S1080" s="63"/>
      <c r="T1080" s="63"/>
      <c r="U1080" s="135"/>
      <c r="V1080" s="104"/>
      <c r="W1080" s="104"/>
      <c r="X1080" s="104"/>
      <c r="Y1080" s="104"/>
    </row>
    <row r="1081" spans="1:25" x14ac:dyDescent="0.2">
      <c r="A1081" s="135"/>
      <c r="B1081" s="134" t="str">
        <f>IF(A1081="","",IF(ISNUMBER(SEARCH("KCB",G1081))=TRUE,Info!$J$10,Info!$J$11))</f>
        <v/>
      </c>
      <c r="C1081" s="135"/>
      <c r="D1081" s="248"/>
      <c r="E1081" s="248"/>
      <c r="F1081" s="135"/>
      <c r="G1081" s="104"/>
      <c r="H1081" s="135"/>
      <c r="I1081" s="104"/>
      <c r="J1081" s="104"/>
      <c r="K1081" s="104"/>
      <c r="L1081" s="104"/>
      <c r="M1081" s="104"/>
      <c r="N1081" s="101"/>
      <c r="O1081" s="101"/>
      <c r="P1081" s="101"/>
      <c r="Q1081" s="101"/>
      <c r="R1081" s="63"/>
      <c r="S1081" s="63"/>
      <c r="T1081" s="63"/>
      <c r="U1081" s="135"/>
      <c r="V1081" s="104"/>
      <c r="W1081" s="104"/>
      <c r="X1081" s="104"/>
      <c r="Y1081" s="104"/>
    </row>
    <row r="1082" spans="1:25" x14ac:dyDescent="0.2">
      <c r="A1082" s="135"/>
      <c r="B1082" s="134" t="str">
        <f>IF(A1082="","",IF(ISNUMBER(SEARCH("KCB",G1082))=TRUE,Info!$J$10,Info!$J$11))</f>
        <v/>
      </c>
      <c r="C1082" s="135"/>
      <c r="D1082" s="248"/>
      <c r="E1082" s="248"/>
      <c r="F1082" s="135"/>
      <c r="G1082" s="104"/>
      <c r="H1082" s="135"/>
      <c r="I1082" s="104"/>
      <c r="J1082" s="104"/>
      <c r="K1082" s="104"/>
      <c r="L1082" s="104"/>
      <c r="M1082" s="104"/>
      <c r="N1082" s="101"/>
      <c r="O1082" s="101"/>
      <c r="P1082" s="101"/>
      <c r="Q1082" s="101"/>
      <c r="R1082" s="63"/>
      <c r="S1082" s="63"/>
      <c r="T1082" s="63"/>
      <c r="U1082" s="135"/>
      <c r="V1082" s="104"/>
      <c r="W1082" s="104"/>
      <c r="X1082" s="104"/>
      <c r="Y1082" s="104"/>
    </row>
    <row r="1083" spans="1:25" x14ac:dyDescent="0.2">
      <c r="A1083" s="135"/>
      <c r="B1083" s="134" t="str">
        <f>IF(A1083="","",IF(ISNUMBER(SEARCH("KCB",G1083))=TRUE,Info!$J$10,Info!$J$11))</f>
        <v/>
      </c>
      <c r="C1083" s="135"/>
      <c r="D1083" s="248"/>
      <c r="E1083" s="248"/>
      <c r="F1083" s="135"/>
      <c r="G1083" s="104"/>
      <c r="H1083" s="135"/>
      <c r="I1083" s="104"/>
      <c r="J1083" s="104"/>
      <c r="K1083" s="104"/>
      <c r="L1083" s="104"/>
      <c r="M1083" s="104"/>
      <c r="N1083" s="101"/>
      <c r="O1083" s="101"/>
      <c r="P1083" s="101"/>
      <c r="Q1083" s="101"/>
      <c r="R1083" s="63"/>
      <c r="S1083" s="63"/>
      <c r="T1083" s="63"/>
      <c r="U1083" s="135"/>
      <c r="V1083" s="104"/>
      <c r="W1083" s="104"/>
      <c r="X1083" s="104"/>
      <c r="Y1083" s="104"/>
    </row>
    <row r="1084" spans="1:25" x14ac:dyDescent="0.2">
      <c r="A1084" s="135"/>
      <c r="B1084" s="134" t="str">
        <f>IF(A1084="","",IF(ISNUMBER(SEARCH("KCB",G1084))=TRUE,Info!$J$10,Info!$J$11))</f>
        <v/>
      </c>
      <c r="C1084" s="135"/>
      <c r="D1084" s="248"/>
      <c r="E1084" s="248"/>
      <c r="F1084" s="135"/>
      <c r="G1084" s="104"/>
      <c r="H1084" s="135"/>
      <c r="I1084" s="104"/>
      <c r="J1084" s="104"/>
      <c r="K1084" s="104"/>
      <c r="L1084" s="104"/>
      <c r="M1084" s="104"/>
      <c r="N1084" s="101"/>
      <c r="O1084" s="101"/>
      <c r="P1084" s="101"/>
      <c r="Q1084" s="101"/>
      <c r="R1084" s="63"/>
      <c r="S1084" s="63"/>
      <c r="T1084" s="63"/>
      <c r="U1084" s="135"/>
      <c r="V1084" s="104"/>
      <c r="W1084" s="104"/>
      <c r="X1084" s="104"/>
      <c r="Y1084" s="104"/>
    </row>
    <row r="1085" spans="1:25" x14ac:dyDescent="0.2">
      <c r="A1085" s="135"/>
      <c r="B1085" s="134" t="str">
        <f>IF(A1085="","",IF(ISNUMBER(SEARCH("KCB",G1085))=TRUE,Info!$J$10,Info!$J$11))</f>
        <v/>
      </c>
      <c r="C1085" s="135"/>
      <c r="D1085" s="248"/>
      <c r="E1085" s="248"/>
      <c r="F1085" s="135"/>
      <c r="G1085" s="104"/>
      <c r="H1085" s="135"/>
      <c r="I1085" s="104"/>
      <c r="J1085" s="104"/>
      <c r="K1085" s="104"/>
      <c r="L1085" s="104"/>
      <c r="M1085" s="104"/>
      <c r="N1085" s="101"/>
      <c r="O1085" s="101"/>
      <c r="P1085" s="101"/>
      <c r="Q1085" s="101"/>
      <c r="R1085" s="63"/>
      <c r="S1085" s="63"/>
      <c r="T1085" s="63"/>
      <c r="U1085" s="135"/>
      <c r="V1085" s="104"/>
      <c r="W1085" s="104"/>
      <c r="X1085" s="104"/>
      <c r="Y1085" s="104"/>
    </row>
    <row r="1086" spans="1:25" x14ac:dyDescent="0.2">
      <c r="A1086" s="135"/>
      <c r="B1086" s="134" t="str">
        <f>IF(A1086="","",IF(ISNUMBER(SEARCH("KCB",G1086))=TRUE,Info!$J$10,Info!$J$11))</f>
        <v/>
      </c>
      <c r="C1086" s="135"/>
      <c r="D1086" s="248"/>
      <c r="E1086" s="248"/>
      <c r="F1086" s="135"/>
      <c r="G1086" s="104"/>
      <c r="H1086" s="135"/>
      <c r="I1086" s="104"/>
      <c r="J1086" s="104"/>
      <c r="K1086" s="104"/>
      <c r="L1086" s="104"/>
      <c r="M1086" s="104"/>
      <c r="N1086" s="101"/>
      <c r="O1086" s="101"/>
      <c r="P1086" s="101"/>
      <c r="Q1086" s="101"/>
      <c r="R1086" s="63"/>
      <c r="S1086" s="63"/>
      <c r="T1086" s="63"/>
      <c r="U1086" s="135"/>
      <c r="V1086" s="104"/>
      <c r="W1086" s="104"/>
      <c r="X1086" s="104"/>
      <c r="Y1086" s="104"/>
    </row>
    <row r="1087" spans="1:25" x14ac:dyDescent="0.2">
      <c r="A1087" s="135"/>
      <c r="B1087" s="134" t="str">
        <f>IF(A1087="","",IF(ISNUMBER(SEARCH("KCB",G1087))=TRUE,Info!$J$10,Info!$J$11))</f>
        <v/>
      </c>
      <c r="C1087" s="135"/>
      <c r="D1087" s="248"/>
      <c r="E1087" s="248"/>
      <c r="F1087" s="135"/>
      <c r="G1087" s="104"/>
      <c r="H1087" s="135"/>
      <c r="I1087" s="104"/>
      <c r="J1087" s="104"/>
      <c r="K1087" s="104"/>
      <c r="L1087" s="104"/>
      <c r="M1087" s="104"/>
      <c r="N1087" s="101"/>
      <c r="O1087" s="101"/>
      <c r="P1087" s="101"/>
      <c r="Q1087" s="101"/>
      <c r="R1087" s="63"/>
      <c r="S1087" s="63"/>
      <c r="T1087" s="63"/>
      <c r="U1087" s="135"/>
      <c r="V1087" s="104"/>
      <c r="W1087" s="104"/>
      <c r="X1087" s="104"/>
      <c r="Y1087" s="104"/>
    </row>
    <row r="1088" spans="1:25" x14ac:dyDescent="0.2">
      <c r="A1088" s="135"/>
      <c r="B1088" s="134" t="str">
        <f>IF(A1088="","",IF(ISNUMBER(SEARCH("KCB",G1088))=TRUE,Info!$J$10,Info!$J$11))</f>
        <v/>
      </c>
      <c r="C1088" s="135"/>
      <c r="D1088" s="248"/>
      <c r="E1088" s="248"/>
      <c r="F1088" s="135"/>
      <c r="G1088" s="104"/>
      <c r="H1088" s="135"/>
      <c r="I1088" s="104"/>
      <c r="J1088" s="104"/>
      <c r="K1088" s="104"/>
      <c r="L1088" s="104"/>
      <c r="M1088" s="104"/>
      <c r="N1088" s="101"/>
      <c r="O1088" s="101"/>
      <c r="P1088" s="101"/>
      <c r="Q1088" s="101"/>
      <c r="R1088" s="63"/>
      <c r="S1088" s="63"/>
      <c r="T1088" s="63"/>
      <c r="U1088" s="135"/>
      <c r="V1088" s="104"/>
      <c r="W1088" s="104"/>
      <c r="X1088" s="104"/>
      <c r="Y1088" s="104"/>
    </row>
    <row r="1089" spans="1:25" x14ac:dyDescent="0.2">
      <c r="A1089" s="135"/>
      <c r="B1089" s="134" t="str">
        <f>IF(A1089="","",IF(ISNUMBER(SEARCH("KCB",G1089))=TRUE,Info!$J$10,Info!$J$11))</f>
        <v/>
      </c>
      <c r="C1089" s="135"/>
      <c r="D1089" s="248"/>
      <c r="E1089" s="248"/>
      <c r="F1089" s="135"/>
      <c r="G1089" s="104"/>
      <c r="H1089" s="135"/>
      <c r="I1089" s="104"/>
      <c r="J1089" s="104"/>
      <c r="K1089" s="104"/>
      <c r="L1089" s="104"/>
      <c r="M1089" s="104"/>
      <c r="N1089" s="101"/>
      <c r="O1089" s="101"/>
      <c r="P1089" s="101"/>
      <c r="Q1089" s="101"/>
      <c r="R1089" s="63"/>
      <c r="S1089" s="63"/>
      <c r="T1089" s="63"/>
      <c r="U1089" s="135"/>
      <c r="V1089" s="104"/>
      <c r="W1089" s="104"/>
      <c r="X1089" s="104"/>
      <c r="Y1089" s="104"/>
    </row>
    <row r="1090" spans="1:25" x14ac:dyDescent="0.2">
      <c r="A1090" s="135"/>
      <c r="B1090" s="134" t="str">
        <f>IF(A1090="","",IF(ISNUMBER(SEARCH("KCB",G1090))=TRUE,Info!$J$10,Info!$J$11))</f>
        <v/>
      </c>
      <c r="C1090" s="135"/>
      <c r="D1090" s="248"/>
      <c r="E1090" s="248"/>
      <c r="F1090" s="135"/>
      <c r="G1090" s="104"/>
      <c r="H1090" s="135"/>
      <c r="I1090" s="104"/>
      <c r="J1090" s="104"/>
      <c r="K1090" s="104"/>
      <c r="L1090" s="104"/>
      <c r="M1090" s="104"/>
      <c r="N1090" s="101"/>
      <c r="O1090" s="101"/>
      <c r="P1090" s="101"/>
      <c r="Q1090" s="101"/>
      <c r="R1090" s="63"/>
      <c r="S1090" s="63"/>
      <c r="T1090" s="63"/>
      <c r="U1090" s="135"/>
      <c r="V1090" s="104"/>
      <c r="W1090" s="104"/>
      <c r="X1090" s="104"/>
      <c r="Y1090" s="104"/>
    </row>
    <row r="1091" spans="1:25" x14ac:dyDescent="0.2">
      <c r="A1091" s="135"/>
      <c r="B1091" s="134" t="str">
        <f>IF(A1091="","",IF(ISNUMBER(SEARCH("KCB",G1091))=TRUE,Info!$J$10,Info!$J$11))</f>
        <v/>
      </c>
      <c r="C1091" s="135"/>
      <c r="D1091" s="248"/>
      <c r="E1091" s="248"/>
      <c r="F1091" s="135"/>
      <c r="G1091" s="104"/>
      <c r="H1091" s="135"/>
      <c r="I1091" s="104"/>
      <c r="J1091" s="104"/>
      <c r="K1091" s="104"/>
      <c r="L1091" s="104"/>
      <c r="M1091" s="104"/>
      <c r="N1091" s="101"/>
      <c r="O1091" s="101"/>
      <c r="P1091" s="101"/>
      <c r="Q1091" s="101"/>
      <c r="R1091" s="63"/>
      <c r="S1091" s="63"/>
      <c r="T1091" s="63"/>
      <c r="U1091" s="135"/>
      <c r="V1091" s="104"/>
      <c r="W1091" s="104"/>
      <c r="X1091" s="104"/>
      <c r="Y1091" s="104"/>
    </row>
    <row r="1092" spans="1:25" x14ac:dyDescent="0.2">
      <c r="A1092" s="135"/>
      <c r="B1092" s="134" t="str">
        <f>IF(A1092="","",IF(ISNUMBER(SEARCH("KCB",G1092))=TRUE,Info!$J$10,Info!$J$11))</f>
        <v/>
      </c>
      <c r="C1092" s="135"/>
      <c r="D1092" s="248"/>
      <c r="E1092" s="248"/>
      <c r="F1092" s="135"/>
      <c r="G1092" s="104"/>
      <c r="H1092" s="135"/>
      <c r="I1092" s="104"/>
      <c r="J1092" s="104"/>
      <c r="K1092" s="104"/>
      <c r="L1092" s="104"/>
      <c r="M1092" s="104"/>
      <c r="N1092" s="101"/>
      <c r="O1092" s="101"/>
      <c r="P1092" s="101"/>
      <c r="Q1092" s="101"/>
      <c r="R1092" s="63"/>
      <c r="S1092" s="63"/>
      <c r="T1092" s="63"/>
      <c r="U1092" s="135"/>
      <c r="V1092" s="104"/>
      <c r="W1092" s="104"/>
      <c r="X1092" s="104"/>
      <c r="Y1092" s="104"/>
    </row>
    <row r="1093" spans="1:25" x14ac:dyDescent="0.2">
      <c r="A1093" s="135"/>
      <c r="B1093" s="134" t="str">
        <f>IF(A1093="","",IF(ISNUMBER(SEARCH("KCB",G1093))=TRUE,Info!$J$10,Info!$J$11))</f>
        <v/>
      </c>
      <c r="C1093" s="135"/>
      <c r="D1093" s="248"/>
      <c r="E1093" s="248"/>
      <c r="F1093" s="135"/>
      <c r="G1093" s="104"/>
      <c r="H1093" s="135"/>
      <c r="I1093" s="104"/>
      <c r="J1093" s="104"/>
      <c r="K1093" s="104"/>
      <c r="L1093" s="104"/>
      <c r="M1093" s="104"/>
      <c r="N1093" s="101"/>
      <c r="O1093" s="101"/>
      <c r="P1093" s="101"/>
      <c r="Q1093" s="101"/>
      <c r="R1093" s="63"/>
      <c r="S1093" s="63"/>
      <c r="T1093" s="63"/>
      <c r="U1093" s="135"/>
      <c r="V1093" s="104"/>
      <c r="W1093" s="104"/>
      <c r="X1093" s="104"/>
      <c r="Y1093" s="104"/>
    </row>
    <row r="1094" spans="1:25" x14ac:dyDescent="0.2">
      <c r="A1094" s="135"/>
      <c r="B1094" s="134" t="str">
        <f>IF(A1094="","",IF(ISNUMBER(SEARCH("KCB",G1094))=TRUE,Info!$J$10,Info!$J$11))</f>
        <v/>
      </c>
      <c r="C1094" s="135"/>
      <c r="D1094" s="248"/>
      <c r="E1094" s="248"/>
      <c r="F1094" s="135"/>
      <c r="G1094" s="104"/>
      <c r="H1094" s="135"/>
      <c r="I1094" s="104"/>
      <c r="J1094" s="104"/>
      <c r="K1094" s="104"/>
      <c r="L1094" s="104"/>
      <c r="M1094" s="104"/>
      <c r="N1094" s="101"/>
      <c r="O1094" s="101"/>
      <c r="P1094" s="101"/>
      <c r="Q1094" s="101"/>
      <c r="R1094" s="63"/>
      <c r="S1094" s="63"/>
      <c r="T1094" s="63"/>
      <c r="U1094" s="135"/>
      <c r="V1094" s="104"/>
      <c r="W1094" s="104"/>
      <c r="X1094" s="104"/>
      <c r="Y1094" s="104"/>
    </row>
    <row r="1095" spans="1:25" x14ac:dyDescent="0.2">
      <c r="A1095" s="135"/>
      <c r="B1095" s="134" t="str">
        <f>IF(A1095="","",IF(ISNUMBER(SEARCH("KCB",G1095))=TRUE,Info!$J$10,Info!$J$11))</f>
        <v/>
      </c>
      <c r="C1095" s="135"/>
      <c r="D1095" s="248"/>
      <c r="E1095" s="248"/>
      <c r="F1095" s="135"/>
      <c r="G1095" s="104"/>
      <c r="H1095" s="135"/>
      <c r="I1095" s="104"/>
      <c r="J1095" s="104"/>
      <c r="K1095" s="104"/>
      <c r="L1095" s="104"/>
      <c r="M1095" s="104"/>
      <c r="N1095" s="101"/>
      <c r="O1095" s="101"/>
      <c r="P1095" s="101"/>
      <c r="Q1095" s="101"/>
      <c r="R1095" s="63"/>
      <c r="S1095" s="63"/>
      <c r="T1095" s="63"/>
      <c r="U1095" s="135"/>
      <c r="V1095" s="104"/>
      <c r="W1095" s="104"/>
      <c r="X1095" s="104"/>
      <c r="Y1095" s="104"/>
    </row>
    <row r="1096" spans="1:25" x14ac:dyDescent="0.2">
      <c r="A1096" s="135"/>
      <c r="B1096" s="134" t="str">
        <f>IF(A1096="","",IF(ISNUMBER(SEARCH("KCB",G1096))=TRUE,Info!$J$10,Info!$J$11))</f>
        <v/>
      </c>
      <c r="C1096" s="135"/>
      <c r="D1096" s="248"/>
      <c r="E1096" s="248"/>
      <c r="F1096" s="135"/>
      <c r="G1096" s="104"/>
      <c r="H1096" s="135"/>
      <c r="I1096" s="104"/>
      <c r="J1096" s="104"/>
      <c r="K1096" s="104"/>
      <c r="L1096" s="104"/>
      <c r="M1096" s="104"/>
      <c r="N1096" s="101"/>
      <c r="O1096" s="101"/>
      <c r="P1096" s="101"/>
      <c r="Q1096" s="101"/>
      <c r="R1096" s="63"/>
      <c r="S1096" s="63"/>
      <c r="T1096" s="63"/>
      <c r="U1096" s="135"/>
      <c r="V1096" s="104"/>
      <c r="W1096" s="104"/>
      <c r="X1096" s="104"/>
      <c r="Y1096" s="104"/>
    </row>
    <row r="1097" spans="1:25" x14ac:dyDescent="0.2">
      <c r="A1097" s="135"/>
      <c r="B1097" s="134" t="str">
        <f>IF(A1097="","",IF(ISNUMBER(SEARCH("KCB",G1097))=TRUE,Info!$J$10,Info!$J$11))</f>
        <v/>
      </c>
      <c r="C1097" s="135"/>
      <c r="D1097" s="248"/>
      <c r="E1097" s="248"/>
      <c r="F1097" s="135"/>
      <c r="G1097" s="104"/>
      <c r="H1097" s="135"/>
      <c r="I1097" s="104"/>
      <c r="J1097" s="104"/>
      <c r="K1097" s="104"/>
      <c r="L1097" s="104"/>
      <c r="M1097" s="104"/>
      <c r="N1097" s="101"/>
      <c r="O1097" s="101"/>
      <c r="P1097" s="101"/>
      <c r="Q1097" s="101"/>
      <c r="R1097" s="63"/>
      <c r="S1097" s="63"/>
      <c r="T1097" s="63"/>
      <c r="U1097" s="135"/>
      <c r="V1097" s="104"/>
      <c r="W1097" s="104"/>
      <c r="X1097" s="104"/>
      <c r="Y1097" s="104"/>
    </row>
    <row r="1098" spans="1:25" x14ac:dyDescent="0.2">
      <c r="A1098" s="135"/>
      <c r="B1098" s="134" t="str">
        <f>IF(A1098="","",IF(ISNUMBER(SEARCH("KCB",G1098))=TRUE,Info!$J$10,Info!$J$11))</f>
        <v/>
      </c>
      <c r="C1098" s="135"/>
      <c r="D1098" s="248"/>
      <c r="E1098" s="248"/>
      <c r="F1098" s="135"/>
      <c r="G1098" s="104"/>
      <c r="H1098" s="135"/>
      <c r="I1098" s="104"/>
      <c r="J1098" s="104"/>
      <c r="K1098" s="104"/>
      <c r="L1098" s="104"/>
      <c r="M1098" s="104"/>
      <c r="N1098" s="101"/>
      <c r="O1098" s="101"/>
      <c r="P1098" s="101"/>
      <c r="Q1098" s="101"/>
      <c r="R1098" s="63"/>
      <c r="S1098" s="63"/>
      <c r="T1098" s="63"/>
      <c r="U1098" s="135"/>
      <c r="V1098" s="104"/>
      <c r="W1098" s="104"/>
      <c r="X1098" s="104"/>
      <c r="Y1098" s="104"/>
    </row>
    <row r="1099" spans="1:25" x14ac:dyDescent="0.2">
      <c r="A1099" s="135"/>
      <c r="B1099" s="134" t="str">
        <f>IF(A1099="","",IF(ISNUMBER(SEARCH("KCB",G1099))=TRUE,Info!$J$10,Info!$J$11))</f>
        <v/>
      </c>
      <c r="C1099" s="135"/>
      <c r="D1099" s="248"/>
      <c r="E1099" s="248"/>
      <c r="F1099" s="135"/>
      <c r="G1099" s="104"/>
      <c r="H1099" s="135"/>
      <c r="I1099" s="104"/>
      <c r="J1099" s="104"/>
      <c r="K1099" s="104"/>
      <c r="L1099" s="104"/>
      <c r="M1099" s="104"/>
      <c r="N1099" s="101"/>
      <c r="O1099" s="101"/>
      <c r="P1099" s="101"/>
      <c r="Q1099" s="101"/>
      <c r="R1099" s="63"/>
      <c r="S1099" s="63"/>
      <c r="T1099" s="63"/>
      <c r="U1099" s="135"/>
      <c r="V1099" s="104"/>
      <c r="W1099" s="104"/>
      <c r="X1099" s="104"/>
      <c r="Y1099" s="104"/>
    </row>
    <row r="1100" spans="1:25" x14ac:dyDescent="0.2">
      <c r="A1100" s="135"/>
      <c r="B1100" s="134" t="str">
        <f>IF(A1100="","",IF(ISNUMBER(SEARCH("KCB",G1100))=TRUE,Info!$J$10,Info!$J$11))</f>
        <v/>
      </c>
      <c r="C1100" s="135"/>
      <c r="D1100" s="248"/>
      <c r="E1100" s="248"/>
      <c r="F1100" s="135"/>
      <c r="G1100" s="104"/>
      <c r="H1100" s="135"/>
      <c r="I1100" s="104"/>
      <c r="J1100" s="104"/>
      <c r="K1100" s="104"/>
      <c r="L1100" s="104"/>
      <c r="M1100" s="104"/>
      <c r="N1100" s="101"/>
      <c r="O1100" s="101"/>
      <c r="P1100" s="101"/>
      <c r="Q1100" s="101"/>
      <c r="R1100" s="63"/>
      <c r="S1100" s="63"/>
      <c r="T1100" s="63"/>
      <c r="U1100" s="135"/>
      <c r="V1100" s="104"/>
      <c r="W1100" s="104"/>
      <c r="X1100" s="104"/>
      <c r="Y1100" s="104"/>
    </row>
    <row r="1101" spans="1:25" x14ac:dyDescent="0.2">
      <c r="A1101" s="135"/>
      <c r="B1101" s="134" t="str">
        <f>IF(A1101="","",IF(ISNUMBER(SEARCH("KCB",G1101))=TRUE,Info!$J$10,Info!$J$11))</f>
        <v/>
      </c>
      <c r="C1101" s="135"/>
      <c r="D1101" s="248"/>
      <c r="E1101" s="248"/>
      <c r="F1101" s="135"/>
      <c r="G1101" s="104"/>
      <c r="H1101" s="135"/>
      <c r="I1101" s="104"/>
      <c r="J1101" s="104"/>
      <c r="K1101" s="104"/>
      <c r="L1101" s="104"/>
      <c r="M1101" s="104"/>
      <c r="N1101" s="101"/>
      <c r="O1101" s="101"/>
      <c r="P1101" s="101"/>
      <c r="Q1101" s="101"/>
      <c r="R1101" s="63"/>
      <c r="S1101" s="63"/>
      <c r="T1101" s="63"/>
      <c r="U1101" s="135"/>
      <c r="V1101" s="104"/>
      <c r="W1101" s="104"/>
      <c r="X1101" s="104"/>
      <c r="Y1101" s="104"/>
    </row>
    <row r="1102" spans="1:25" x14ac:dyDescent="0.2">
      <c r="A1102" s="135"/>
      <c r="B1102" s="134" t="str">
        <f>IF(A1102="","",IF(ISNUMBER(SEARCH("KCB",G1102))=TRUE,Info!$J$10,Info!$J$11))</f>
        <v/>
      </c>
      <c r="C1102" s="135"/>
      <c r="D1102" s="248"/>
      <c r="E1102" s="248"/>
      <c r="F1102" s="135"/>
      <c r="G1102" s="104"/>
      <c r="H1102" s="135"/>
      <c r="I1102" s="104"/>
      <c r="J1102" s="104"/>
      <c r="K1102" s="104"/>
      <c r="L1102" s="104"/>
      <c r="M1102" s="104"/>
      <c r="N1102" s="101"/>
      <c r="O1102" s="101"/>
      <c r="P1102" s="101"/>
      <c r="Q1102" s="101"/>
      <c r="R1102" s="63"/>
      <c r="S1102" s="63"/>
      <c r="T1102" s="63"/>
      <c r="U1102" s="135"/>
      <c r="V1102" s="104"/>
      <c r="W1102" s="104"/>
      <c r="X1102" s="104"/>
      <c r="Y1102" s="104"/>
    </row>
    <row r="1103" spans="1:25" x14ac:dyDescent="0.2">
      <c r="A1103" s="135"/>
      <c r="B1103" s="134" t="str">
        <f>IF(A1103="","",IF(ISNUMBER(SEARCH("KCB",G1103))=TRUE,Info!$J$10,Info!$J$11))</f>
        <v/>
      </c>
      <c r="C1103" s="135"/>
      <c r="D1103" s="248"/>
      <c r="E1103" s="248"/>
      <c r="F1103" s="135"/>
      <c r="G1103" s="104"/>
      <c r="H1103" s="135"/>
      <c r="I1103" s="104"/>
      <c r="J1103" s="104"/>
      <c r="K1103" s="104"/>
      <c r="L1103" s="104"/>
      <c r="M1103" s="104"/>
      <c r="N1103" s="101"/>
      <c r="O1103" s="101"/>
      <c r="P1103" s="101"/>
      <c r="Q1103" s="101"/>
      <c r="R1103" s="63"/>
      <c r="S1103" s="63"/>
      <c r="T1103" s="63"/>
      <c r="U1103" s="135"/>
      <c r="V1103" s="104"/>
      <c r="W1103" s="104"/>
      <c r="X1103" s="104"/>
      <c r="Y1103" s="104"/>
    </row>
    <row r="1104" spans="1:25" x14ac:dyDescent="0.2">
      <c r="A1104" s="135"/>
      <c r="B1104" s="134" t="str">
        <f>IF(A1104="","",IF(ISNUMBER(SEARCH("KCB",G1104))=TRUE,Info!$J$10,Info!$J$11))</f>
        <v/>
      </c>
      <c r="C1104" s="135"/>
      <c r="D1104" s="248"/>
      <c r="E1104" s="248"/>
      <c r="F1104" s="135"/>
      <c r="G1104" s="104"/>
      <c r="H1104" s="135"/>
      <c r="I1104" s="104"/>
      <c r="J1104" s="104"/>
      <c r="K1104" s="104"/>
      <c r="L1104" s="104"/>
      <c r="M1104" s="104"/>
      <c r="N1104" s="101"/>
      <c r="O1104" s="101"/>
      <c r="P1104" s="101"/>
      <c r="Q1104" s="101"/>
      <c r="R1104" s="63"/>
      <c r="S1104" s="63"/>
      <c r="T1104" s="63"/>
      <c r="U1104" s="135"/>
      <c r="V1104" s="104"/>
      <c r="W1104" s="104"/>
      <c r="X1104" s="104"/>
      <c r="Y1104" s="104"/>
    </row>
    <row r="1105" spans="1:25" x14ac:dyDescent="0.2">
      <c r="A1105" s="135"/>
      <c r="B1105" s="134" t="str">
        <f>IF(A1105="","",IF(ISNUMBER(SEARCH("KCB",G1105))=TRUE,Info!$J$10,Info!$J$11))</f>
        <v/>
      </c>
      <c r="C1105" s="135"/>
      <c r="D1105" s="248"/>
      <c r="E1105" s="248"/>
      <c r="F1105" s="135"/>
      <c r="G1105" s="104"/>
      <c r="H1105" s="135"/>
      <c r="I1105" s="104"/>
      <c r="J1105" s="104"/>
      <c r="K1105" s="104"/>
      <c r="L1105" s="104"/>
      <c r="M1105" s="104"/>
      <c r="N1105" s="101"/>
      <c r="O1105" s="101"/>
      <c r="P1105" s="101"/>
      <c r="Q1105" s="101"/>
      <c r="R1105" s="63"/>
      <c r="S1105" s="63"/>
      <c r="T1105" s="63"/>
      <c r="U1105" s="135"/>
      <c r="V1105" s="104"/>
      <c r="W1105" s="104"/>
      <c r="X1105" s="104"/>
      <c r="Y1105" s="104"/>
    </row>
    <row r="1106" spans="1:25" x14ac:dyDescent="0.2">
      <c r="A1106" s="135"/>
      <c r="B1106" s="134" t="str">
        <f>IF(A1106="","",IF(ISNUMBER(SEARCH("KCB",G1106))=TRUE,Info!$J$10,Info!$J$11))</f>
        <v/>
      </c>
      <c r="C1106" s="135"/>
      <c r="D1106" s="248"/>
      <c r="E1106" s="248"/>
      <c r="F1106" s="135"/>
      <c r="G1106" s="104"/>
      <c r="H1106" s="135"/>
      <c r="I1106" s="104"/>
      <c r="J1106" s="104"/>
      <c r="K1106" s="104"/>
      <c r="L1106" s="104"/>
      <c r="M1106" s="104"/>
      <c r="N1106" s="101"/>
      <c r="O1106" s="101"/>
      <c r="P1106" s="101"/>
      <c r="Q1106" s="101"/>
      <c r="R1106" s="63"/>
      <c r="S1106" s="63"/>
      <c r="T1106" s="63"/>
      <c r="U1106" s="135"/>
      <c r="V1106" s="104"/>
      <c r="W1106" s="104"/>
      <c r="X1106" s="104"/>
      <c r="Y1106" s="104"/>
    </row>
    <row r="1107" spans="1:25" x14ac:dyDescent="0.2">
      <c r="A1107" s="135"/>
      <c r="B1107" s="134" t="str">
        <f>IF(A1107="","",IF(ISNUMBER(SEARCH("KCB",G1107))=TRUE,Info!$J$10,Info!$J$11))</f>
        <v/>
      </c>
      <c r="C1107" s="135"/>
      <c r="D1107" s="248"/>
      <c r="E1107" s="248"/>
      <c r="F1107" s="135"/>
      <c r="G1107" s="104"/>
      <c r="H1107" s="135"/>
      <c r="I1107" s="104"/>
      <c r="J1107" s="104"/>
      <c r="K1107" s="104"/>
      <c r="L1107" s="104"/>
      <c r="M1107" s="104"/>
      <c r="N1107" s="101"/>
      <c r="O1107" s="101"/>
      <c r="P1107" s="101"/>
      <c r="Q1107" s="101"/>
      <c r="R1107" s="63"/>
      <c r="S1107" s="63"/>
      <c r="T1107" s="63"/>
      <c r="U1107" s="135"/>
      <c r="V1107" s="104"/>
      <c r="W1107" s="104"/>
      <c r="X1107" s="104"/>
      <c r="Y1107" s="104"/>
    </row>
    <row r="1108" spans="1:25" x14ac:dyDescent="0.2">
      <c r="A1108" s="135"/>
      <c r="B1108" s="134" t="str">
        <f>IF(A1108="","",IF(ISNUMBER(SEARCH("KCB",G1108))=TRUE,Info!$J$10,Info!$J$11))</f>
        <v/>
      </c>
      <c r="C1108" s="135"/>
      <c r="D1108" s="248"/>
      <c r="E1108" s="248"/>
      <c r="F1108" s="135"/>
      <c r="G1108" s="104"/>
      <c r="H1108" s="135"/>
      <c r="I1108" s="104"/>
      <c r="J1108" s="104"/>
      <c r="K1108" s="104"/>
      <c r="L1108" s="104"/>
      <c r="M1108" s="104"/>
      <c r="N1108" s="101"/>
      <c r="O1108" s="101"/>
      <c r="P1108" s="101"/>
      <c r="Q1108" s="101"/>
      <c r="R1108" s="63"/>
      <c r="S1108" s="63"/>
      <c r="T1108" s="63"/>
      <c r="U1108" s="135"/>
      <c r="V1108" s="104"/>
      <c r="W1108" s="104"/>
      <c r="X1108" s="104"/>
      <c r="Y1108" s="104"/>
    </row>
    <row r="1109" spans="1:25" x14ac:dyDescent="0.2">
      <c r="A1109" s="135"/>
      <c r="B1109" s="134" t="str">
        <f>IF(A1109="","",IF(ISNUMBER(SEARCH("KCB",G1109))=TRUE,Info!$J$10,Info!$J$11))</f>
        <v/>
      </c>
      <c r="C1109" s="135"/>
      <c r="D1109" s="248"/>
      <c r="E1109" s="248"/>
      <c r="F1109" s="135"/>
      <c r="G1109" s="104"/>
      <c r="H1109" s="135"/>
      <c r="I1109" s="104"/>
      <c r="J1109" s="104"/>
      <c r="K1109" s="104"/>
      <c r="L1109" s="104"/>
      <c r="M1109" s="104"/>
      <c r="N1109" s="101"/>
      <c r="O1109" s="101"/>
      <c r="P1109" s="101"/>
      <c r="Q1109" s="101"/>
      <c r="R1109" s="63"/>
      <c r="S1109" s="63"/>
      <c r="T1109" s="63"/>
      <c r="U1109" s="135"/>
      <c r="V1109" s="104"/>
      <c r="W1109" s="104"/>
      <c r="X1109" s="104"/>
      <c r="Y1109" s="104"/>
    </row>
    <row r="1110" spans="1:25" x14ac:dyDescent="0.2">
      <c r="A1110" s="135"/>
      <c r="B1110" s="134" t="str">
        <f>IF(A1110="","",IF(ISNUMBER(SEARCH("KCB",G1110))=TRUE,Info!$J$10,Info!$J$11))</f>
        <v/>
      </c>
      <c r="C1110" s="135"/>
      <c r="D1110" s="248"/>
      <c r="E1110" s="248"/>
      <c r="F1110" s="135"/>
      <c r="G1110" s="104"/>
      <c r="H1110" s="135"/>
      <c r="I1110" s="104"/>
      <c r="J1110" s="104"/>
      <c r="K1110" s="104"/>
      <c r="L1110" s="104"/>
      <c r="M1110" s="104"/>
      <c r="N1110" s="101"/>
      <c r="O1110" s="101"/>
      <c r="P1110" s="101"/>
      <c r="Q1110" s="101"/>
      <c r="R1110" s="63"/>
      <c r="S1110" s="63"/>
      <c r="T1110" s="63"/>
      <c r="U1110" s="135"/>
      <c r="V1110" s="104"/>
      <c r="W1110" s="104"/>
      <c r="X1110" s="104"/>
      <c r="Y1110" s="104"/>
    </row>
    <row r="1111" spans="1:25" x14ac:dyDescent="0.2">
      <c r="A1111" s="135"/>
      <c r="B1111" s="134" t="str">
        <f>IF(A1111="","",IF(ISNUMBER(SEARCH("KCB",G1111))=TRUE,Info!$J$10,Info!$J$11))</f>
        <v/>
      </c>
      <c r="C1111" s="135"/>
      <c r="D1111" s="248"/>
      <c r="E1111" s="248"/>
      <c r="F1111" s="135"/>
      <c r="G1111" s="104"/>
      <c r="H1111" s="135"/>
      <c r="I1111" s="104"/>
      <c r="J1111" s="104"/>
      <c r="K1111" s="104"/>
      <c r="L1111" s="104"/>
      <c r="M1111" s="104"/>
      <c r="N1111" s="101"/>
      <c r="O1111" s="101"/>
      <c r="P1111" s="101"/>
      <c r="Q1111" s="101"/>
      <c r="R1111" s="63"/>
      <c r="S1111" s="63"/>
      <c r="T1111" s="63"/>
      <c r="U1111" s="135"/>
      <c r="V1111" s="104"/>
      <c r="W1111" s="104"/>
      <c r="X1111" s="104"/>
      <c r="Y1111" s="104"/>
    </row>
    <row r="1112" spans="1:25" x14ac:dyDescent="0.2">
      <c r="A1112" s="135"/>
      <c r="B1112" s="134" t="str">
        <f>IF(A1112="","",IF(ISNUMBER(SEARCH("KCB",G1112))=TRUE,Info!$J$10,Info!$J$11))</f>
        <v/>
      </c>
      <c r="C1112" s="135"/>
      <c r="D1112" s="248"/>
      <c r="E1112" s="248"/>
      <c r="F1112" s="135"/>
      <c r="G1112" s="104"/>
      <c r="H1112" s="135"/>
      <c r="I1112" s="104"/>
      <c r="J1112" s="104"/>
      <c r="K1112" s="104"/>
      <c r="L1112" s="104"/>
      <c r="M1112" s="104"/>
      <c r="N1112" s="101"/>
      <c r="O1112" s="101"/>
      <c r="P1112" s="101"/>
      <c r="Q1112" s="101"/>
      <c r="R1112" s="63"/>
      <c r="S1112" s="63"/>
      <c r="T1112" s="63"/>
      <c r="U1112" s="135"/>
      <c r="V1112" s="104"/>
      <c r="W1112" s="104"/>
      <c r="X1112" s="104"/>
      <c r="Y1112" s="104"/>
    </row>
    <row r="1113" spans="1:25" x14ac:dyDescent="0.2">
      <c r="A1113" s="135"/>
      <c r="B1113" s="134" t="str">
        <f>IF(A1113="","",IF(ISNUMBER(SEARCH("KCB",G1113))=TRUE,Info!$J$10,Info!$J$11))</f>
        <v/>
      </c>
      <c r="C1113" s="135"/>
      <c r="D1113" s="248"/>
      <c r="E1113" s="248"/>
      <c r="F1113" s="135"/>
      <c r="G1113" s="104"/>
      <c r="H1113" s="135"/>
      <c r="I1113" s="104"/>
      <c r="J1113" s="104"/>
      <c r="K1113" s="104"/>
      <c r="L1113" s="104"/>
      <c r="M1113" s="104"/>
      <c r="N1113" s="101"/>
      <c r="O1113" s="101"/>
      <c r="P1113" s="101"/>
      <c r="Q1113" s="101"/>
      <c r="R1113" s="63"/>
      <c r="S1113" s="63"/>
      <c r="T1113" s="63"/>
      <c r="U1113" s="135"/>
      <c r="V1113" s="104"/>
      <c r="W1113" s="104"/>
      <c r="X1113" s="104"/>
      <c r="Y1113" s="104"/>
    </row>
    <row r="1114" spans="1:25" x14ac:dyDescent="0.2">
      <c r="A1114" s="135"/>
      <c r="B1114" s="134" t="str">
        <f>IF(A1114="","",IF(ISNUMBER(SEARCH("KCB",G1114))=TRUE,Info!$J$10,Info!$J$11))</f>
        <v/>
      </c>
      <c r="C1114" s="135"/>
      <c r="D1114" s="248"/>
      <c r="E1114" s="248"/>
      <c r="F1114" s="135"/>
      <c r="G1114" s="104"/>
      <c r="H1114" s="135"/>
      <c r="I1114" s="104"/>
      <c r="J1114" s="104"/>
      <c r="K1114" s="104"/>
      <c r="L1114" s="104"/>
      <c r="M1114" s="104"/>
      <c r="N1114" s="101"/>
      <c r="O1114" s="101"/>
      <c r="P1114" s="101"/>
      <c r="Q1114" s="101"/>
      <c r="R1114" s="63"/>
      <c r="S1114" s="63"/>
      <c r="T1114" s="63"/>
      <c r="U1114" s="135"/>
      <c r="V1114" s="104"/>
      <c r="W1114" s="104"/>
      <c r="X1114" s="104"/>
      <c r="Y1114" s="104"/>
    </row>
    <row r="1115" spans="1:25" x14ac:dyDescent="0.2">
      <c r="A1115" s="135"/>
      <c r="B1115" s="134" t="str">
        <f>IF(A1115="","",IF(ISNUMBER(SEARCH("KCB",G1115))=TRUE,Info!$J$10,Info!$J$11))</f>
        <v/>
      </c>
      <c r="C1115" s="135"/>
      <c r="D1115" s="248"/>
      <c r="E1115" s="248"/>
      <c r="F1115" s="135"/>
      <c r="G1115" s="104"/>
      <c r="H1115" s="135"/>
      <c r="I1115" s="104"/>
      <c r="J1115" s="104"/>
      <c r="K1115" s="104"/>
      <c r="L1115" s="104"/>
      <c r="M1115" s="104"/>
      <c r="N1115" s="101"/>
      <c r="O1115" s="101"/>
      <c r="P1115" s="101"/>
      <c r="Q1115" s="101"/>
      <c r="R1115" s="63"/>
      <c r="S1115" s="63"/>
      <c r="T1115" s="63"/>
      <c r="U1115" s="135"/>
      <c r="V1115" s="104"/>
      <c r="W1115" s="104"/>
      <c r="X1115" s="104"/>
      <c r="Y1115" s="104"/>
    </row>
    <row r="1116" spans="1:25" x14ac:dyDescent="0.2">
      <c r="A1116" s="135"/>
      <c r="B1116" s="134" t="str">
        <f>IF(A1116="","",IF(ISNUMBER(SEARCH("KCB",G1116))=TRUE,Info!$J$10,Info!$J$11))</f>
        <v/>
      </c>
      <c r="C1116" s="135"/>
      <c r="D1116" s="248"/>
      <c r="E1116" s="248"/>
      <c r="F1116" s="135"/>
      <c r="G1116" s="104"/>
      <c r="H1116" s="135"/>
      <c r="I1116" s="104"/>
      <c r="J1116" s="104"/>
      <c r="K1116" s="104"/>
      <c r="L1116" s="104"/>
      <c r="M1116" s="104"/>
      <c r="N1116" s="101"/>
      <c r="O1116" s="101"/>
      <c r="P1116" s="101"/>
      <c r="Q1116" s="101"/>
      <c r="R1116" s="63"/>
      <c r="S1116" s="63"/>
      <c r="T1116" s="63"/>
      <c r="U1116" s="135"/>
      <c r="V1116" s="104"/>
      <c r="W1116" s="104"/>
      <c r="X1116" s="104"/>
      <c r="Y1116" s="104"/>
    </row>
    <row r="1117" spans="1:25" x14ac:dyDescent="0.2">
      <c r="A1117" s="135"/>
      <c r="B1117" s="134" t="str">
        <f>IF(A1117="","",IF(ISNUMBER(SEARCH("KCB",G1117))=TRUE,Info!$J$10,Info!$J$11))</f>
        <v/>
      </c>
      <c r="C1117" s="135"/>
      <c r="D1117" s="248"/>
      <c r="E1117" s="248"/>
      <c r="F1117" s="135"/>
      <c r="G1117" s="104"/>
      <c r="H1117" s="135"/>
      <c r="I1117" s="104"/>
      <c r="J1117" s="104"/>
      <c r="K1117" s="104"/>
      <c r="L1117" s="104"/>
      <c r="M1117" s="104"/>
      <c r="N1117" s="101"/>
      <c r="O1117" s="101"/>
      <c r="P1117" s="101"/>
      <c r="Q1117" s="101"/>
      <c r="R1117" s="63"/>
      <c r="S1117" s="63"/>
      <c r="T1117" s="63"/>
      <c r="U1117" s="135"/>
      <c r="V1117" s="104"/>
      <c r="W1117" s="104"/>
      <c r="X1117" s="104"/>
      <c r="Y1117" s="104"/>
    </row>
    <row r="1118" spans="1:25" x14ac:dyDescent="0.2">
      <c r="A1118" s="135"/>
      <c r="B1118" s="134" t="str">
        <f>IF(A1118="","",IF(ISNUMBER(SEARCH("KCB",G1118))=TRUE,Info!$J$10,Info!$J$11))</f>
        <v/>
      </c>
      <c r="C1118" s="135"/>
      <c r="D1118" s="248"/>
      <c r="E1118" s="248"/>
      <c r="F1118" s="135"/>
      <c r="G1118" s="104"/>
      <c r="H1118" s="135"/>
      <c r="I1118" s="104"/>
      <c r="J1118" s="104"/>
      <c r="K1118" s="104"/>
      <c r="L1118" s="104"/>
      <c r="M1118" s="104"/>
      <c r="N1118" s="101"/>
      <c r="O1118" s="101"/>
      <c r="P1118" s="101"/>
      <c r="Q1118" s="101"/>
      <c r="R1118" s="63"/>
      <c r="S1118" s="63"/>
      <c r="T1118" s="63"/>
      <c r="U1118" s="135"/>
      <c r="V1118" s="104"/>
      <c r="W1118" s="104"/>
      <c r="X1118" s="104"/>
      <c r="Y1118" s="104"/>
    </row>
    <row r="1119" spans="1:25" x14ac:dyDescent="0.2">
      <c r="A1119" s="135"/>
      <c r="B1119" s="134" t="str">
        <f>IF(A1119="","",IF(ISNUMBER(SEARCH("KCB",G1119))=TRUE,Info!$J$10,Info!$J$11))</f>
        <v/>
      </c>
      <c r="C1119" s="135"/>
      <c r="D1119" s="248"/>
      <c r="E1119" s="248"/>
      <c r="F1119" s="135"/>
      <c r="G1119" s="104"/>
      <c r="H1119" s="135"/>
      <c r="I1119" s="104"/>
      <c r="J1119" s="104"/>
      <c r="K1119" s="104"/>
      <c r="L1119" s="104"/>
      <c r="M1119" s="104"/>
      <c r="N1119" s="101"/>
      <c r="O1119" s="101"/>
      <c r="P1119" s="101"/>
      <c r="Q1119" s="101"/>
      <c r="R1119" s="63"/>
      <c r="S1119" s="63"/>
      <c r="T1119" s="63"/>
      <c r="U1119" s="135"/>
      <c r="V1119" s="104"/>
      <c r="W1119" s="104"/>
      <c r="X1119" s="104"/>
      <c r="Y1119" s="104"/>
    </row>
    <row r="1120" spans="1:25" x14ac:dyDescent="0.2">
      <c r="A1120" s="135"/>
      <c r="B1120" s="134" t="str">
        <f>IF(A1120="","",IF(ISNUMBER(SEARCH("KCB",G1120))=TRUE,Info!$J$10,Info!$J$11))</f>
        <v/>
      </c>
      <c r="C1120" s="135"/>
      <c r="D1120" s="248"/>
      <c r="E1120" s="248"/>
      <c r="F1120" s="135"/>
      <c r="G1120" s="104"/>
      <c r="H1120" s="135"/>
      <c r="I1120" s="104"/>
      <c r="J1120" s="104"/>
      <c r="K1120" s="104"/>
      <c r="L1120" s="104"/>
      <c r="M1120" s="104"/>
      <c r="N1120" s="101"/>
      <c r="O1120" s="101"/>
      <c r="P1120" s="101"/>
      <c r="Q1120" s="101"/>
      <c r="R1120" s="63"/>
      <c r="S1120" s="63"/>
      <c r="T1120" s="63"/>
      <c r="U1120" s="135"/>
      <c r="V1120" s="104"/>
      <c r="W1120" s="104"/>
      <c r="X1120" s="104"/>
      <c r="Y1120" s="104"/>
    </row>
    <row r="1121" spans="1:25" x14ac:dyDescent="0.2">
      <c r="A1121" s="135"/>
      <c r="B1121" s="134" t="str">
        <f>IF(A1121="","",IF(ISNUMBER(SEARCH("KCB",G1121))=TRUE,Info!$J$10,Info!$J$11))</f>
        <v/>
      </c>
      <c r="C1121" s="135"/>
      <c r="D1121" s="248"/>
      <c r="E1121" s="248"/>
      <c r="F1121" s="135"/>
      <c r="G1121" s="104"/>
      <c r="H1121" s="135"/>
      <c r="I1121" s="104"/>
      <c r="J1121" s="104"/>
      <c r="K1121" s="104"/>
      <c r="L1121" s="104"/>
      <c r="M1121" s="104"/>
      <c r="N1121" s="101"/>
      <c r="O1121" s="101"/>
      <c r="P1121" s="101"/>
      <c r="Q1121" s="101"/>
      <c r="R1121" s="63"/>
      <c r="S1121" s="63"/>
      <c r="T1121" s="63"/>
      <c r="U1121" s="135"/>
      <c r="V1121" s="104"/>
      <c r="W1121" s="104"/>
      <c r="X1121" s="104"/>
      <c r="Y1121" s="104"/>
    </row>
    <row r="1122" spans="1:25" x14ac:dyDescent="0.2">
      <c r="A1122" s="135"/>
      <c r="B1122" s="134" t="str">
        <f>IF(A1122="","",IF(ISNUMBER(SEARCH("KCB",G1122))=TRUE,Info!$J$10,Info!$J$11))</f>
        <v/>
      </c>
      <c r="C1122" s="135"/>
      <c r="D1122" s="248"/>
      <c r="E1122" s="248"/>
      <c r="F1122" s="135"/>
      <c r="G1122" s="104"/>
      <c r="H1122" s="135"/>
      <c r="I1122" s="104"/>
      <c r="J1122" s="104"/>
      <c r="K1122" s="104"/>
      <c r="L1122" s="104"/>
      <c r="M1122" s="104"/>
      <c r="N1122" s="101"/>
      <c r="O1122" s="101"/>
      <c r="P1122" s="101"/>
      <c r="Q1122" s="101"/>
      <c r="R1122" s="63"/>
      <c r="S1122" s="63"/>
      <c r="T1122" s="63"/>
      <c r="U1122" s="135"/>
      <c r="V1122" s="104"/>
      <c r="W1122" s="104"/>
      <c r="X1122" s="104"/>
      <c r="Y1122" s="104"/>
    </row>
    <row r="1123" spans="1:25" x14ac:dyDescent="0.2">
      <c r="A1123" s="135"/>
      <c r="B1123" s="134" t="str">
        <f>IF(A1123="","",IF(ISNUMBER(SEARCH("KCB",G1123))=TRUE,Info!$J$10,Info!$J$11))</f>
        <v/>
      </c>
      <c r="C1123" s="135"/>
      <c r="D1123" s="248"/>
      <c r="E1123" s="248"/>
      <c r="F1123" s="135"/>
      <c r="G1123" s="104"/>
      <c r="H1123" s="135"/>
      <c r="I1123" s="104"/>
      <c r="J1123" s="104"/>
      <c r="K1123" s="104"/>
      <c r="L1123" s="104"/>
      <c r="M1123" s="104"/>
      <c r="N1123" s="101"/>
      <c r="O1123" s="101"/>
      <c r="P1123" s="101"/>
      <c r="Q1123" s="101"/>
      <c r="R1123" s="63"/>
      <c r="S1123" s="63"/>
      <c r="T1123" s="63"/>
      <c r="U1123" s="135"/>
      <c r="V1123" s="104"/>
      <c r="W1123" s="104"/>
      <c r="X1123" s="104"/>
      <c r="Y1123" s="104"/>
    </row>
    <row r="1124" spans="1:25" x14ac:dyDescent="0.2">
      <c r="A1124" s="135"/>
      <c r="B1124" s="134" t="str">
        <f>IF(A1124="","",IF(ISNUMBER(SEARCH("KCB",G1124))=TRUE,Info!$J$10,Info!$J$11))</f>
        <v/>
      </c>
      <c r="C1124" s="135"/>
      <c r="D1124" s="248"/>
      <c r="E1124" s="248"/>
      <c r="F1124" s="135"/>
      <c r="G1124" s="104"/>
      <c r="H1124" s="135"/>
      <c r="I1124" s="104"/>
      <c r="J1124" s="104"/>
      <c r="K1124" s="104"/>
      <c r="L1124" s="104"/>
      <c r="M1124" s="104"/>
      <c r="N1124" s="101"/>
      <c r="O1124" s="101"/>
      <c r="P1124" s="101"/>
      <c r="Q1124" s="101"/>
      <c r="R1124" s="63"/>
      <c r="S1124" s="63"/>
      <c r="T1124" s="63"/>
      <c r="U1124" s="135"/>
      <c r="V1124" s="104"/>
      <c r="W1124" s="104"/>
      <c r="X1124" s="104"/>
      <c r="Y1124" s="104"/>
    </row>
    <row r="1125" spans="1:25" x14ac:dyDescent="0.2">
      <c r="A1125" s="135"/>
      <c r="B1125" s="134" t="str">
        <f>IF(A1125="","",IF(ISNUMBER(SEARCH("KCB",G1125))=TRUE,Info!$J$10,Info!$J$11))</f>
        <v/>
      </c>
      <c r="C1125" s="135"/>
      <c r="D1125" s="248"/>
      <c r="E1125" s="248"/>
      <c r="F1125" s="135"/>
      <c r="G1125" s="104"/>
      <c r="H1125" s="135"/>
      <c r="I1125" s="104"/>
      <c r="J1125" s="104"/>
      <c r="K1125" s="104"/>
      <c r="L1125" s="104"/>
      <c r="M1125" s="104"/>
      <c r="N1125" s="101"/>
      <c r="O1125" s="101"/>
      <c r="P1125" s="101"/>
      <c r="Q1125" s="101"/>
      <c r="R1125" s="63"/>
      <c r="S1125" s="63"/>
      <c r="T1125" s="63"/>
      <c r="U1125" s="135"/>
      <c r="V1125" s="104"/>
      <c r="W1125" s="104"/>
      <c r="X1125" s="104"/>
      <c r="Y1125" s="104"/>
    </row>
    <row r="1126" spans="1:25" x14ac:dyDescent="0.2">
      <c r="A1126" s="135"/>
      <c r="B1126" s="134" t="str">
        <f>IF(A1126="","",IF(ISNUMBER(SEARCH("KCB",G1126))=TRUE,Info!$J$10,Info!$J$11))</f>
        <v/>
      </c>
      <c r="C1126" s="135"/>
      <c r="D1126" s="248"/>
      <c r="E1126" s="248"/>
      <c r="F1126" s="135"/>
      <c r="G1126" s="104"/>
      <c r="H1126" s="135"/>
      <c r="I1126" s="104"/>
      <c r="J1126" s="104"/>
      <c r="K1126" s="104"/>
      <c r="L1126" s="104"/>
      <c r="M1126" s="104"/>
      <c r="N1126" s="101"/>
      <c r="O1126" s="101"/>
      <c r="P1126" s="101"/>
      <c r="Q1126" s="101"/>
      <c r="R1126" s="63"/>
      <c r="S1126" s="63"/>
      <c r="T1126" s="63"/>
      <c r="U1126" s="135"/>
      <c r="V1126" s="104"/>
      <c r="W1126" s="104"/>
      <c r="X1126" s="104"/>
      <c r="Y1126" s="104"/>
    </row>
    <row r="1127" spans="1:25" x14ac:dyDescent="0.2">
      <c r="A1127" s="135"/>
      <c r="B1127" s="134" t="str">
        <f>IF(A1127="","",IF(ISNUMBER(SEARCH("KCB",G1127))=TRUE,Info!$J$10,Info!$J$11))</f>
        <v/>
      </c>
      <c r="C1127" s="135"/>
      <c r="D1127" s="248"/>
      <c r="E1127" s="248"/>
      <c r="F1127" s="135"/>
      <c r="G1127" s="104"/>
      <c r="H1127" s="135"/>
      <c r="I1127" s="104"/>
      <c r="J1127" s="104"/>
      <c r="K1127" s="104"/>
      <c r="L1127" s="104"/>
      <c r="M1127" s="104"/>
      <c r="N1127" s="101"/>
      <c r="O1127" s="101"/>
      <c r="P1127" s="101"/>
      <c r="Q1127" s="101"/>
      <c r="R1127" s="63"/>
      <c r="S1127" s="63"/>
      <c r="T1127" s="63"/>
      <c r="U1127" s="135"/>
      <c r="V1127" s="104"/>
      <c r="W1127" s="104"/>
      <c r="X1127" s="104"/>
      <c r="Y1127" s="104"/>
    </row>
    <row r="1128" spans="1:25" x14ac:dyDescent="0.2">
      <c r="A1128" s="135"/>
      <c r="B1128" s="134" t="str">
        <f>IF(A1128="","",IF(ISNUMBER(SEARCH("KCB",G1128))=TRUE,Info!$J$10,Info!$J$11))</f>
        <v/>
      </c>
      <c r="C1128" s="135"/>
      <c r="D1128" s="248"/>
      <c r="E1128" s="248"/>
      <c r="F1128" s="135"/>
      <c r="G1128" s="104"/>
      <c r="H1128" s="135"/>
      <c r="I1128" s="104"/>
      <c r="J1128" s="104"/>
      <c r="K1128" s="104"/>
      <c r="L1128" s="104"/>
      <c r="M1128" s="104"/>
      <c r="N1128" s="101"/>
      <c r="O1128" s="101"/>
      <c r="P1128" s="101"/>
      <c r="Q1128" s="101"/>
      <c r="R1128" s="63"/>
      <c r="S1128" s="63"/>
      <c r="T1128" s="63"/>
      <c r="U1128" s="135"/>
      <c r="V1128" s="104"/>
      <c r="W1128" s="104"/>
      <c r="X1128" s="104"/>
      <c r="Y1128" s="104"/>
    </row>
    <row r="1129" spans="1:25" x14ac:dyDescent="0.2">
      <c r="A1129" s="135"/>
      <c r="B1129" s="134" t="str">
        <f>IF(A1129="","",IF(ISNUMBER(SEARCH("KCB",G1129))=TRUE,Info!$J$10,Info!$J$11))</f>
        <v/>
      </c>
      <c r="C1129" s="135"/>
      <c r="D1129" s="248"/>
      <c r="E1129" s="248"/>
      <c r="F1129" s="135"/>
      <c r="G1129" s="104"/>
      <c r="H1129" s="135"/>
      <c r="I1129" s="104"/>
      <c r="J1129" s="104"/>
      <c r="K1129" s="104"/>
      <c r="L1129" s="104"/>
      <c r="M1129" s="104"/>
      <c r="N1129" s="101"/>
      <c r="O1129" s="101"/>
      <c r="P1129" s="101"/>
      <c r="Q1129" s="101"/>
      <c r="R1129" s="63"/>
      <c r="S1129" s="63"/>
      <c r="T1129" s="63"/>
      <c r="U1129" s="135"/>
      <c r="V1129" s="104"/>
      <c r="W1129" s="104"/>
      <c r="X1129" s="104"/>
      <c r="Y1129" s="104"/>
    </row>
    <row r="1130" spans="1:25" x14ac:dyDescent="0.2">
      <c r="A1130" s="135"/>
      <c r="B1130" s="134" t="str">
        <f>IF(A1130="","",IF(ISNUMBER(SEARCH("KCB",G1130))=TRUE,Info!$J$10,Info!$J$11))</f>
        <v/>
      </c>
      <c r="C1130" s="135"/>
      <c r="D1130" s="248"/>
      <c r="E1130" s="248"/>
      <c r="F1130" s="135"/>
      <c r="G1130" s="104"/>
      <c r="H1130" s="135"/>
      <c r="I1130" s="104"/>
      <c r="J1130" s="104"/>
      <c r="K1130" s="104"/>
      <c r="L1130" s="104"/>
      <c r="M1130" s="104"/>
      <c r="N1130" s="101"/>
      <c r="O1130" s="101"/>
      <c r="P1130" s="101"/>
      <c r="Q1130" s="101"/>
      <c r="R1130" s="63"/>
      <c r="S1130" s="63"/>
      <c r="T1130" s="63"/>
      <c r="U1130" s="135"/>
      <c r="V1130" s="104"/>
      <c r="W1130" s="104"/>
      <c r="X1130" s="104"/>
      <c r="Y1130" s="104"/>
    </row>
    <row r="1131" spans="1:25" x14ac:dyDescent="0.2">
      <c r="A1131" s="135"/>
      <c r="B1131" s="134" t="str">
        <f>IF(A1131="","",IF(ISNUMBER(SEARCH("KCB",G1131))=TRUE,Info!$J$10,Info!$J$11))</f>
        <v/>
      </c>
      <c r="C1131" s="135"/>
      <c r="D1131" s="248"/>
      <c r="E1131" s="248"/>
      <c r="F1131" s="135"/>
      <c r="G1131" s="104"/>
      <c r="H1131" s="135"/>
      <c r="I1131" s="104"/>
      <c r="J1131" s="104"/>
      <c r="K1131" s="104"/>
      <c r="L1131" s="104"/>
      <c r="M1131" s="104"/>
      <c r="N1131" s="101"/>
      <c r="O1131" s="101"/>
      <c r="P1131" s="101"/>
      <c r="Q1131" s="101"/>
      <c r="R1131" s="63"/>
      <c r="S1131" s="63"/>
      <c r="T1131" s="63"/>
      <c r="U1131" s="135"/>
      <c r="V1131" s="104"/>
      <c r="W1131" s="104"/>
      <c r="X1131" s="104"/>
      <c r="Y1131" s="104"/>
    </row>
    <row r="1132" spans="1:25" x14ac:dyDescent="0.2">
      <c r="A1132" s="135"/>
      <c r="B1132" s="134" t="str">
        <f>IF(A1132="","",IF(ISNUMBER(SEARCH("KCB",G1132))=TRUE,Info!$J$10,Info!$J$11))</f>
        <v/>
      </c>
      <c r="C1132" s="135"/>
      <c r="D1132" s="248"/>
      <c r="E1132" s="248"/>
      <c r="F1132" s="135"/>
      <c r="G1132" s="104"/>
      <c r="H1132" s="135"/>
      <c r="I1132" s="104"/>
      <c r="J1132" s="104"/>
      <c r="K1132" s="104"/>
      <c r="L1132" s="104"/>
      <c r="M1132" s="104"/>
      <c r="N1132" s="101"/>
      <c r="O1132" s="101"/>
      <c r="P1132" s="101"/>
      <c r="Q1132" s="101"/>
      <c r="R1132" s="63"/>
      <c r="S1132" s="63"/>
      <c r="T1132" s="63"/>
      <c r="U1132" s="135"/>
      <c r="V1132" s="104"/>
      <c r="W1132" s="104"/>
      <c r="X1132" s="104"/>
      <c r="Y1132" s="104"/>
    </row>
    <row r="1133" spans="1:25" x14ac:dyDescent="0.2">
      <c r="A1133" s="135"/>
      <c r="B1133" s="134" t="str">
        <f>IF(A1133="","",IF(ISNUMBER(SEARCH("KCB",G1133))=TRUE,Info!$J$10,Info!$J$11))</f>
        <v/>
      </c>
      <c r="C1133" s="135"/>
      <c r="D1133" s="248"/>
      <c r="E1133" s="248"/>
      <c r="F1133" s="135"/>
      <c r="G1133" s="104"/>
      <c r="H1133" s="135"/>
      <c r="I1133" s="104"/>
      <c r="J1133" s="104"/>
      <c r="K1133" s="104"/>
      <c r="L1133" s="104"/>
      <c r="M1133" s="104"/>
      <c r="N1133" s="101"/>
      <c r="O1133" s="101"/>
      <c r="P1133" s="101"/>
      <c r="Q1133" s="101"/>
      <c r="R1133" s="63"/>
      <c r="S1133" s="63"/>
      <c r="T1133" s="63"/>
      <c r="U1133" s="135"/>
      <c r="V1133" s="104"/>
      <c r="W1133" s="104"/>
      <c r="X1133" s="104"/>
      <c r="Y1133" s="104"/>
    </row>
    <row r="1134" spans="1:25" x14ac:dyDescent="0.2">
      <c r="A1134" s="135"/>
      <c r="B1134" s="134" t="str">
        <f>IF(A1134="","",IF(ISNUMBER(SEARCH("KCB",G1134))=TRUE,Info!$J$10,Info!$J$11))</f>
        <v/>
      </c>
      <c r="C1134" s="135"/>
      <c r="D1134" s="248"/>
      <c r="E1134" s="248"/>
      <c r="F1134" s="135"/>
      <c r="G1134" s="104"/>
      <c r="H1134" s="135"/>
      <c r="I1134" s="104"/>
      <c r="J1134" s="104"/>
      <c r="K1134" s="104"/>
      <c r="L1134" s="104"/>
      <c r="M1134" s="104"/>
      <c r="N1134" s="101"/>
      <c r="O1134" s="101"/>
      <c r="P1134" s="101"/>
      <c r="Q1134" s="101"/>
      <c r="R1134" s="63"/>
      <c r="S1134" s="63"/>
      <c r="T1134" s="63"/>
      <c r="U1134" s="135"/>
      <c r="V1134" s="104"/>
      <c r="W1134" s="104"/>
      <c r="X1134" s="104"/>
      <c r="Y1134" s="104"/>
    </row>
    <row r="1135" spans="1:25" x14ac:dyDescent="0.2">
      <c r="A1135" s="135"/>
      <c r="B1135" s="134" t="str">
        <f>IF(A1135="","",IF(ISNUMBER(SEARCH("KCB",G1135))=TRUE,Info!$J$10,Info!$J$11))</f>
        <v/>
      </c>
      <c r="C1135" s="135"/>
      <c r="D1135" s="248"/>
      <c r="E1135" s="248"/>
      <c r="F1135" s="135"/>
      <c r="G1135" s="104"/>
      <c r="H1135" s="135"/>
      <c r="I1135" s="104"/>
      <c r="J1135" s="104"/>
      <c r="K1135" s="104"/>
      <c r="L1135" s="104"/>
      <c r="M1135" s="104"/>
      <c r="N1135" s="101"/>
      <c r="O1135" s="101"/>
      <c r="P1135" s="101"/>
      <c r="Q1135" s="101"/>
      <c r="R1135" s="63"/>
      <c r="S1135" s="63"/>
      <c r="T1135" s="63"/>
      <c r="U1135" s="135"/>
      <c r="V1135" s="104"/>
      <c r="W1135" s="104"/>
      <c r="X1135" s="104"/>
      <c r="Y1135" s="104"/>
    </row>
    <row r="1136" spans="1:25" x14ac:dyDescent="0.2">
      <c r="A1136" s="135"/>
      <c r="B1136" s="134" t="str">
        <f>IF(A1136="","",IF(ISNUMBER(SEARCH("KCB",G1136))=TRUE,Info!$J$10,Info!$J$11))</f>
        <v/>
      </c>
      <c r="C1136" s="135"/>
      <c r="D1136" s="248"/>
      <c r="E1136" s="248"/>
      <c r="F1136" s="135"/>
      <c r="G1136" s="104"/>
      <c r="H1136" s="135"/>
      <c r="I1136" s="104"/>
      <c r="J1136" s="104"/>
      <c r="K1136" s="104"/>
      <c r="L1136" s="104"/>
      <c r="M1136" s="104"/>
      <c r="N1136" s="101"/>
      <c r="O1136" s="101"/>
      <c r="P1136" s="101"/>
      <c r="Q1136" s="101"/>
      <c r="R1136" s="63"/>
      <c r="S1136" s="63"/>
      <c r="T1136" s="63"/>
      <c r="U1136" s="135"/>
      <c r="V1136" s="104"/>
      <c r="W1136" s="104"/>
      <c r="X1136" s="104"/>
      <c r="Y1136" s="104"/>
    </row>
    <row r="1137" spans="1:25" x14ac:dyDescent="0.2">
      <c r="A1137" s="135"/>
      <c r="B1137" s="134" t="str">
        <f>IF(A1137="","",IF(ISNUMBER(SEARCH("KCB",G1137))=TRUE,Info!$J$10,Info!$J$11))</f>
        <v/>
      </c>
      <c r="C1137" s="135"/>
      <c r="D1137" s="248"/>
      <c r="E1137" s="248"/>
      <c r="F1137" s="135"/>
      <c r="G1137" s="104"/>
      <c r="H1137" s="135"/>
      <c r="I1137" s="104"/>
      <c r="J1137" s="104"/>
      <c r="K1137" s="104"/>
      <c r="L1137" s="104"/>
      <c r="M1137" s="104"/>
      <c r="N1137" s="101"/>
      <c r="O1137" s="101"/>
      <c r="P1137" s="101"/>
      <c r="Q1137" s="101"/>
      <c r="R1137" s="63"/>
      <c r="S1137" s="63"/>
      <c r="T1137" s="63"/>
      <c r="U1137" s="135"/>
      <c r="V1137" s="104"/>
      <c r="W1137" s="104"/>
      <c r="X1137" s="104"/>
      <c r="Y1137" s="104"/>
    </row>
    <row r="1138" spans="1:25" x14ac:dyDescent="0.2">
      <c r="A1138" s="135"/>
      <c r="B1138" s="134" t="str">
        <f>IF(A1138="","",IF(ISNUMBER(SEARCH("KCB",G1138))=TRUE,Info!$J$10,Info!$J$11))</f>
        <v/>
      </c>
      <c r="C1138" s="135"/>
      <c r="D1138" s="248"/>
      <c r="E1138" s="248"/>
      <c r="F1138" s="135"/>
      <c r="G1138" s="104"/>
      <c r="H1138" s="135"/>
      <c r="I1138" s="104"/>
      <c r="J1138" s="104"/>
      <c r="K1138" s="104"/>
      <c r="L1138" s="104"/>
      <c r="M1138" s="104"/>
      <c r="N1138" s="101"/>
      <c r="O1138" s="101"/>
      <c r="P1138" s="101"/>
      <c r="Q1138" s="101"/>
      <c r="R1138" s="63"/>
      <c r="S1138" s="63"/>
      <c r="T1138" s="63"/>
      <c r="U1138" s="135"/>
      <c r="V1138" s="104"/>
      <c r="W1138" s="104"/>
      <c r="X1138" s="104"/>
      <c r="Y1138" s="104"/>
    </row>
    <row r="1139" spans="1:25" x14ac:dyDescent="0.2">
      <c r="A1139" s="135"/>
      <c r="B1139" s="134" t="str">
        <f>IF(A1139="","",IF(ISNUMBER(SEARCH("KCB",G1139))=TRUE,Info!$J$10,Info!$J$11))</f>
        <v/>
      </c>
      <c r="C1139" s="135"/>
      <c r="D1139" s="248"/>
      <c r="E1139" s="248"/>
      <c r="F1139" s="135"/>
      <c r="G1139" s="104"/>
      <c r="H1139" s="135"/>
      <c r="I1139" s="104"/>
      <c r="J1139" s="104"/>
      <c r="K1139" s="104"/>
      <c r="L1139" s="104"/>
      <c r="M1139" s="104"/>
      <c r="N1139" s="101"/>
      <c r="O1139" s="101"/>
      <c r="P1139" s="101"/>
      <c r="Q1139" s="101"/>
      <c r="R1139" s="63"/>
      <c r="S1139" s="63"/>
      <c r="T1139" s="63"/>
      <c r="U1139" s="135"/>
      <c r="V1139" s="104"/>
      <c r="W1139" s="104"/>
      <c r="X1139" s="104"/>
      <c r="Y1139" s="104"/>
    </row>
    <row r="1140" spans="1:25" x14ac:dyDescent="0.2">
      <c r="A1140" s="135"/>
      <c r="B1140" s="134" t="str">
        <f>IF(A1140="","",IF(ISNUMBER(SEARCH("KCB",G1140))=TRUE,Info!$J$10,Info!$J$11))</f>
        <v/>
      </c>
      <c r="C1140" s="135"/>
      <c r="D1140" s="248"/>
      <c r="E1140" s="248"/>
      <c r="F1140" s="135"/>
      <c r="G1140" s="104"/>
      <c r="H1140" s="135"/>
      <c r="I1140" s="104"/>
      <c r="J1140" s="104"/>
      <c r="K1140" s="104"/>
      <c r="L1140" s="104"/>
      <c r="M1140" s="104"/>
      <c r="N1140" s="101"/>
      <c r="O1140" s="101"/>
      <c r="P1140" s="101"/>
      <c r="Q1140" s="101"/>
      <c r="R1140" s="63"/>
      <c r="S1140" s="63"/>
      <c r="T1140" s="63"/>
      <c r="U1140" s="135"/>
      <c r="V1140" s="104"/>
      <c r="W1140" s="104"/>
      <c r="X1140" s="104"/>
      <c r="Y1140" s="104"/>
    </row>
    <row r="1141" spans="1:25" x14ac:dyDescent="0.2">
      <c r="A1141" s="135"/>
      <c r="B1141" s="134" t="str">
        <f>IF(A1141="","",IF(ISNUMBER(SEARCH("KCB",G1141))=TRUE,Info!$J$10,Info!$J$11))</f>
        <v/>
      </c>
      <c r="C1141" s="135"/>
      <c r="D1141" s="248"/>
      <c r="E1141" s="248"/>
      <c r="F1141" s="135"/>
      <c r="G1141" s="104"/>
      <c r="H1141" s="135"/>
      <c r="I1141" s="104"/>
      <c r="J1141" s="104"/>
      <c r="K1141" s="104"/>
      <c r="L1141" s="104"/>
      <c r="M1141" s="104"/>
      <c r="N1141" s="101"/>
      <c r="O1141" s="101"/>
      <c r="P1141" s="101"/>
      <c r="Q1141" s="101"/>
      <c r="R1141" s="63"/>
      <c r="S1141" s="63"/>
      <c r="T1141" s="63"/>
      <c r="U1141" s="135"/>
      <c r="V1141" s="104"/>
      <c r="W1141" s="104"/>
      <c r="X1141" s="104"/>
      <c r="Y1141" s="104"/>
    </row>
    <row r="1142" spans="1:25" x14ac:dyDescent="0.2">
      <c r="A1142" s="135"/>
      <c r="B1142" s="134" t="str">
        <f>IF(A1142="","",IF(ISNUMBER(SEARCH("KCB",G1142))=TRUE,Info!$J$10,Info!$J$11))</f>
        <v/>
      </c>
      <c r="C1142" s="135"/>
      <c r="D1142" s="248"/>
      <c r="E1142" s="248"/>
      <c r="F1142" s="135"/>
      <c r="G1142" s="104"/>
      <c r="H1142" s="135"/>
      <c r="I1142" s="104"/>
      <c r="J1142" s="104"/>
      <c r="K1142" s="104"/>
      <c r="L1142" s="104"/>
      <c r="M1142" s="104"/>
      <c r="N1142" s="101"/>
      <c r="O1142" s="101"/>
      <c r="P1142" s="101"/>
      <c r="Q1142" s="101"/>
      <c r="R1142" s="63"/>
      <c r="S1142" s="63"/>
      <c r="T1142" s="63"/>
      <c r="U1142" s="135"/>
      <c r="V1142" s="104"/>
      <c r="W1142" s="104"/>
      <c r="X1142" s="104"/>
      <c r="Y1142" s="104"/>
    </row>
    <row r="1143" spans="1:25" x14ac:dyDescent="0.2">
      <c r="A1143" s="135"/>
      <c r="B1143" s="134" t="str">
        <f>IF(A1143="","",IF(ISNUMBER(SEARCH("KCB",G1143))=TRUE,Info!$J$10,Info!$J$11))</f>
        <v/>
      </c>
      <c r="C1143" s="135"/>
      <c r="D1143" s="248"/>
      <c r="E1143" s="248"/>
      <c r="F1143" s="135"/>
      <c r="G1143" s="104"/>
      <c r="H1143" s="135"/>
      <c r="I1143" s="104"/>
      <c r="J1143" s="104"/>
      <c r="K1143" s="104"/>
      <c r="L1143" s="104"/>
      <c r="M1143" s="104"/>
      <c r="N1143" s="101"/>
      <c r="O1143" s="101"/>
      <c r="P1143" s="101"/>
      <c r="Q1143" s="101"/>
      <c r="R1143" s="63"/>
      <c r="S1143" s="63"/>
      <c r="T1143" s="63"/>
      <c r="U1143" s="135"/>
      <c r="V1143" s="104"/>
      <c r="W1143" s="104"/>
      <c r="X1143" s="104"/>
      <c r="Y1143" s="104"/>
    </row>
    <row r="1144" spans="1:25" x14ac:dyDescent="0.2">
      <c r="A1144" s="135"/>
      <c r="B1144" s="134" t="str">
        <f>IF(A1144="","",IF(ISNUMBER(SEARCH("KCB",G1144))=TRUE,Info!$J$10,Info!$J$11))</f>
        <v/>
      </c>
      <c r="C1144" s="135"/>
      <c r="D1144" s="248"/>
      <c r="E1144" s="248"/>
      <c r="F1144" s="135"/>
      <c r="G1144" s="104"/>
      <c r="H1144" s="135"/>
      <c r="I1144" s="104"/>
      <c r="J1144" s="104"/>
      <c r="K1144" s="104"/>
      <c r="L1144" s="104"/>
      <c r="M1144" s="104"/>
      <c r="N1144" s="101"/>
      <c r="O1144" s="101"/>
      <c r="P1144" s="101"/>
      <c r="Q1144" s="101"/>
      <c r="R1144" s="63"/>
      <c r="S1144" s="63"/>
      <c r="T1144" s="63"/>
      <c r="U1144" s="135"/>
      <c r="V1144" s="104"/>
      <c r="W1144" s="104"/>
      <c r="X1144" s="104"/>
      <c r="Y1144" s="104"/>
    </row>
    <row r="1145" spans="1:25" x14ac:dyDescent="0.2">
      <c r="A1145" s="135"/>
      <c r="B1145" s="134" t="str">
        <f>IF(A1145="","",IF(ISNUMBER(SEARCH("KCB",G1145))=TRUE,Info!$J$10,Info!$J$11))</f>
        <v/>
      </c>
      <c r="C1145" s="135"/>
      <c r="D1145" s="248"/>
      <c r="E1145" s="248"/>
      <c r="F1145" s="135"/>
      <c r="G1145" s="104"/>
      <c r="H1145" s="135"/>
      <c r="I1145" s="104"/>
      <c r="J1145" s="104"/>
      <c r="K1145" s="104"/>
      <c r="L1145" s="104"/>
      <c r="M1145" s="104"/>
      <c r="N1145" s="101"/>
      <c r="O1145" s="101"/>
      <c r="P1145" s="101"/>
      <c r="Q1145" s="101"/>
      <c r="R1145" s="63"/>
      <c r="S1145" s="63"/>
      <c r="T1145" s="63"/>
      <c r="U1145" s="135"/>
      <c r="V1145" s="104"/>
      <c r="W1145" s="104"/>
      <c r="X1145" s="104"/>
      <c r="Y1145" s="104"/>
    </row>
    <row r="1146" spans="1:25" x14ac:dyDescent="0.2">
      <c r="A1146" s="135"/>
      <c r="B1146" s="134" t="str">
        <f>IF(A1146="","",IF(ISNUMBER(SEARCH("KCB",G1146))=TRUE,Info!$J$10,Info!$J$11))</f>
        <v/>
      </c>
      <c r="C1146" s="135"/>
      <c r="D1146" s="248"/>
      <c r="E1146" s="248"/>
      <c r="F1146" s="135"/>
      <c r="G1146" s="104"/>
      <c r="H1146" s="135"/>
      <c r="I1146" s="104"/>
      <c r="J1146" s="104"/>
      <c r="K1146" s="104"/>
      <c r="L1146" s="104"/>
      <c r="M1146" s="104"/>
      <c r="N1146" s="101"/>
      <c r="O1146" s="101"/>
      <c r="P1146" s="101"/>
      <c r="Q1146" s="101"/>
      <c r="R1146" s="63"/>
      <c r="S1146" s="63"/>
      <c r="T1146" s="63"/>
      <c r="U1146" s="135"/>
      <c r="V1146" s="104"/>
      <c r="W1146" s="104"/>
      <c r="X1146" s="104"/>
      <c r="Y1146" s="104"/>
    </row>
    <row r="1147" spans="1:25" x14ac:dyDescent="0.2">
      <c r="A1147" s="135"/>
      <c r="B1147" s="134" t="str">
        <f>IF(A1147="","",IF(ISNUMBER(SEARCH("KCB",G1147))=TRUE,Info!$J$10,Info!$J$11))</f>
        <v/>
      </c>
      <c r="C1147" s="135"/>
      <c r="D1147" s="248"/>
      <c r="E1147" s="248"/>
      <c r="F1147" s="135"/>
      <c r="G1147" s="104"/>
      <c r="H1147" s="135"/>
      <c r="I1147" s="104"/>
      <c r="J1147" s="104"/>
      <c r="K1147" s="104"/>
      <c r="L1147" s="104"/>
      <c r="M1147" s="104"/>
      <c r="N1147" s="101"/>
      <c r="O1147" s="101"/>
      <c r="P1147" s="101"/>
      <c r="Q1147" s="101"/>
      <c r="R1147" s="63"/>
      <c r="S1147" s="63"/>
      <c r="T1147" s="63"/>
      <c r="U1147" s="135"/>
      <c r="V1147" s="104"/>
      <c r="W1147" s="104"/>
      <c r="X1147" s="104"/>
      <c r="Y1147" s="104"/>
    </row>
    <row r="1148" spans="1:25" x14ac:dyDescent="0.2">
      <c r="A1148" s="135"/>
      <c r="B1148" s="134" t="str">
        <f>IF(A1148="","",IF(ISNUMBER(SEARCH("KCB",G1148))=TRUE,Info!$J$10,Info!$J$11))</f>
        <v/>
      </c>
      <c r="C1148" s="135"/>
      <c r="D1148" s="248"/>
      <c r="E1148" s="248"/>
      <c r="F1148" s="135"/>
      <c r="G1148" s="104"/>
      <c r="H1148" s="135"/>
      <c r="I1148" s="104"/>
      <c r="J1148" s="104"/>
      <c r="K1148" s="104"/>
      <c r="L1148" s="104"/>
      <c r="M1148" s="104"/>
      <c r="N1148" s="101"/>
      <c r="O1148" s="101"/>
      <c r="P1148" s="101"/>
      <c r="Q1148" s="101"/>
      <c r="R1148" s="63"/>
      <c r="S1148" s="63"/>
      <c r="T1148" s="63"/>
      <c r="U1148" s="135"/>
      <c r="V1148" s="104"/>
      <c r="W1148" s="104"/>
      <c r="X1148" s="104"/>
      <c r="Y1148" s="104"/>
    </row>
    <row r="1149" spans="1:25" x14ac:dyDescent="0.2">
      <c r="A1149" s="135"/>
      <c r="B1149" s="134" t="str">
        <f>IF(A1149="","",IF(ISNUMBER(SEARCH("KCB",G1149))=TRUE,Info!$J$10,Info!$J$11))</f>
        <v/>
      </c>
      <c r="C1149" s="135"/>
      <c r="D1149" s="248"/>
      <c r="E1149" s="248"/>
      <c r="F1149" s="135"/>
      <c r="G1149" s="104"/>
      <c r="H1149" s="135"/>
      <c r="I1149" s="104"/>
      <c r="J1149" s="104"/>
      <c r="K1149" s="104"/>
      <c r="L1149" s="104"/>
      <c r="M1149" s="104"/>
      <c r="N1149" s="101"/>
      <c r="O1149" s="101"/>
      <c r="P1149" s="101"/>
      <c r="Q1149" s="101"/>
      <c r="R1149" s="63"/>
      <c r="S1149" s="63"/>
      <c r="T1149" s="63"/>
      <c r="U1149" s="135"/>
      <c r="V1149" s="104"/>
      <c r="W1149" s="104"/>
      <c r="X1149" s="104"/>
      <c r="Y1149" s="104"/>
    </row>
    <row r="1150" spans="1:25" x14ac:dyDescent="0.2">
      <c r="A1150" s="135"/>
      <c r="B1150" s="134" t="str">
        <f>IF(A1150="","",IF(ISNUMBER(SEARCH("KCB",G1150))=TRUE,Info!$J$10,Info!$J$11))</f>
        <v/>
      </c>
      <c r="C1150" s="135"/>
      <c r="D1150" s="248"/>
      <c r="E1150" s="248"/>
      <c r="F1150" s="135"/>
      <c r="G1150" s="104"/>
      <c r="H1150" s="135"/>
      <c r="I1150" s="104"/>
      <c r="J1150" s="104"/>
      <c r="K1150" s="104"/>
      <c r="L1150" s="104"/>
      <c r="M1150" s="104"/>
      <c r="N1150" s="101"/>
      <c r="O1150" s="101"/>
      <c r="P1150" s="101"/>
      <c r="Q1150" s="101"/>
      <c r="R1150" s="63"/>
      <c r="S1150" s="63"/>
      <c r="T1150" s="63"/>
      <c r="U1150" s="135"/>
      <c r="V1150" s="104"/>
      <c r="W1150" s="104"/>
      <c r="X1150" s="104"/>
      <c r="Y1150" s="104"/>
    </row>
    <row r="1151" spans="1:25" x14ac:dyDescent="0.2">
      <c r="A1151" s="135"/>
      <c r="B1151" s="134" t="str">
        <f>IF(A1151="","",IF(ISNUMBER(SEARCH("KCB",G1151))=TRUE,Info!$J$10,Info!$J$11))</f>
        <v/>
      </c>
      <c r="C1151" s="135"/>
      <c r="D1151" s="248"/>
      <c r="E1151" s="248"/>
      <c r="F1151" s="135"/>
      <c r="G1151" s="104"/>
      <c r="H1151" s="135"/>
      <c r="I1151" s="104"/>
      <c r="J1151" s="104"/>
      <c r="K1151" s="104"/>
      <c r="L1151" s="104"/>
      <c r="M1151" s="104"/>
      <c r="N1151" s="101"/>
      <c r="O1151" s="101"/>
      <c r="P1151" s="101"/>
      <c r="Q1151" s="101"/>
      <c r="R1151" s="63"/>
      <c r="S1151" s="63"/>
      <c r="T1151" s="63"/>
      <c r="U1151" s="135"/>
      <c r="V1151" s="104"/>
      <c r="W1151" s="104"/>
      <c r="X1151" s="104"/>
      <c r="Y1151" s="104"/>
    </row>
    <row r="1152" spans="1:25" x14ac:dyDescent="0.2">
      <c r="A1152" s="135"/>
      <c r="B1152" s="134" t="str">
        <f>IF(A1152="","",IF(ISNUMBER(SEARCH("KCB",G1152))=TRUE,Info!$J$10,Info!$J$11))</f>
        <v/>
      </c>
      <c r="C1152" s="135"/>
      <c r="D1152" s="248"/>
      <c r="E1152" s="248"/>
      <c r="F1152" s="135"/>
      <c r="G1152" s="104"/>
      <c r="H1152" s="135"/>
      <c r="I1152" s="104"/>
      <c r="J1152" s="104"/>
      <c r="K1152" s="104"/>
      <c r="L1152" s="104"/>
      <c r="M1152" s="104"/>
      <c r="N1152" s="101"/>
      <c r="O1152" s="101"/>
      <c r="P1152" s="101"/>
      <c r="Q1152" s="101"/>
      <c r="R1152" s="63"/>
      <c r="S1152" s="63"/>
      <c r="T1152" s="63"/>
      <c r="U1152" s="135"/>
      <c r="V1152" s="104"/>
      <c r="W1152" s="104"/>
      <c r="X1152" s="104"/>
      <c r="Y1152" s="104"/>
    </row>
    <row r="1153" spans="1:25" x14ac:dyDescent="0.2">
      <c r="A1153" s="135"/>
      <c r="B1153" s="134" t="str">
        <f>IF(A1153="","",IF(ISNUMBER(SEARCH("KCB",G1153))=TRUE,Info!$J$10,Info!$J$11))</f>
        <v/>
      </c>
      <c r="C1153" s="135"/>
      <c r="D1153" s="248"/>
      <c r="E1153" s="248"/>
      <c r="F1153" s="135"/>
      <c r="G1153" s="104"/>
      <c r="H1153" s="135"/>
      <c r="I1153" s="104"/>
      <c r="J1153" s="104"/>
      <c r="K1153" s="104"/>
      <c r="L1153" s="104"/>
      <c r="M1153" s="104"/>
      <c r="N1153" s="101"/>
      <c r="O1153" s="101"/>
      <c r="P1153" s="101"/>
      <c r="Q1153" s="101"/>
      <c r="R1153" s="63"/>
      <c r="S1153" s="63"/>
      <c r="T1153" s="63"/>
      <c r="U1153" s="135"/>
      <c r="V1153" s="104"/>
      <c r="W1153" s="104"/>
      <c r="X1153" s="104"/>
      <c r="Y1153" s="104"/>
    </row>
    <row r="1154" spans="1:25" x14ac:dyDescent="0.2">
      <c r="A1154" s="135"/>
      <c r="B1154" s="134" t="str">
        <f>IF(A1154="","",IF(ISNUMBER(SEARCH("KCB",G1154))=TRUE,Info!$J$10,Info!$J$11))</f>
        <v/>
      </c>
      <c r="C1154" s="135"/>
      <c r="D1154" s="248"/>
      <c r="E1154" s="248"/>
      <c r="F1154" s="135"/>
      <c r="G1154" s="104"/>
      <c r="H1154" s="135"/>
      <c r="I1154" s="104"/>
      <c r="J1154" s="104"/>
      <c r="K1154" s="104"/>
      <c r="L1154" s="104"/>
      <c r="M1154" s="104"/>
      <c r="N1154" s="101"/>
      <c r="O1154" s="101"/>
      <c r="P1154" s="101"/>
      <c r="Q1154" s="101"/>
      <c r="R1154" s="63"/>
      <c r="S1154" s="63"/>
      <c r="T1154" s="63"/>
      <c r="U1154" s="135"/>
      <c r="V1154" s="104"/>
      <c r="W1154" s="104"/>
      <c r="X1154" s="104"/>
      <c r="Y1154" s="104"/>
    </row>
    <row r="1155" spans="1:25" x14ac:dyDescent="0.2">
      <c r="A1155" s="135"/>
      <c r="B1155" s="134" t="str">
        <f>IF(A1155="","",IF(ISNUMBER(SEARCH("KCB",G1155))=TRUE,Info!$J$10,Info!$J$11))</f>
        <v/>
      </c>
      <c r="C1155" s="135"/>
      <c r="D1155" s="248"/>
      <c r="E1155" s="248"/>
      <c r="F1155" s="135"/>
      <c r="G1155" s="104"/>
      <c r="H1155" s="135"/>
      <c r="I1155" s="104"/>
      <c r="J1155" s="104"/>
      <c r="K1155" s="104"/>
      <c r="L1155" s="104"/>
      <c r="M1155" s="104"/>
      <c r="N1155" s="101"/>
      <c r="O1155" s="101"/>
      <c r="P1155" s="101"/>
      <c r="Q1155" s="101"/>
      <c r="R1155" s="63"/>
      <c r="S1155" s="63"/>
      <c r="T1155" s="63"/>
      <c r="U1155" s="135"/>
      <c r="V1155" s="104"/>
      <c r="W1155" s="104"/>
      <c r="X1155" s="104"/>
      <c r="Y1155" s="104"/>
    </row>
    <row r="1156" spans="1:25" x14ac:dyDescent="0.2">
      <c r="A1156" s="135"/>
      <c r="B1156" s="134" t="str">
        <f>IF(A1156="","",IF(ISNUMBER(SEARCH("KCB",G1156))=TRUE,Info!$J$10,Info!$J$11))</f>
        <v/>
      </c>
      <c r="C1156" s="135"/>
      <c r="D1156" s="248"/>
      <c r="E1156" s="248"/>
      <c r="F1156" s="135"/>
      <c r="G1156" s="104"/>
      <c r="H1156" s="135"/>
      <c r="I1156" s="104"/>
      <c r="J1156" s="104"/>
      <c r="K1156" s="104"/>
      <c r="L1156" s="104"/>
      <c r="M1156" s="104"/>
      <c r="N1156" s="101"/>
      <c r="O1156" s="101"/>
      <c r="P1156" s="101"/>
      <c r="Q1156" s="101"/>
      <c r="R1156" s="63"/>
      <c r="S1156" s="63"/>
      <c r="T1156" s="63"/>
      <c r="U1156" s="135"/>
      <c r="V1156" s="104"/>
      <c r="W1156" s="104"/>
      <c r="X1156" s="104"/>
      <c r="Y1156" s="104"/>
    </row>
    <row r="1157" spans="1:25" x14ac:dyDescent="0.2">
      <c r="A1157" s="135"/>
      <c r="B1157" s="134" t="str">
        <f>IF(A1157="","",IF(ISNUMBER(SEARCH("KCB",G1157))=TRUE,Info!$J$10,Info!$J$11))</f>
        <v/>
      </c>
      <c r="C1157" s="135"/>
      <c r="D1157" s="248"/>
      <c r="E1157" s="248"/>
      <c r="F1157" s="135"/>
      <c r="G1157" s="104"/>
      <c r="H1157" s="135"/>
      <c r="I1157" s="104"/>
      <c r="J1157" s="104"/>
      <c r="K1157" s="104"/>
      <c r="L1157" s="104"/>
      <c r="M1157" s="104"/>
      <c r="N1157" s="101"/>
      <c r="O1157" s="101"/>
      <c r="P1157" s="101"/>
      <c r="Q1157" s="101"/>
      <c r="R1157" s="63"/>
      <c r="S1157" s="63"/>
      <c r="T1157" s="63"/>
      <c r="U1157" s="135"/>
      <c r="V1157" s="104"/>
      <c r="W1157" s="104"/>
      <c r="X1157" s="104"/>
      <c r="Y1157" s="104"/>
    </row>
    <row r="1158" spans="1:25" x14ac:dyDescent="0.2">
      <c r="A1158" s="135"/>
      <c r="B1158" s="134" t="str">
        <f>IF(A1158="","",IF(ISNUMBER(SEARCH("KCB",G1158))=TRUE,Info!$J$10,Info!$J$11))</f>
        <v/>
      </c>
      <c r="C1158" s="135"/>
      <c r="D1158" s="248"/>
      <c r="E1158" s="248"/>
      <c r="F1158" s="135"/>
      <c r="G1158" s="104"/>
      <c r="H1158" s="135"/>
      <c r="I1158" s="104"/>
      <c r="J1158" s="104"/>
      <c r="K1158" s="104"/>
      <c r="L1158" s="104"/>
      <c r="M1158" s="104"/>
      <c r="N1158" s="101"/>
      <c r="O1158" s="101"/>
      <c r="P1158" s="101"/>
      <c r="Q1158" s="101"/>
      <c r="R1158" s="63"/>
      <c r="S1158" s="63"/>
      <c r="T1158" s="63"/>
      <c r="U1158" s="135"/>
      <c r="V1158" s="104"/>
      <c r="W1158" s="104"/>
      <c r="X1158" s="104"/>
      <c r="Y1158" s="104"/>
    </row>
    <row r="1159" spans="1:25" x14ac:dyDescent="0.2">
      <c r="A1159" s="135"/>
      <c r="B1159" s="134" t="str">
        <f>IF(A1159="","",IF(ISNUMBER(SEARCH("KCB",G1159))=TRUE,Info!$J$10,Info!$J$11))</f>
        <v/>
      </c>
      <c r="C1159" s="135"/>
      <c r="D1159" s="248"/>
      <c r="E1159" s="248"/>
      <c r="F1159" s="135"/>
      <c r="G1159" s="104"/>
      <c r="H1159" s="135"/>
      <c r="I1159" s="104"/>
      <c r="J1159" s="104"/>
      <c r="K1159" s="104"/>
      <c r="L1159" s="104"/>
      <c r="M1159" s="104"/>
      <c r="N1159" s="101"/>
      <c r="O1159" s="101"/>
      <c r="P1159" s="101"/>
      <c r="Q1159" s="101"/>
      <c r="R1159" s="63"/>
      <c r="S1159" s="63"/>
      <c r="T1159" s="63"/>
      <c r="U1159" s="135"/>
      <c r="V1159" s="104"/>
      <c r="W1159" s="104"/>
      <c r="X1159" s="104"/>
      <c r="Y1159" s="104"/>
    </row>
    <row r="1160" spans="1:25" x14ac:dyDescent="0.2">
      <c r="A1160" s="135"/>
      <c r="B1160" s="134" t="str">
        <f>IF(A1160="","",IF(ISNUMBER(SEARCH("KCB",G1160))=TRUE,Info!$J$10,Info!$J$11))</f>
        <v/>
      </c>
      <c r="C1160" s="135"/>
      <c r="D1160" s="248"/>
      <c r="E1160" s="248"/>
      <c r="F1160" s="135"/>
      <c r="G1160" s="104"/>
      <c r="H1160" s="135"/>
      <c r="I1160" s="104"/>
      <c r="J1160" s="104"/>
      <c r="K1160" s="104"/>
      <c r="L1160" s="104"/>
      <c r="M1160" s="104"/>
      <c r="N1160" s="101"/>
      <c r="O1160" s="101"/>
      <c r="P1160" s="101"/>
      <c r="Q1160" s="101"/>
      <c r="R1160" s="63"/>
      <c r="S1160" s="63"/>
      <c r="T1160" s="63"/>
      <c r="U1160" s="135"/>
      <c r="V1160" s="104"/>
      <c r="W1160" s="104"/>
      <c r="X1160" s="104"/>
      <c r="Y1160" s="104"/>
    </row>
    <row r="1161" spans="1:25" x14ac:dyDescent="0.2">
      <c r="A1161" s="135"/>
      <c r="B1161" s="134" t="str">
        <f>IF(A1161="","",IF(ISNUMBER(SEARCH("KCB",G1161))=TRUE,Info!$J$10,Info!$J$11))</f>
        <v/>
      </c>
      <c r="C1161" s="135"/>
      <c r="D1161" s="248"/>
      <c r="E1161" s="248"/>
      <c r="F1161" s="135"/>
      <c r="G1161" s="104"/>
      <c r="H1161" s="135"/>
      <c r="I1161" s="104"/>
      <c r="J1161" s="104"/>
      <c r="K1161" s="104"/>
      <c r="L1161" s="104"/>
      <c r="M1161" s="104"/>
      <c r="N1161" s="101"/>
      <c r="O1161" s="101"/>
      <c r="P1161" s="101"/>
      <c r="Q1161" s="101"/>
      <c r="R1161" s="63"/>
      <c r="S1161" s="63"/>
      <c r="T1161" s="63"/>
      <c r="U1161" s="135"/>
      <c r="V1161" s="104"/>
      <c r="W1161" s="104"/>
      <c r="X1161" s="104"/>
      <c r="Y1161" s="104"/>
    </row>
    <row r="1162" spans="1:25" x14ac:dyDescent="0.2">
      <c r="A1162" s="135"/>
      <c r="B1162" s="134" t="str">
        <f>IF(A1162="","",IF(ISNUMBER(SEARCH("KCB",G1162))=TRUE,Info!$J$10,Info!$J$11))</f>
        <v/>
      </c>
      <c r="C1162" s="135"/>
      <c r="D1162" s="248"/>
      <c r="E1162" s="248"/>
      <c r="F1162" s="135"/>
      <c r="G1162" s="104"/>
      <c r="H1162" s="135"/>
      <c r="I1162" s="104"/>
      <c r="J1162" s="104"/>
      <c r="K1162" s="104"/>
      <c r="L1162" s="104"/>
      <c r="M1162" s="104"/>
      <c r="N1162" s="101"/>
      <c r="O1162" s="101"/>
      <c r="P1162" s="101"/>
      <c r="Q1162" s="101"/>
      <c r="R1162" s="63"/>
      <c r="S1162" s="63"/>
      <c r="T1162" s="63"/>
      <c r="U1162" s="135"/>
      <c r="V1162" s="104"/>
      <c r="W1162" s="104"/>
      <c r="X1162" s="104"/>
      <c r="Y1162" s="104"/>
    </row>
    <row r="1163" spans="1:25" x14ac:dyDescent="0.2">
      <c r="A1163" s="135"/>
      <c r="B1163" s="134" t="str">
        <f>IF(A1163="","",IF(ISNUMBER(SEARCH("KCB",G1163))=TRUE,Info!$J$10,Info!$J$11))</f>
        <v/>
      </c>
      <c r="C1163" s="135"/>
      <c r="D1163" s="248"/>
      <c r="E1163" s="248"/>
      <c r="F1163" s="135"/>
      <c r="G1163" s="104"/>
      <c r="H1163" s="135"/>
      <c r="I1163" s="104"/>
      <c r="J1163" s="104"/>
      <c r="K1163" s="104"/>
      <c r="L1163" s="104"/>
      <c r="M1163" s="104"/>
      <c r="N1163" s="101"/>
      <c r="O1163" s="101"/>
      <c r="P1163" s="101"/>
      <c r="Q1163" s="101"/>
      <c r="R1163" s="63"/>
      <c r="S1163" s="63"/>
      <c r="T1163" s="63"/>
      <c r="U1163" s="135"/>
      <c r="V1163" s="104"/>
      <c r="W1163" s="104"/>
      <c r="X1163" s="104"/>
      <c r="Y1163" s="104"/>
    </row>
    <row r="1164" spans="1:25" x14ac:dyDescent="0.2">
      <c r="A1164" s="135"/>
      <c r="B1164" s="134" t="str">
        <f>IF(A1164="","",IF(ISNUMBER(SEARCH("KCB",G1164))=TRUE,Info!$J$10,Info!$J$11))</f>
        <v/>
      </c>
      <c r="C1164" s="135"/>
      <c r="D1164" s="248"/>
      <c r="E1164" s="248"/>
      <c r="F1164" s="135"/>
      <c r="G1164" s="104"/>
      <c r="H1164" s="135"/>
      <c r="I1164" s="104"/>
      <c r="J1164" s="104"/>
      <c r="K1164" s="104"/>
      <c r="L1164" s="104"/>
      <c r="M1164" s="104"/>
      <c r="N1164" s="101"/>
      <c r="O1164" s="101"/>
      <c r="P1164" s="101"/>
      <c r="Q1164" s="101"/>
      <c r="R1164" s="63"/>
      <c r="S1164" s="63"/>
      <c r="T1164" s="63"/>
      <c r="U1164" s="135"/>
      <c r="V1164" s="104"/>
      <c r="W1164" s="104"/>
      <c r="X1164" s="104"/>
      <c r="Y1164" s="104"/>
    </row>
    <row r="1165" spans="1:25" x14ac:dyDescent="0.2">
      <c r="A1165" s="135"/>
      <c r="B1165" s="134" t="str">
        <f>IF(A1165="","",IF(ISNUMBER(SEARCH("KCB",G1165))=TRUE,Info!$J$10,Info!$J$11))</f>
        <v/>
      </c>
      <c r="C1165" s="135"/>
      <c r="D1165" s="248"/>
      <c r="E1165" s="248"/>
      <c r="F1165" s="135"/>
      <c r="G1165" s="104"/>
      <c r="H1165" s="135"/>
      <c r="I1165" s="104"/>
      <c r="J1165" s="104"/>
      <c r="K1165" s="104"/>
      <c r="L1165" s="104"/>
      <c r="M1165" s="104"/>
      <c r="N1165" s="101"/>
      <c r="O1165" s="101"/>
      <c r="P1165" s="101"/>
      <c r="Q1165" s="101"/>
      <c r="R1165" s="63"/>
      <c r="S1165" s="63"/>
      <c r="T1165" s="63"/>
      <c r="U1165" s="135"/>
      <c r="V1165" s="104"/>
      <c r="W1165" s="104"/>
      <c r="X1165" s="104"/>
      <c r="Y1165" s="104"/>
    </row>
    <row r="1166" spans="1:25" x14ac:dyDescent="0.2">
      <c r="A1166" s="135"/>
      <c r="B1166" s="134" t="str">
        <f>IF(A1166="","",IF(ISNUMBER(SEARCH("KCB",G1166))=TRUE,Info!$J$10,Info!$J$11))</f>
        <v/>
      </c>
      <c r="C1166" s="135"/>
      <c r="D1166" s="248"/>
      <c r="E1166" s="248"/>
      <c r="F1166" s="135"/>
      <c r="G1166" s="104"/>
      <c r="H1166" s="135"/>
      <c r="I1166" s="104"/>
      <c r="J1166" s="104"/>
      <c r="K1166" s="104"/>
      <c r="L1166" s="104"/>
      <c r="M1166" s="104"/>
      <c r="N1166" s="101"/>
      <c r="O1166" s="101"/>
      <c r="P1166" s="101"/>
      <c r="Q1166" s="101"/>
      <c r="R1166" s="63"/>
      <c r="S1166" s="63"/>
      <c r="T1166" s="63"/>
      <c r="U1166" s="135"/>
      <c r="V1166" s="104"/>
      <c r="W1166" s="104"/>
      <c r="X1166" s="104"/>
      <c r="Y1166" s="104"/>
    </row>
    <row r="1167" spans="1:25" x14ac:dyDescent="0.2">
      <c r="A1167" s="135"/>
      <c r="B1167" s="134" t="str">
        <f>IF(A1167="","",IF(ISNUMBER(SEARCH("KCB",G1167))=TRUE,Info!$J$10,Info!$J$11))</f>
        <v/>
      </c>
      <c r="C1167" s="135"/>
      <c r="D1167" s="248"/>
      <c r="E1167" s="248"/>
      <c r="F1167" s="135"/>
      <c r="G1167" s="104"/>
      <c r="H1167" s="135"/>
      <c r="I1167" s="104"/>
      <c r="J1167" s="104"/>
      <c r="K1167" s="104"/>
      <c r="L1167" s="104"/>
      <c r="M1167" s="104"/>
      <c r="N1167" s="101"/>
      <c r="O1167" s="101"/>
      <c r="P1167" s="101"/>
      <c r="Q1167" s="101"/>
      <c r="R1167" s="63"/>
      <c r="S1167" s="63"/>
      <c r="T1167" s="63"/>
      <c r="U1167" s="135"/>
      <c r="V1167" s="104"/>
      <c r="W1167" s="104"/>
      <c r="X1167" s="104"/>
      <c r="Y1167" s="104"/>
    </row>
    <row r="1168" spans="1:25" x14ac:dyDescent="0.2">
      <c r="A1168" s="135"/>
      <c r="B1168" s="134" t="str">
        <f>IF(A1168="","",IF(ISNUMBER(SEARCH("KCB",G1168))=TRUE,Info!$J$10,Info!$J$11))</f>
        <v/>
      </c>
      <c r="C1168" s="135"/>
      <c r="D1168" s="248"/>
      <c r="E1168" s="248"/>
      <c r="F1168" s="135"/>
      <c r="G1168" s="104"/>
      <c r="H1168" s="135"/>
      <c r="I1168" s="104"/>
      <c r="J1168" s="104"/>
      <c r="K1168" s="104"/>
      <c r="L1168" s="104"/>
      <c r="M1168" s="104"/>
      <c r="N1168" s="101"/>
      <c r="O1168" s="101"/>
      <c r="P1168" s="101"/>
      <c r="Q1168" s="101"/>
      <c r="R1168" s="63"/>
      <c r="S1168" s="63"/>
      <c r="T1168" s="63"/>
      <c r="U1168" s="135"/>
      <c r="V1168" s="104"/>
      <c r="W1168" s="104"/>
      <c r="X1168" s="104"/>
      <c r="Y1168" s="104"/>
    </row>
    <row r="1169" spans="1:25" x14ac:dyDescent="0.2">
      <c r="A1169" s="135"/>
      <c r="B1169" s="134" t="str">
        <f>IF(A1169="","",IF(ISNUMBER(SEARCH("KCB",G1169))=TRUE,Info!$J$10,Info!$J$11))</f>
        <v/>
      </c>
      <c r="C1169" s="135"/>
      <c r="D1169" s="248"/>
      <c r="E1169" s="248"/>
      <c r="F1169" s="135"/>
      <c r="G1169" s="104"/>
      <c r="H1169" s="135"/>
      <c r="I1169" s="104"/>
      <c r="J1169" s="104"/>
      <c r="K1169" s="104"/>
      <c r="L1169" s="104"/>
      <c r="M1169" s="104"/>
      <c r="N1169" s="101"/>
      <c r="O1169" s="101"/>
      <c r="P1169" s="101"/>
      <c r="Q1169" s="101"/>
      <c r="R1169" s="63"/>
      <c r="S1169" s="63"/>
      <c r="T1169" s="63"/>
      <c r="U1169" s="135"/>
      <c r="V1169" s="104"/>
      <c r="W1169" s="104"/>
      <c r="X1169" s="104"/>
      <c r="Y1169" s="104"/>
    </row>
    <row r="1170" spans="1:25" x14ac:dyDescent="0.2">
      <c r="A1170" s="135"/>
      <c r="B1170" s="134" t="str">
        <f>IF(A1170="","",IF(ISNUMBER(SEARCH("KCB",G1170))=TRUE,Info!$J$10,Info!$J$11))</f>
        <v/>
      </c>
      <c r="C1170" s="135"/>
      <c r="D1170" s="248"/>
      <c r="E1170" s="248"/>
      <c r="F1170" s="135"/>
      <c r="G1170" s="104"/>
      <c r="H1170" s="135"/>
      <c r="I1170" s="104"/>
      <c r="J1170" s="104"/>
      <c r="K1170" s="104"/>
      <c r="L1170" s="104"/>
      <c r="M1170" s="104"/>
      <c r="N1170" s="101"/>
      <c r="O1170" s="101"/>
      <c r="P1170" s="101"/>
      <c r="Q1170" s="101"/>
      <c r="R1170" s="63"/>
      <c r="S1170" s="63"/>
      <c r="T1170" s="63"/>
      <c r="U1170" s="135"/>
      <c r="V1170" s="104"/>
      <c r="W1170" s="104"/>
      <c r="X1170" s="104"/>
      <c r="Y1170" s="104"/>
    </row>
    <row r="1171" spans="1:25" x14ac:dyDescent="0.2">
      <c r="A1171" s="135"/>
      <c r="B1171" s="134" t="str">
        <f>IF(A1171="","",IF(ISNUMBER(SEARCH("KCB",G1171))=TRUE,Info!$J$10,Info!$J$11))</f>
        <v/>
      </c>
      <c r="C1171" s="135"/>
      <c r="D1171" s="248"/>
      <c r="E1171" s="248"/>
      <c r="F1171" s="135"/>
      <c r="G1171" s="104"/>
      <c r="H1171" s="135"/>
      <c r="I1171" s="104"/>
      <c r="J1171" s="104"/>
      <c r="K1171" s="104"/>
      <c r="L1171" s="104"/>
      <c r="M1171" s="104"/>
      <c r="N1171" s="101"/>
      <c r="O1171" s="101"/>
      <c r="P1171" s="101"/>
      <c r="Q1171" s="101"/>
      <c r="R1171" s="63"/>
      <c r="S1171" s="63"/>
      <c r="T1171" s="63"/>
      <c r="U1171" s="135"/>
      <c r="V1171" s="104"/>
      <c r="W1171" s="104"/>
      <c r="X1171" s="104"/>
      <c r="Y1171" s="104"/>
    </row>
    <row r="1172" spans="1:25" x14ac:dyDescent="0.2">
      <c r="A1172" s="135"/>
      <c r="B1172" s="134" t="str">
        <f>IF(A1172="","",IF(ISNUMBER(SEARCH("KCB",G1172))=TRUE,Info!$J$10,Info!$J$11))</f>
        <v/>
      </c>
      <c r="C1172" s="135"/>
      <c r="D1172" s="248"/>
      <c r="E1172" s="248"/>
      <c r="F1172" s="135"/>
      <c r="G1172" s="104"/>
      <c r="H1172" s="135"/>
      <c r="I1172" s="104"/>
      <c r="J1172" s="104"/>
      <c r="K1172" s="104"/>
      <c r="L1172" s="104"/>
      <c r="M1172" s="104"/>
      <c r="N1172" s="101"/>
      <c r="O1172" s="101"/>
      <c r="P1172" s="101"/>
      <c r="Q1172" s="101"/>
      <c r="R1172" s="63"/>
      <c r="S1172" s="63"/>
      <c r="T1172" s="63"/>
      <c r="U1172" s="135"/>
      <c r="V1172" s="104"/>
      <c r="W1172" s="104"/>
      <c r="X1172" s="104"/>
      <c r="Y1172" s="104"/>
    </row>
    <row r="1173" spans="1:25" x14ac:dyDescent="0.2">
      <c r="A1173" s="135"/>
      <c r="B1173" s="134" t="str">
        <f>IF(A1173="","",IF(ISNUMBER(SEARCH("KCB",G1173))=TRUE,Info!$J$10,Info!$J$11))</f>
        <v/>
      </c>
      <c r="C1173" s="135"/>
      <c r="D1173" s="248"/>
      <c r="E1173" s="248"/>
      <c r="F1173" s="135"/>
      <c r="G1173" s="104"/>
      <c r="H1173" s="135"/>
      <c r="I1173" s="104"/>
      <c r="J1173" s="104"/>
      <c r="K1173" s="104"/>
      <c r="L1173" s="104"/>
      <c r="M1173" s="104"/>
      <c r="N1173" s="101"/>
      <c r="O1173" s="101"/>
      <c r="P1173" s="101"/>
      <c r="Q1173" s="101"/>
      <c r="R1173" s="63"/>
      <c r="S1173" s="63"/>
      <c r="T1173" s="63"/>
      <c r="U1173" s="135"/>
      <c r="V1173" s="104"/>
      <c r="W1173" s="104"/>
      <c r="X1173" s="104"/>
      <c r="Y1173" s="104"/>
    </row>
    <row r="1174" spans="1:25" x14ac:dyDescent="0.2">
      <c r="A1174" s="135"/>
      <c r="B1174" s="134" t="str">
        <f>IF(A1174="","",IF(ISNUMBER(SEARCH("KCB",G1174))=TRUE,Info!$J$10,Info!$J$11))</f>
        <v/>
      </c>
      <c r="C1174" s="135"/>
      <c r="D1174" s="248"/>
      <c r="E1174" s="248"/>
      <c r="F1174" s="135"/>
      <c r="G1174" s="104"/>
      <c r="H1174" s="135"/>
      <c r="I1174" s="104"/>
      <c r="J1174" s="104"/>
      <c r="K1174" s="104"/>
      <c r="L1174" s="104"/>
      <c r="M1174" s="104"/>
      <c r="N1174" s="101"/>
      <c r="O1174" s="101"/>
      <c r="P1174" s="101"/>
      <c r="Q1174" s="101"/>
      <c r="R1174" s="63"/>
      <c r="S1174" s="63"/>
      <c r="T1174" s="63"/>
      <c r="U1174" s="135"/>
      <c r="V1174" s="104"/>
      <c r="W1174" s="104"/>
      <c r="X1174" s="104"/>
      <c r="Y1174" s="104"/>
    </row>
    <row r="1175" spans="1:25" x14ac:dyDescent="0.2">
      <c r="A1175" s="135"/>
      <c r="B1175" s="134" t="str">
        <f>IF(A1175="","",IF(ISNUMBER(SEARCH("KCB",G1175))=TRUE,Info!$J$10,Info!$J$11))</f>
        <v/>
      </c>
      <c r="C1175" s="135"/>
      <c r="D1175" s="248"/>
      <c r="E1175" s="248"/>
      <c r="F1175" s="135"/>
      <c r="G1175" s="104"/>
      <c r="H1175" s="135"/>
      <c r="I1175" s="104"/>
      <c r="J1175" s="104"/>
      <c r="K1175" s="104"/>
      <c r="L1175" s="104"/>
      <c r="M1175" s="104"/>
      <c r="N1175" s="101"/>
      <c r="O1175" s="101"/>
      <c r="P1175" s="101"/>
      <c r="Q1175" s="101"/>
      <c r="R1175" s="63"/>
      <c r="S1175" s="63"/>
      <c r="T1175" s="63"/>
      <c r="U1175" s="135"/>
      <c r="V1175" s="104"/>
      <c r="W1175" s="104"/>
      <c r="X1175" s="104"/>
      <c r="Y1175" s="104"/>
    </row>
    <row r="1176" spans="1:25" x14ac:dyDescent="0.2">
      <c r="A1176" s="135"/>
      <c r="B1176" s="134" t="str">
        <f>IF(A1176="","",IF(ISNUMBER(SEARCH("KCB",G1176))=TRUE,Info!$J$10,Info!$J$11))</f>
        <v/>
      </c>
      <c r="C1176" s="135"/>
      <c r="D1176" s="248"/>
      <c r="E1176" s="248"/>
      <c r="F1176" s="135"/>
      <c r="G1176" s="104"/>
      <c r="H1176" s="135"/>
      <c r="I1176" s="104"/>
      <c r="J1176" s="104"/>
      <c r="K1176" s="104"/>
      <c r="L1176" s="104"/>
      <c r="M1176" s="104"/>
      <c r="N1176" s="101"/>
      <c r="O1176" s="101"/>
      <c r="P1176" s="101"/>
      <c r="Q1176" s="101"/>
      <c r="R1176" s="63"/>
      <c r="S1176" s="63"/>
      <c r="T1176" s="63"/>
      <c r="U1176" s="135"/>
      <c r="V1176" s="104"/>
      <c r="W1176" s="104"/>
      <c r="X1176" s="104"/>
      <c r="Y1176" s="104"/>
    </row>
    <row r="1177" spans="1:25" x14ac:dyDescent="0.2">
      <c r="A1177" s="135"/>
      <c r="B1177" s="134" t="str">
        <f>IF(A1177="","",IF(ISNUMBER(SEARCH("KCB",G1177))=TRUE,Info!$J$10,Info!$J$11))</f>
        <v/>
      </c>
      <c r="C1177" s="135"/>
      <c r="D1177" s="248"/>
      <c r="E1177" s="248"/>
      <c r="F1177" s="135"/>
      <c r="G1177" s="104"/>
      <c r="H1177" s="135"/>
      <c r="I1177" s="104"/>
      <c r="J1177" s="104"/>
      <c r="K1177" s="104"/>
      <c r="L1177" s="104"/>
      <c r="M1177" s="104"/>
      <c r="N1177" s="101"/>
      <c r="O1177" s="101"/>
      <c r="P1177" s="101"/>
      <c r="Q1177" s="101"/>
      <c r="R1177" s="63"/>
      <c r="S1177" s="63"/>
      <c r="T1177" s="63"/>
      <c r="U1177" s="135"/>
      <c r="V1177" s="104"/>
      <c r="W1177" s="104"/>
      <c r="X1177" s="104"/>
      <c r="Y1177" s="104"/>
    </row>
    <row r="1178" spans="1:25" x14ac:dyDescent="0.2">
      <c r="A1178" s="135"/>
      <c r="B1178" s="134" t="str">
        <f>IF(A1178="","",IF(ISNUMBER(SEARCH("KCB",G1178))=TRUE,Info!$J$10,Info!$J$11))</f>
        <v/>
      </c>
      <c r="C1178" s="135"/>
      <c r="D1178" s="248"/>
      <c r="E1178" s="248"/>
      <c r="F1178" s="135"/>
      <c r="G1178" s="104"/>
      <c r="H1178" s="135"/>
      <c r="I1178" s="104"/>
      <c r="J1178" s="104"/>
      <c r="K1178" s="104"/>
      <c r="L1178" s="104"/>
      <c r="M1178" s="104"/>
      <c r="N1178" s="101"/>
      <c r="O1178" s="101"/>
      <c r="P1178" s="101"/>
      <c r="Q1178" s="101"/>
      <c r="R1178" s="63"/>
      <c r="S1178" s="63"/>
      <c r="T1178" s="63"/>
      <c r="U1178" s="135"/>
      <c r="V1178" s="104"/>
      <c r="W1178" s="104"/>
      <c r="X1178" s="104"/>
      <c r="Y1178" s="104"/>
    </row>
    <row r="1179" spans="1:25" x14ac:dyDescent="0.2">
      <c r="A1179" s="135"/>
      <c r="B1179" s="134" t="str">
        <f>IF(A1179="","",IF(ISNUMBER(SEARCH("KCB",G1179))=TRUE,Info!$J$10,Info!$J$11))</f>
        <v/>
      </c>
      <c r="C1179" s="135"/>
      <c r="D1179" s="248"/>
      <c r="E1179" s="248"/>
      <c r="F1179" s="135"/>
      <c r="G1179" s="104"/>
      <c r="H1179" s="135"/>
      <c r="I1179" s="104"/>
      <c r="J1179" s="104"/>
      <c r="K1179" s="104"/>
      <c r="L1179" s="104"/>
      <c r="M1179" s="104"/>
      <c r="N1179" s="101"/>
      <c r="O1179" s="101"/>
      <c r="P1179" s="101"/>
      <c r="Q1179" s="101"/>
      <c r="R1179" s="63"/>
      <c r="S1179" s="63"/>
      <c r="T1179" s="63"/>
      <c r="U1179" s="135"/>
      <c r="V1179" s="104"/>
      <c r="W1179" s="104"/>
      <c r="X1179" s="104"/>
      <c r="Y1179" s="104"/>
    </row>
    <row r="1180" spans="1:25" x14ac:dyDescent="0.2">
      <c r="A1180" s="135"/>
      <c r="B1180" s="134" t="str">
        <f>IF(A1180="","",IF(ISNUMBER(SEARCH("KCB",G1180))=TRUE,Info!$J$10,Info!$J$11))</f>
        <v/>
      </c>
      <c r="C1180" s="135"/>
      <c r="D1180" s="248"/>
      <c r="E1180" s="248"/>
      <c r="F1180" s="135"/>
      <c r="G1180" s="104"/>
      <c r="H1180" s="135"/>
      <c r="I1180" s="104"/>
      <c r="J1180" s="104"/>
      <c r="K1180" s="104"/>
      <c r="L1180" s="104"/>
      <c r="M1180" s="104"/>
      <c r="N1180" s="101"/>
      <c r="O1180" s="101"/>
      <c r="P1180" s="101"/>
      <c r="Q1180" s="101"/>
      <c r="R1180" s="63"/>
      <c r="S1180" s="63"/>
      <c r="T1180" s="63"/>
      <c r="U1180" s="135"/>
      <c r="V1180" s="104"/>
      <c r="W1180" s="104"/>
      <c r="X1180" s="104"/>
      <c r="Y1180" s="104"/>
    </row>
    <row r="1181" spans="1:25" x14ac:dyDescent="0.2">
      <c r="A1181" s="135"/>
      <c r="B1181" s="134" t="str">
        <f>IF(A1181="","",IF(ISNUMBER(SEARCH("KCB",G1181))=TRUE,Info!$J$10,Info!$J$11))</f>
        <v/>
      </c>
      <c r="C1181" s="135"/>
      <c r="D1181" s="248"/>
      <c r="E1181" s="248"/>
      <c r="F1181" s="135"/>
      <c r="G1181" s="104"/>
      <c r="H1181" s="135"/>
      <c r="I1181" s="104"/>
      <c r="J1181" s="104"/>
      <c r="K1181" s="104"/>
      <c r="L1181" s="104"/>
      <c r="M1181" s="104"/>
      <c r="N1181" s="101"/>
      <c r="O1181" s="101"/>
      <c r="P1181" s="101"/>
      <c r="Q1181" s="101"/>
      <c r="R1181" s="63"/>
      <c r="S1181" s="63"/>
      <c r="T1181" s="63"/>
      <c r="U1181" s="135"/>
      <c r="V1181" s="104"/>
      <c r="W1181" s="104"/>
      <c r="X1181" s="104"/>
      <c r="Y1181" s="104"/>
    </row>
    <row r="1182" spans="1:25" x14ac:dyDescent="0.2">
      <c r="A1182" s="135"/>
      <c r="B1182" s="134" t="str">
        <f>IF(A1182="","",IF(ISNUMBER(SEARCH("KCB",G1182))=TRUE,Info!$J$10,Info!$J$11))</f>
        <v/>
      </c>
      <c r="C1182" s="135"/>
      <c r="D1182" s="248"/>
      <c r="E1182" s="248"/>
      <c r="F1182" s="135"/>
      <c r="G1182" s="104"/>
      <c r="H1182" s="135"/>
      <c r="I1182" s="104"/>
      <c r="J1182" s="104"/>
      <c r="K1182" s="104"/>
      <c r="L1182" s="104"/>
      <c r="M1182" s="104"/>
      <c r="N1182" s="101"/>
      <c r="O1182" s="101"/>
      <c r="P1182" s="101"/>
      <c r="Q1182" s="101"/>
      <c r="R1182" s="63"/>
      <c r="S1182" s="63"/>
      <c r="T1182" s="63"/>
      <c r="U1182" s="135"/>
      <c r="V1182" s="104"/>
      <c r="W1182" s="104"/>
      <c r="X1182" s="104"/>
      <c r="Y1182" s="104"/>
    </row>
    <row r="1183" spans="1:25" x14ac:dyDescent="0.2">
      <c r="A1183" s="135"/>
      <c r="B1183" s="134" t="str">
        <f>IF(A1183="","",IF(ISNUMBER(SEARCH("KCB",G1183))=TRUE,Info!$J$10,Info!$J$11))</f>
        <v/>
      </c>
      <c r="C1183" s="135"/>
      <c r="D1183" s="248"/>
      <c r="E1183" s="248"/>
      <c r="F1183" s="135"/>
      <c r="G1183" s="104"/>
      <c r="H1183" s="135"/>
      <c r="I1183" s="104"/>
      <c r="J1183" s="104"/>
      <c r="K1183" s="104"/>
      <c r="L1183" s="104"/>
      <c r="M1183" s="104"/>
      <c r="N1183" s="101"/>
      <c r="O1183" s="101"/>
      <c r="P1183" s="101"/>
      <c r="Q1183" s="101"/>
      <c r="R1183" s="63"/>
      <c r="S1183" s="63"/>
      <c r="T1183" s="63"/>
      <c r="U1183" s="135"/>
      <c r="V1183" s="104"/>
      <c r="W1183" s="104"/>
      <c r="X1183" s="104"/>
      <c r="Y1183" s="104"/>
    </row>
    <row r="1184" spans="1:25" x14ac:dyDescent="0.2">
      <c r="A1184" s="135"/>
      <c r="B1184" s="134" t="str">
        <f>IF(A1184="","",IF(ISNUMBER(SEARCH("KCB",G1184))=TRUE,Info!$J$10,Info!$J$11))</f>
        <v/>
      </c>
      <c r="C1184" s="135"/>
      <c r="D1184" s="248"/>
      <c r="E1184" s="248"/>
      <c r="F1184" s="135"/>
      <c r="G1184" s="104"/>
      <c r="H1184" s="135"/>
      <c r="I1184" s="104"/>
      <c r="J1184" s="104"/>
      <c r="K1184" s="104"/>
      <c r="L1184" s="104"/>
      <c r="M1184" s="104"/>
      <c r="N1184" s="101"/>
      <c r="O1184" s="101"/>
      <c r="P1184" s="101"/>
      <c r="Q1184" s="101"/>
      <c r="R1184" s="63"/>
      <c r="S1184" s="63"/>
      <c r="T1184" s="63"/>
      <c r="U1184" s="135"/>
      <c r="V1184" s="104"/>
      <c r="W1184" s="104"/>
      <c r="X1184" s="104"/>
      <c r="Y1184" s="104"/>
    </row>
    <row r="1185" spans="1:25" x14ac:dyDescent="0.2">
      <c r="A1185" s="135"/>
      <c r="B1185" s="134" t="str">
        <f>IF(A1185="","",IF(ISNUMBER(SEARCH("KCB",G1185))=TRUE,Info!$J$10,Info!$J$11))</f>
        <v/>
      </c>
      <c r="C1185" s="135"/>
      <c r="D1185" s="248"/>
      <c r="E1185" s="248"/>
      <c r="F1185" s="135"/>
      <c r="G1185" s="104"/>
      <c r="H1185" s="135"/>
      <c r="I1185" s="104"/>
      <c r="J1185" s="104"/>
      <c r="K1185" s="104"/>
      <c r="L1185" s="104"/>
      <c r="M1185" s="104"/>
      <c r="N1185" s="101"/>
      <c r="O1185" s="101"/>
      <c r="P1185" s="101"/>
      <c r="Q1185" s="101"/>
      <c r="R1185" s="63"/>
      <c r="S1185" s="63"/>
      <c r="T1185" s="63"/>
      <c r="U1185" s="135"/>
      <c r="V1185" s="104"/>
      <c r="W1185" s="104"/>
      <c r="X1185" s="104"/>
      <c r="Y1185" s="104"/>
    </row>
    <row r="1186" spans="1:25" x14ac:dyDescent="0.2">
      <c r="A1186" s="135"/>
      <c r="B1186" s="134" t="str">
        <f>IF(A1186="","",IF(ISNUMBER(SEARCH("KCB",G1186))=TRUE,Info!$J$10,Info!$J$11))</f>
        <v/>
      </c>
      <c r="C1186" s="135"/>
      <c r="D1186" s="248"/>
      <c r="E1186" s="248"/>
      <c r="F1186" s="135"/>
      <c r="G1186" s="104"/>
      <c r="H1186" s="135"/>
      <c r="I1186" s="104"/>
      <c r="J1186" s="104"/>
      <c r="K1186" s="104"/>
      <c r="L1186" s="104"/>
      <c r="M1186" s="104"/>
      <c r="N1186" s="101"/>
      <c r="O1186" s="101"/>
      <c r="P1186" s="101"/>
      <c r="Q1186" s="101"/>
      <c r="R1186" s="63"/>
      <c r="S1186" s="63"/>
      <c r="T1186" s="63"/>
      <c r="U1186" s="135"/>
      <c r="V1186" s="104"/>
      <c r="W1186" s="104"/>
      <c r="X1186" s="104"/>
      <c r="Y1186" s="104"/>
    </row>
    <row r="1187" spans="1:25" x14ac:dyDescent="0.2">
      <c r="A1187" s="135"/>
      <c r="B1187" s="134" t="str">
        <f>IF(A1187="","",IF(ISNUMBER(SEARCH("KCB",G1187))=TRUE,Info!$J$10,Info!$J$11))</f>
        <v/>
      </c>
      <c r="C1187" s="135"/>
      <c r="D1187" s="248"/>
      <c r="E1187" s="248"/>
      <c r="F1187" s="135"/>
      <c r="G1187" s="104"/>
      <c r="H1187" s="135"/>
      <c r="I1187" s="104"/>
      <c r="J1187" s="104"/>
      <c r="K1187" s="104"/>
      <c r="L1187" s="104"/>
      <c r="M1187" s="104"/>
      <c r="N1187" s="101"/>
      <c r="O1187" s="101"/>
      <c r="P1187" s="101"/>
      <c r="Q1187" s="101"/>
      <c r="R1187" s="63"/>
      <c r="S1187" s="63"/>
      <c r="T1187" s="63"/>
      <c r="U1187" s="135"/>
      <c r="V1187" s="104"/>
      <c r="W1187" s="104"/>
      <c r="X1187" s="104"/>
      <c r="Y1187" s="104"/>
    </row>
    <row r="1188" spans="1:25" x14ac:dyDescent="0.2">
      <c r="A1188" s="135"/>
      <c r="B1188" s="134" t="str">
        <f>IF(A1188="","",IF(ISNUMBER(SEARCH("KCB",G1188))=TRUE,Info!$J$10,Info!$J$11))</f>
        <v/>
      </c>
      <c r="C1188" s="135"/>
      <c r="D1188" s="248"/>
      <c r="E1188" s="248"/>
      <c r="F1188" s="135"/>
      <c r="G1188" s="104"/>
      <c r="H1188" s="135"/>
      <c r="I1188" s="104"/>
      <c r="J1188" s="104"/>
      <c r="K1188" s="104"/>
      <c r="L1188" s="104"/>
      <c r="M1188" s="104"/>
      <c r="N1188" s="101"/>
      <c r="O1188" s="101"/>
      <c r="P1188" s="101"/>
      <c r="Q1188" s="101"/>
      <c r="R1188" s="63"/>
      <c r="S1188" s="63"/>
      <c r="T1188" s="63"/>
      <c r="U1188" s="135"/>
      <c r="V1188" s="104"/>
      <c r="W1188" s="104"/>
      <c r="X1188" s="104"/>
      <c r="Y1188" s="104"/>
    </row>
    <row r="1189" spans="1:25" x14ac:dyDescent="0.2">
      <c r="A1189" s="135"/>
      <c r="B1189" s="134" t="str">
        <f>IF(A1189="","",IF(ISNUMBER(SEARCH("KCB",G1189))=TRUE,Info!$J$10,Info!$J$11))</f>
        <v/>
      </c>
      <c r="C1189" s="135"/>
      <c r="D1189" s="248"/>
      <c r="E1189" s="248"/>
      <c r="F1189" s="135"/>
      <c r="G1189" s="104"/>
      <c r="H1189" s="135"/>
      <c r="I1189" s="104"/>
      <c r="J1189" s="104"/>
      <c r="K1189" s="104"/>
      <c r="L1189" s="104"/>
      <c r="M1189" s="104"/>
      <c r="N1189" s="101"/>
      <c r="O1189" s="101"/>
      <c r="P1189" s="101"/>
      <c r="Q1189" s="101"/>
      <c r="R1189" s="63"/>
      <c r="S1189" s="63"/>
      <c r="T1189" s="63"/>
      <c r="U1189" s="135"/>
      <c r="V1189" s="104"/>
      <c r="W1189" s="104"/>
      <c r="X1189" s="104"/>
      <c r="Y1189" s="104"/>
    </row>
    <row r="1190" spans="1:25" x14ac:dyDescent="0.2">
      <c r="A1190" s="135"/>
      <c r="B1190" s="134" t="str">
        <f>IF(A1190="","",IF(ISNUMBER(SEARCH("KCB",G1190))=TRUE,Info!$J$10,Info!$J$11))</f>
        <v/>
      </c>
      <c r="C1190" s="135"/>
      <c r="D1190" s="248"/>
      <c r="E1190" s="248"/>
      <c r="F1190" s="135"/>
      <c r="G1190" s="104"/>
      <c r="H1190" s="135"/>
      <c r="I1190" s="104"/>
      <c r="J1190" s="104"/>
      <c r="K1190" s="104"/>
      <c r="L1190" s="104"/>
      <c r="M1190" s="104"/>
      <c r="N1190" s="101"/>
      <c r="O1190" s="101"/>
      <c r="P1190" s="101"/>
      <c r="Q1190" s="101"/>
      <c r="R1190" s="63"/>
      <c r="S1190" s="63"/>
      <c r="T1190" s="63"/>
      <c r="U1190" s="135"/>
      <c r="V1190" s="104"/>
      <c r="W1190" s="104"/>
      <c r="X1190" s="104"/>
      <c r="Y1190" s="104"/>
    </row>
    <row r="1191" spans="1:25" x14ac:dyDescent="0.2">
      <c r="A1191" s="135"/>
      <c r="B1191" s="134" t="str">
        <f>IF(A1191="","",IF(ISNUMBER(SEARCH("KCB",G1191))=TRUE,Info!$J$10,Info!$J$11))</f>
        <v/>
      </c>
      <c r="C1191" s="135"/>
      <c r="D1191" s="248"/>
      <c r="E1191" s="248"/>
      <c r="F1191" s="135"/>
      <c r="G1191" s="104"/>
      <c r="H1191" s="135"/>
      <c r="I1191" s="104"/>
      <c r="J1191" s="104"/>
      <c r="K1191" s="104"/>
      <c r="L1191" s="104"/>
      <c r="M1191" s="104"/>
      <c r="N1191" s="101"/>
      <c r="O1191" s="101"/>
      <c r="P1191" s="101"/>
      <c r="Q1191" s="101"/>
      <c r="R1191" s="63"/>
      <c r="S1191" s="63"/>
      <c r="T1191" s="63"/>
      <c r="U1191" s="135"/>
      <c r="V1191" s="104"/>
      <c r="W1191" s="104"/>
      <c r="X1191" s="104"/>
      <c r="Y1191" s="104"/>
    </row>
    <row r="1192" spans="1:25" x14ac:dyDescent="0.2">
      <c r="A1192" s="135"/>
      <c r="B1192" s="134" t="str">
        <f>IF(A1192="","",IF(ISNUMBER(SEARCH("KCB",G1192))=TRUE,Info!$J$10,Info!$J$11))</f>
        <v/>
      </c>
      <c r="C1192" s="135"/>
      <c r="D1192" s="248"/>
      <c r="E1192" s="248"/>
      <c r="F1192" s="135"/>
      <c r="G1192" s="104"/>
      <c r="H1192" s="135"/>
      <c r="I1192" s="104"/>
      <c r="J1192" s="104"/>
      <c r="K1192" s="104"/>
      <c r="L1192" s="104"/>
      <c r="M1192" s="104"/>
      <c r="N1192" s="101"/>
      <c r="O1192" s="101"/>
      <c r="P1192" s="101"/>
      <c r="Q1192" s="101"/>
      <c r="R1192" s="63"/>
      <c r="S1192" s="63"/>
      <c r="T1192" s="63"/>
      <c r="U1192" s="135"/>
      <c r="V1192" s="104"/>
      <c r="W1192" s="104"/>
      <c r="X1192" s="104"/>
      <c r="Y1192" s="104"/>
    </row>
    <row r="1193" spans="1:25" x14ac:dyDescent="0.2">
      <c r="A1193" s="135"/>
      <c r="B1193" s="134" t="str">
        <f>IF(A1193="","",IF(ISNUMBER(SEARCH("KCB",G1193))=TRUE,Info!$J$10,Info!$J$11))</f>
        <v/>
      </c>
      <c r="C1193" s="135"/>
      <c r="D1193" s="248"/>
      <c r="E1193" s="248"/>
      <c r="F1193" s="135"/>
      <c r="G1193" s="104"/>
      <c r="H1193" s="135"/>
      <c r="I1193" s="104"/>
      <c r="J1193" s="104"/>
      <c r="K1193" s="104"/>
      <c r="L1193" s="104"/>
      <c r="M1193" s="104"/>
      <c r="N1193" s="101"/>
      <c r="O1193" s="101"/>
      <c r="P1193" s="101"/>
      <c r="Q1193" s="101"/>
      <c r="R1193" s="63"/>
      <c r="S1193" s="63"/>
      <c r="T1193" s="63"/>
      <c r="U1193" s="135"/>
      <c r="V1193" s="104"/>
      <c r="W1193" s="104"/>
      <c r="X1193" s="104"/>
      <c r="Y1193" s="104"/>
    </row>
    <row r="1194" spans="1:25" x14ac:dyDescent="0.2">
      <c r="A1194" s="135"/>
      <c r="B1194" s="134" t="str">
        <f>IF(A1194="","",IF(ISNUMBER(SEARCH("KCB",G1194))=TRUE,Info!$J$10,Info!$J$11))</f>
        <v/>
      </c>
      <c r="C1194" s="135"/>
      <c r="D1194" s="248"/>
      <c r="E1194" s="248"/>
      <c r="F1194" s="135"/>
      <c r="G1194" s="104"/>
      <c r="H1194" s="135"/>
      <c r="I1194" s="104"/>
      <c r="J1194" s="104"/>
      <c r="K1194" s="104"/>
      <c r="L1194" s="104"/>
      <c r="M1194" s="104"/>
      <c r="N1194" s="101"/>
      <c r="O1194" s="101"/>
      <c r="P1194" s="101"/>
      <c r="Q1194" s="101"/>
      <c r="R1194" s="63"/>
      <c r="S1194" s="63"/>
      <c r="T1194" s="63"/>
      <c r="U1194" s="135"/>
      <c r="V1194" s="104"/>
      <c r="W1194" s="104"/>
      <c r="X1194" s="104"/>
      <c r="Y1194" s="104"/>
    </row>
    <row r="1195" spans="1:25" x14ac:dyDescent="0.2">
      <c r="A1195" s="135"/>
      <c r="B1195" s="134" t="str">
        <f>IF(A1195="","",IF(ISNUMBER(SEARCH("KCB",G1195))=TRUE,Info!$J$10,Info!$J$11))</f>
        <v/>
      </c>
      <c r="C1195" s="135"/>
      <c r="D1195" s="248"/>
      <c r="E1195" s="248"/>
      <c r="F1195" s="135"/>
      <c r="G1195" s="104"/>
      <c r="H1195" s="135"/>
      <c r="I1195" s="104"/>
      <c r="J1195" s="104"/>
      <c r="K1195" s="104"/>
      <c r="L1195" s="104"/>
      <c r="M1195" s="104"/>
      <c r="N1195" s="101"/>
      <c r="O1195" s="101"/>
      <c r="P1195" s="101"/>
      <c r="Q1195" s="101"/>
      <c r="R1195" s="63"/>
      <c r="S1195" s="63"/>
      <c r="T1195" s="63"/>
      <c r="U1195" s="135"/>
      <c r="V1195" s="104"/>
      <c r="W1195" s="104"/>
      <c r="X1195" s="104"/>
      <c r="Y1195" s="104"/>
    </row>
    <row r="1196" spans="1:25" x14ac:dyDescent="0.2">
      <c r="A1196" s="135"/>
      <c r="B1196" s="134" t="str">
        <f>IF(A1196="","",IF(ISNUMBER(SEARCH("KCB",G1196))=TRUE,Info!$J$10,Info!$J$11))</f>
        <v/>
      </c>
      <c r="C1196" s="135"/>
      <c r="D1196" s="248"/>
      <c r="E1196" s="248"/>
      <c r="F1196" s="135"/>
      <c r="G1196" s="104"/>
      <c r="H1196" s="135"/>
      <c r="I1196" s="104"/>
      <c r="J1196" s="104"/>
      <c r="K1196" s="104"/>
      <c r="L1196" s="104"/>
      <c r="M1196" s="104"/>
      <c r="N1196" s="101"/>
      <c r="O1196" s="101"/>
      <c r="P1196" s="101"/>
      <c r="Q1196" s="101"/>
      <c r="R1196" s="63"/>
      <c r="S1196" s="63"/>
      <c r="T1196" s="63"/>
      <c r="U1196" s="135"/>
      <c r="V1196" s="104"/>
      <c r="W1196" s="104"/>
      <c r="X1196" s="104"/>
      <c r="Y1196" s="104"/>
    </row>
    <row r="1197" spans="1:25" x14ac:dyDescent="0.2">
      <c r="A1197" s="135"/>
      <c r="B1197" s="134" t="str">
        <f>IF(A1197="","",IF(ISNUMBER(SEARCH("KCB",G1197))=TRUE,Info!$J$10,Info!$J$11))</f>
        <v/>
      </c>
      <c r="C1197" s="135"/>
      <c r="D1197" s="248"/>
      <c r="E1197" s="248"/>
      <c r="F1197" s="135"/>
      <c r="G1197" s="104"/>
      <c r="H1197" s="135"/>
      <c r="I1197" s="104"/>
      <c r="J1197" s="104"/>
      <c r="K1197" s="104"/>
      <c r="L1197" s="104"/>
      <c r="M1197" s="104"/>
      <c r="N1197" s="101"/>
      <c r="O1197" s="101"/>
      <c r="P1197" s="101"/>
      <c r="Q1197" s="101"/>
      <c r="R1197" s="63"/>
      <c r="S1197" s="63"/>
      <c r="T1197" s="63"/>
      <c r="U1197" s="135"/>
      <c r="V1197" s="104"/>
      <c r="W1197" s="104"/>
      <c r="X1197" s="104"/>
      <c r="Y1197" s="104"/>
    </row>
    <row r="1198" spans="1:25" x14ac:dyDescent="0.2">
      <c r="A1198" s="135"/>
      <c r="B1198" s="134" t="str">
        <f>IF(A1198="","",IF(ISNUMBER(SEARCH("KCB",G1198))=TRUE,Info!$J$10,Info!$J$11))</f>
        <v/>
      </c>
      <c r="C1198" s="135"/>
      <c r="D1198" s="248"/>
      <c r="E1198" s="248"/>
      <c r="F1198" s="135"/>
      <c r="G1198" s="104"/>
      <c r="H1198" s="135"/>
      <c r="I1198" s="104"/>
      <c r="J1198" s="104"/>
      <c r="K1198" s="104"/>
      <c r="L1198" s="104"/>
      <c r="M1198" s="104"/>
      <c r="N1198" s="101"/>
      <c r="O1198" s="101"/>
      <c r="P1198" s="101"/>
      <c r="Q1198" s="101"/>
      <c r="R1198" s="63"/>
      <c r="S1198" s="63"/>
      <c r="T1198" s="63"/>
      <c r="U1198" s="135"/>
      <c r="V1198" s="104"/>
      <c r="W1198" s="104"/>
      <c r="X1198" s="104"/>
      <c r="Y1198" s="104"/>
    </row>
    <row r="1199" spans="1:25" x14ac:dyDescent="0.2">
      <c r="A1199" s="135"/>
      <c r="B1199" s="134" t="str">
        <f>IF(A1199="","",IF(ISNUMBER(SEARCH("KCB",G1199))=TRUE,Info!$J$10,Info!$J$11))</f>
        <v/>
      </c>
      <c r="C1199" s="135"/>
      <c r="D1199" s="248"/>
      <c r="E1199" s="248"/>
      <c r="F1199" s="135"/>
      <c r="G1199" s="104"/>
      <c r="H1199" s="135"/>
      <c r="I1199" s="104"/>
      <c r="J1199" s="104"/>
      <c r="K1199" s="104"/>
      <c r="L1199" s="104"/>
      <c r="M1199" s="104"/>
      <c r="N1199" s="101"/>
      <c r="O1199" s="101"/>
      <c r="P1199" s="101"/>
      <c r="Q1199" s="101"/>
      <c r="R1199" s="63"/>
      <c r="S1199" s="63"/>
      <c r="T1199" s="63"/>
      <c r="U1199" s="135"/>
      <c r="V1199" s="104"/>
      <c r="W1199" s="104"/>
      <c r="X1199" s="104"/>
      <c r="Y1199" s="104"/>
    </row>
    <row r="1200" spans="1:25" x14ac:dyDescent="0.2">
      <c r="A1200" s="135"/>
      <c r="B1200" s="134" t="str">
        <f>IF(A1200="","",IF(ISNUMBER(SEARCH("KCB",G1200))=TRUE,Info!$J$10,Info!$J$11))</f>
        <v/>
      </c>
      <c r="C1200" s="135"/>
      <c r="D1200" s="248"/>
      <c r="E1200" s="248"/>
      <c r="F1200" s="135"/>
      <c r="G1200" s="104"/>
      <c r="H1200" s="135"/>
      <c r="I1200" s="104"/>
      <c r="J1200" s="104"/>
      <c r="K1200" s="104"/>
      <c r="L1200" s="104"/>
      <c r="M1200" s="104"/>
      <c r="N1200" s="101"/>
      <c r="O1200" s="101"/>
      <c r="P1200" s="101"/>
      <c r="Q1200" s="101"/>
      <c r="R1200" s="63"/>
      <c r="S1200" s="63"/>
      <c r="T1200" s="63"/>
      <c r="U1200" s="135"/>
      <c r="V1200" s="104"/>
      <c r="W1200" s="104"/>
      <c r="X1200" s="104"/>
      <c r="Y1200" s="104"/>
    </row>
    <row r="1201" spans="1:25" x14ac:dyDescent="0.2">
      <c r="A1201" s="135"/>
      <c r="B1201" s="134" t="str">
        <f>IF(A1201="","",IF(ISNUMBER(SEARCH("KCB",G1201))=TRUE,Info!$J$10,Info!$J$11))</f>
        <v/>
      </c>
      <c r="C1201" s="135"/>
      <c r="D1201" s="248"/>
      <c r="E1201" s="248"/>
      <c r="F1201" s="135"/>
      <c r="G1201" s="104"/>
      <c r="H1201" s="135"/>
      <c r="I1201" s="104"/>
      <c r="J1201" s="104"/>
      <c r="K1201" s="104"/>
      <c r="L1201" s="104"/>
      <c r="M1201" s="104"/>
      <c r="N1201" s="101"/>
      <c r="O1201" s="101"/>
      <c r="P1201" s="101"/>
      <c r="Q1201" s="101"/>
      <c r="R1201" s="63"/>
      <c r="S1201" s="63"/>
      <c r="T1201" s="63"/>
      <c r="U1201" s="135"/>
      <c r="V1201" s="104"/>
      <c r="W1201" s="104"/>
      <c r="X1201" s="104"/>
      <c r="Y1201" s="104"/>
    </row>
    <row r="1202" spans="1:25" x14ac:dyDescent="0.2">
      <c r="A1202" s="135"/>
      <c r="B1202" s="134" t="str">
        <f>IF(A1202="","",IF(ISNUMBER(SEARCH("KCB",G1202))=TRUE,Info!$J$10,Info!$J$11))</f>
        <v/>
      </c>
      <c r="C1202" s="135"/>
      <c r="D1202" s="248"/>
      <c r="E1202" s="248"/>
      <c r="F1202" s="135"/>
      <c r="G1202" s="104"/>
      <c r="H1202" s="135"/>
      <c r="I1202" s="104"/>
      <c r="J1202" s="104"/>
      <c r="K1202" s="104"/>
      <c r="L1202" s="104"/>
      <c r="M1202" s="104"/>
      <c r="N1202" s="101"/>
      <c r="O1202" s="101"/>
      <c r="P1202" s="101"/>
      <c r="Q1202" s="101"/>
      <c r="R1202" s="63"/>
      <c r="S1202" s="63"/>
      <c r="T1202" s="63"/>
      <c r="U1202" s="135"/>
      <c r="V1202" s="104"/>
      <c r="W1202" s="104"/>
      <c r="X1202" s="104"/>
      <c r="Y1202" s="104"/>
    </row>
    <row r="1203" spans="1:25" x14ac:dyDescent="0.2">
      <c r="A1203" s="135"/>
      <c r="B1203" s="134" t="str">
        <f>IF(A1203="","",IF(ISNUMBER(SEARCH("KCB",G1203))=TRUE,Info!$J$10,Info!$J$11))</f>
        <v/>
      </c>
      <c r="C1203" s="135"/>
      <c r="D1203" s="248"/>
      <c r="E1203" s="248"/>
      <c r="F1203" s="135"/>
      <c r="G1203" s="104"/>
      <c r="H1203" s="135"/>
      <c r="I1203" s="104"/>
      <c r="J1203" s="104"/>
      <c r="K1203" s="104"/>
      <c r="L1203" s="104"/>
      <c r="M1203" s="104"/>
      <c r="N1203" s="101"/>
      <c r="O1203" s="101"/>
      <c r="P1203" s="101"/>
      <c r="Q1203" s="101"/>
      <c r="R1203" s="63"/>
      <c r="S1203" s="63"/>
      <c r="T1203" s="63"/>
      <c r="U1203" s="135"/>
      <c r="V1203" s="104"/>
      <c r="W1203" s="104"/>
      <c r="X1203" s="104"/>
      <c r="Y1203" s="104"/>
    </row>
    <row r="1204" spans="1:25" x14ac:dyDescent="0.2">
      <c r="A1204" s="135"/>
      <c r="B1204" s="134" t="str">
        <f>IF(A1204="","",IF(ISNUMBER(SEARCH("KCB",G1204))=TRUE,Info!$J$10,Info!$J$11))</f>
        <v/>
      </c>
      <c r="C1204" s="135"/>
      <c r="D1204" s="248"/>
      <c r="E1204" s="248"/>
      <c r="F1204" s="135"/>
      <c r="G1204" s="104"/>
      <c r="H1204" s="135"/>
      <c r="I1204" s="104"/>
      <c r="J1204" s="104"/>
      <c r="K1204" s="104"/>
      <c r="L1204" s="104"/>
      <c r="M1204" s="104"/>
      <c r="N1204" s="101"/>
      <c r="O1204" s="101"/>
      <c r="P1204" s="101"/>
      <c r="Q1204" s="101"/>
      <c r="R1204" s="63"/>
      <c r="S1204" s="63"/>
      <c r="T1204" s="63"/>
      <c r="U1204" s="135"/>
      <c r="V1204" s="104"/>
      <c r="W1204" s="104"/>
      <c r="X1204" s="104"/>
      <c r="Y1204" s="104"/>
    </row>
    <row r="1205" spans="1:25" x14ac:dyDescent="0.2">
      <c r="A1205" s="135"/>
      <c r="B1205" s="134" t="str">
        <f>IF(A1205="","",IF(ISNUMBER(SEARCH("KCB",G1205))=TRUE,Info!$J$10,Info!$J$11))</f>
        <v/>
      </c>
      <c r="C1205" s="135"/>
      <c r="D1205" s="248"/>
      <c r="E1205" s="248"/>
      <c r="F1205" s="135"/>
      <c r="G1205" s="104"/>
      <c r="H1205" s="135"/>
      <c r="I1205" s="104"/>
      <c r="J1205" s="104"/>
      <c r="K1205" s="104"/>
      <c r="L1205" s="104"/>
      <c r="M1205" s="104"/>
      <c r="N1205" s="101"/>
      <c r="O1205" s="101"/>
      <c r="P1205" s="101"/>
      <c r="Q1205" s="101"/>
      <c r="R1205" s="63"/>
      <c r="S1205" s="63"/>
      <c r="T1205" s="63"/>
      <c r="U1205" s="135"/>
      <c r="V1205" s="104"/>
      <c r="W1205" s="104"/>
      <c r="X1205" s="104"/>
      <c r="Y1205" s="104"/>
    </row>
    <row r="1206" spans="1:25" x14ac:dyDescent="0.2">
      <c r="A1206" s="135"/>
      <c r="B1206" s="134" t="str">
        <f>IF(A1206="","",IF(ISNUMBER(SEARCH("KCB",G1206))=TRUE,Info!$J$10,Info!$J$11))</f>
        <v/>
      </c>
      <c r="C1206" s="135"/>
      <c r="D1206" s="248"/>
      <c r="E1206" s="248"/>
      <c r="F1206" s="135"/>
      <c r="G1206" s="104"/>
      <c r="H1206" s="135"/>
      <c r="I1206" s="104"/>
      <c r="J1206" s="104"/>
      <c r="K1206" s="104"/>
      <c r="L1206" s="104"/>
      <c r="M1206" s="104"/>
      <c r="N1206" s="101"/>
      <c r="O1206" s="101"/>
      <c r="P1206" s="101"/>
      <c r="Q1206" s="101"/>
      <c r="R1206" s="63"/>
      <c r="S1206" s="63"/>
      <c r="T1206" s="63"/>
      <c r="U1206" s="135"/>
      <c r="V1206" s="104"/>
      <c r="W1206" s="104"/>
      <c r="X1206" s="104"/>
      <c r="Y1206" s="104"/>
    </row>
    <row r="1207" spans="1:25" x14ac:dyDescent="0.2">
      <c r="A1207" s="135"/>
      <c r="B1207" s="134" t="str">
        <f>IF(A1207="","",IF(ISNUMBER(SEARCH("KCB",G1207))=TRUE,Info!$J$10,Info!$J$11))</f>
        <v/>
      </c>
      <c r="C1207" s="135"/>
      <c r="D1207" s="248"/>
      <c r="E1207" s="248"/>
      <c r="F1207" s="135"/>
      <c r="G1207" s="104"/>
      <c r="H1207" s="135"/>
      <c r="I1207" s="104"/>
      <c r="J1207" s="104"/>
      <c r="K1207" s="104"/>
      <c r="L1207" s="104"/>
      <c r="M1207" s="104"/>
      <c r="N1207" s="101"/>
      <c r="O1207" s="101"/>
      <c r="P1207" s="101"/>
      <c r="Q1207" s="101"/>
      <c r="R1207" s="63"/>
      <c r="S1207" s="63"/>
      <c r="T1207" s="63"/>
      <c r="U1207" s="135"/>
      <c r="V1207" s="104"/>
      <c r="W1207" s="104"/>
      <c r="X1207" s="104"/>
      <c r="Y1207" s="104"/>
    </row>
    <row r="1208" spans="1:25" x14ac:dyDescent="0.2">
      <c r="A1208" s="135"/>
      <c r="B1208" s="134" t="str">
        <f>IF(A1208="","",IF(ISNUMBER(SEARCH("KCB",G1208))=TRUE,Info!$J$10,Info!$J$11))</f>
        <v/>
      </c>
      <c r="C1208" s="135"/>
      <c r="D1208" s="248"/>
      <c r="E1208" s="248"/>
      <c r="F1208" s="135"/>
      <c r="G1208" s="104"/>
      <c r="H1208" s="135"/>
      <c r="I1208" s="104"/>
      <c r="J1208" s="104"/>
      <c r="K1208" s="104"/>
      <c r="L1208" s="104"/>
      <c r="M1208" s="104"/>
      <c r="N1208" s="101"/>
      <c r="O1208" s="101"/>
      <c r="P1208" s="101"/>
      <c r="Q1208" s="101"/>
      <c r="R1208" s="63"/>
      <c r="S1208" s="63"/>
      <c r="T1208" s="63"/>
      <c r="U1208" s="135"/>
      <c r="V1208" s="104"/>
      <c r="W1208" s="104"/>
      <c r="X1208" s="104"/>
      <c r="Y1208" s="104"/>
    </row>
    <row r="1209" spans="1:25" x14ac:dyDescent="0.2">
      <c r="A1209" s="135"/>
      <c r="B1209" s="134" t="str">
        <f>IF(A1209="","",IF(ISNUMBER(SEARCH("KCB",G1209))=TRUE,Info!$J$10,Info!$J$11))</f>
        <v/>
      </c>
      <c r="C1209" s="135"/>
      <c r="D1209" s="248"/>
      <c r="E1209" s="248"/>
      <c r="F1209" s="135"/>
      <c r="G1209" s="104"/>
      <c r="H1209" s="135"/>
      <c r="I1209" s="104"/>
      <c r="J1209" s="104"/>
      <c r="K1209" s="104"/>
      <c r="L1209" s="104"/>
      <c r="M1209" s="104"/>
      <c r="N1209" s="101"/>
      <c r="O1209" s="101"/>
      <c r="P1209" s="101"/>
      <c r="Q1209" s="101"/>
      <c r="R1209" s="63"/>
      <c r="S1209" s="63"/>
      <c r="T1209" s="63"/>
      <c r="U1209" s="135"/>
      <c r="V1209" s="104"/>
      <c r="W1209" s="104"/>
      <c r="X1209" s="104"/>
      <c r="Y1209" s="104"/>
    </row>
    <row r="1210" spans="1:25" x14ac:dyDescent="0.2">
      <c r="A1210" s="135"/>
      <c r="B1210" s="134" t="str">
        <f>IF(A1210="","",IF(ISNUMBER(SEARCH("KCB",G1210))=TRUE,Info!$J$10,Info!$J$11))</f>
        <v/>
      </c>
      <c r="C1210" s="135"/>
      <c r="D1210" s="248"/>
      <c r="E1210" s="248"/>
      <c r="F1210" s="135"/>
      <c r="G1210" s="104"/>
      <c r="H1210" s="135"/>
      <c r="I1210" s="104"/>
      <c r="J1210" s="104"/>
      <c r="K1210" s="104"/>
      <c r="L1210" s="104"/>
      <c r="M1210" s="104"/>
      <c r="N1210" s="101"/>
      <c r="O1210" s="101"/>
      <c r="P1210" s="101"/>
      <c r="Q1210" s="101"/>
      <c r="R1210" s="63"/>
      <c r="S1210" s="63"/>
      <c r="T1210" s="63"/>
      <c r="U1210" s="135"/>
      <c r="V1210" s="104"/>
      <c r="W1210" s="104"/>
      <c r="X1210" s="104"/>
      <c r="Y1210" s="104"/>
    </row>
    <row r="1211" spans="1:25" x14ac:dyDescent="0.2">
      <c r="A1211" s="135"/>
      <c r="B1211" s="134" t="str">
        <f>IF(A1211="","",IF(ISNUMBER(SEARCH("KCB",G1211))=TRUE,Info!$J$10,Info!$J$11))</f>
        <v/>
      </c>
      <c r="C1211" s="135"/>
      <c r="D1211" s="248"/>
      <c r="E1211" s="248"/>
      <c r="F1211" s="135"/>
      <c r="G1211" s="104"/>
      <c r="H1211" s="135"/>
      <c r="I1211" s="104"/>
      <c r="J1211" s="104"/>
      <c r="K1211" s="104"/>
      <c r="L1211" s="104"/>
      <c r="M1211" s="104"/>
      <c r="N1211" s="101"/>
      <c r="O1211" s="101"/>
      <c r="P1211" s="101"/>
      <c r="Q1211" s="101"/>
      <c r="R1211" s="63"/>
      <c r="S1211" s="63"/>
      <c r="T1211" s="63"/>
      <c r="U1211" s="135"/>
      <c r="V1211" s="104"/>
      <c r="W1211" s="104"/>
      <c r="X1211" s="104"/>
      <c r="Y1211" s="104"/>
    </row>
    <row r="1212" spans="1:25" x14ac:dyDescent="0.2">
      <c r="A1212" s="135"/>
      <c r="B1212" s="134" t="str">
        <f>IF(A1212="","",IF(ISNUMBER(SEARCH("KCB",G1212))=TRUE,Info!$J$10,Info!$J$11))</f>
        <v/>
      </c>
      <c r="C1212" s="135"/>
      <c r="D1212" s="248"/>
      <c r="E1212" s="248"/>
      <c r="F1212" s="135"/>
      <c r="G1212" s="104"/>
      <c r="H1212" s="135"/>
      <c r="I1212" s="104"/>
      <c r="J1212" s="104"/>
      <c r="K1212" s="104"/>
      <c r="L1212" s="104"/>
      <c r="M1212" s="104"/>
      <c r="N1212" s="101"/>
      <c r="O1212" s="101"/>
      <c r="P1212" s="101"/>
      <c r="Q1212" s="101"/>
      <c r="R1212" s="63"/>
      <c r="S1212" s="63"/>
      <c r="T1212" s="63"/>
      <c r="U1212" s="135"/>
      <c r="V1212" s="104"/>
      <c r="W1212" s="104"/>
      <c r="X1212" s="104"/>
      <c r="Y1212" s="104"/>
    </row>
    <row r="1213" spans="1:25" x14ac:dyDescent="0.2">
      <c r="A1213" s="135"/>
      <c r="B1213" s="134" t="str">
        <f>IF(A1213="","",IF(ISNUMBER(SEARCH("KCB",G1213))=TRUE,Info!$J$10,Info!$J$11))</f>
        <v/>
      </c>
      <c r="C1213" s="135"/>
      <c r="D1213" s="248"/>
      <c r="E1213" s="248"/>
      <c r="F1213" s="135"/>
      <c r="G1213" s="104"/>
      <c r="H1213" s="135"/>
      <c r="I1213" s="104"/>
      <c r="J1213" s="104"/>
      <c r="K1213" s="104"/>
      <c r="L1213" s="104"/>
      <c r="M1213" s="104"/>
      <c r="N1213" s="101"/>
      <c r="O1213" s="101"/>
      <c r="P1213" s="101"/>
      <c r="Q1213" s="101"/>
      <c r="R1213" s="63"/>
      <c r="S1213" s="63"/>
      <c r="T1213" s="63"/>
      <c r="U1213" s="135"/>
      <c r="V1213" s="104"/>
      <c r="W1213" s="104"/>
      <c r="X1213" s="104"/>
      <c r="Y1213" s="104"/>
    </row>
    <row r="1214" spans="1:25" x14ac:dyDescent="0.2">
      <c r="A1214" s="135"/>
      <c r="B1214" s="134" t="str">
        <f>IF(A1214="","",IF(ISNUMBER(SEARCH("KCB",G1214))=TRUE,Info!$J$10,Info!$J$11))</f>
        <v/>
      </c>
      <c r="C1214" s="135"/>
      <c r="D1214" s="248"/>
      <c r="E1214" s="248"/>
      <c r="F1214" s="135"/>
      <c r="G1214" s="104"/>
      <c r="H1214" s="135"/>
      <c r="I1214" s="104"/>
      <c r="J1214" s="104"/>
      <c r="K1214" s="104"/>
      <c r="L1214" s="104"/>
      <c r="M1214" s="104"/>
      <c r="N1214" s="101"/>
      <c r="O1214" s="101"/>
      <c r="P1214" s="101"/>
      <c r="Q1214" s="101"/>
      <c r="R1214" s="63"/>
      <c r="S1214" s="63"/>
      <c r="T1214" s="63"/>
      <c r="U1214" s="135"/>
      <c r="V1214" s="104"/>
      <c r="W1214" s="104"/>
      <c r="X1214" s="104"/>
      <c r="Y1214" s="104"/>
    </row>
    <row r="1215" spans="1:25" x14ac:dyDescent="0.2">
      <c r="A1215" s="135"/>
      <c r="B1215" s="134" t="str">
        <f>IF(A1215="","",IF(ISNUMBER(SEARCH("KCB",G1215))=TRUE,Info!$J$10,Info!$J$11))</f>
        <v/>
      </c>
      <c r="C1215" s="135"/>
      <c r="D1215" s="248"/>
      <c r="E1215" s="248"/>
      <c r="F1215" s="135"/>
      <c r="G1215" s="104"/>
      <c r="H1215" s="135"/>
      <c r="I1215" s="104"/>
      <c r="J1215" s="104"/>
      <c r="K1215" s="104"/>
      <c r="L1215" s="104"/>
      <c r="M1215" s="104"/>
      <c r="N1215" s="101"/>
      <c r="O1215" s="101"/>
      <c r="P1215" s="101"/>
      <c r="Q1215" s="101"/>
      <c r="R1215" s="63"/>
      <c r="S1215" s="63"/>
      <c r="T1215" s="63"/>
      <c r="U1215" s="135"/>
      <c r="V1215" s="104"/>
      <c r="W1215" s="104"/>
      <c r="X1215" s="104"/>
      <c r="Y1215" s="104"/>
    </row>
    <row r="1216" spans="1:25" x14ac:dyDescent="0.2">
      <c r="A1216" s="135"/>
      <c r="B1216" s="134" t="str">
        <f>IF(A1216="","",IF(ISNUMBER(SEARCH("KCB",G1216))=TRUE,Info!$J$10,Info!$J$11))</f>
        <v/>
      </c>
      <c r="C1216" s="135"/>
      <c r="D1216" s="248"/>
      <c r="E1216" s="248"/>
      <c r="F1216" s="135"/>
      <c r="G1216" s="104"/>
      <c r="H1216" s="135"/>
      <c r="I1216" s="104"/>
      <c r="J1216" s="104"/>
      <c r="K1216" s="104"/>
      <c r="L1216" s="104"/>
      <c r="M1216" s="104"/>
      <c r="N1216" s="101"/>
      <c r="O1216" s="101"/>
      <c r="P1216" s="101"/>
      <c r="Q1216" s="101"/>
      <c r="R1216" s="63"/>
      <c r="S1216" s="63"/>
      <c r="T1216" s="63"/>
      <c r="U1216" s="135"/>
      <c r="V1216" s="104"/>
      <c r="W1216" s="104"/>
      <c r="X1216" s="104"/>
      <c r="Y1216" s="104"/>
    </row>
    <row r="1217" spans="1:25" x14ac:dyDescent="0.2">
      <c r="A1217" s="135"/>
      <c r="B1217" s="134" t="str">
        <f>IF(A1217="","",IF(ISNUMBER(SEARCH("KCB",G1217))=TRUE,Info!$J$10,Info!$J$11))</f>
        <v/>
      </c>
      <c r="C1217" s="135"/>
      <c r="D1217" s="248"/>
      <c r="E1217" s="248"/>
      <c r="F1217" s="135"/>
      <c r="G1217" s="104"/>
      <c r="H1217" s="135"/>
      <c r="I1217" s="104"/>
      <c r="J1217" s="104"/>
      <c r="K1217" s="104"/>
      <c r="L1217" s="104"/>
      <c r="M1217" s="104"/>
      <c r="N1217" s="101"/>
      <c r="O1217" s="101"/>
      <c r="P1217" s="101"/>
      <c r="Q1217" s="101"/>
      <c r="R1217" s="63"/>
      <c r="S1217" s="63"/>
      <c r="T1217" s="63"/>
      <c r="U1217" s="135"/>
      <c r="V1217" s="104"/>
      <c r="W1217" s="104"/>
      <c r="X1217" s="104"/>
      <c r="Y1217" s="104"/>
    </row>
    <row r="1218" spans="1:25" x14ac:dyDescent="0.2">
      <c r="A1218" s="135"/>
      <c r="B1218" s="134" t="str">
        <f>IF(A1218="","",IF(ISNUMBER(SEARCH("KCB",G1218))=TRUE,Info!$J$10,Info!$J$11))</f>
        <v/>
      </c>
      <c r="C1218" s="135"/>
      <c r="D1218" s="248"/>
      <c r="E1218" s="248"/>
      <c r="F1218" s="135"/>
      <c r="G1218" s="104"/>
      <c r="H1218" s="135"/>
      <c r="I1218" s="104"/>
      <c r="J1218" s="104"/>
      <c r="K1218" s="104"/>
      <c r="L1218" s="104"/>
      <c r="M1218" s="104"/>
      <c r="N1218" s="101"/>
      <c r="O1218" s="101"/>
      <c r="P1218" s="101"/>
      <c r="Q1218" s="101"/>
      <c r="R1218" s="63"/>
      <c r="S1218" s="63"/>
      <c r="T1218" s="63"/>
      <c r="U1218" s="135"/>
      <c r="V1218" s="104"/>
      <c r="W1218" s="104"/>
      <c r="X1218" s="104"/>
      <c r="Y1218" s="104"/>
    </row>
    <row r="1219" spans="1:25" x14ac:dyDescent="0.2">
      <c r="A1219" s="135"/>
      <c r="B1219" s="134" t="str">
        <f>IF(A1219="","",IF(ISNUMBER(SEARCH("KCB",G1219))=TRUE,Info!$J$10,Info!$J$11))</f>
        <v/>
      </c>
      <c r="C1219" s="135"/>
      <c r="D1219" s="248"/>
      <c r="E1219" s="248"/>
      <c r="F1219" s="135"/>
      <c r="G1219" s="104"/>
      <c r="H1219" s="135"/>
      <c r="I1219" s="104"/>
      <c r="J1219" s="104"/>
      <c r="K1219" s="104"/>
      <c r="L1219" s="104"/>
      <c r="M1219" s="104"/>
      <c r="N1219" s="101"/>
      <c r="O1219" s="101"/>
      <c r="P1219" s="101"/>
      <c r="Q1219" s="101"/>
      <c r="R1219" s="63"/>
      <c r="S1219" s="63"/>
      <c r="T1219" s="63"/>
      <c r="U1219" s="135"/>
      <c r="V1219" s="104"/>
      <c r="W1219" s="104"/>
      <c r="X1219" s="104"/>
      <c r="Y1219" s="104"/>
    </row>
    <row r="1220" spans="1:25" x14ac:dyDescent="0.2">
      <c r="A1220" s="135"/>
      <c r="B1220" s="134" t="str">
        <f>IF(A1220="","",IF(ISNUMBER(SEARCH("KCB",G1220))=TRUE,Info!$J$10,Info!$J$11))</f>
        <v/>
      </c>
      <c r="C1220" s="135"/>
      <c r="D1220" s="248"/>
      <c r="E1220" s="248"/>
      <c r="F1220" s="135"/>
      <c r="G1220" s="104"/>
      <c r="H1220" s="135"/>
      <c r="I1220" s="104"/>
      <c r="J1220" s="104"/>
      <c r="K1220" s="104"/>
      <c r="L1220" s="104"/>
      <c r="M1220" s="104"/>
      <c r="N1220" s="101"/>
      <c r="O1220" s="101"/>
      <c r="P1220" s="101"/>
      <c r="Q1220" s="101"/>
      <c r="R1220" s="63"/>
      <c r="S1220" s="63"/>
      <c r="T1220" s="63"/>
      <c r="U1220" s="135"/>
      <c r="V1220" s="104"/>
      <c r="W1220" s="104"/>
      <c r="X1220" s="104"/>
      <c r="Y1220" s="104"/>
    </row>
    <row r="1221" spans="1:25" x14ac:dyDescent="0.2">
      <c r="A1221" s="135"/>
      <c r="B1221" s="134" t="str">
        <f>IF(A1221="","",IF(ISNUMBER(SEARCH("KCB",G1221))=TRUE,Info!$J$10,Info!$J$11))</f>
        <v/>
      </c>
      <c r="C1221" s="135"/>
      <c r="D1221" s="248"/>
      <c r="E1221" s="248"/>
      <c r="F1221" s="135"/>
      <c r="G1221" s="104"/>
      <c r="H1221" s="135"/>
      <c r="I1221" s="104"/>
      <c r="J1221" s="104"/>
      <c r="K1221" s="104"/>
      <c r="L1221" s="104"/>
      <c r="M1221" s="104"/>
      <c r="N1221" s="101"/>
      <c r="O1221" s="101"/>
      <c r="P1221" s="101"/>
      <c r="Q1221" s="101"/>
      <c r="R1221" s="63"/>
      <c r="S1221" s="63"/>
      <c r="T1221" s="63"/>
      <c r="U1221" s="135"/>
      <c r="V1221" s="104"/>
      <c r="W1221" s="104"/>
      <c r="X1221" s="104"/>
      <c r="Y1221" s="104"/>
    </row>
    <row r="1222" spans="1:25" x14ac:dyDescent="0.2">
      <c r="A1222" s="135"/>
      <c r="B1222" s="134" t="str">
        <f>IF(A1222="","",IF(ISNUMBER(SEARCH("KCB",G1222))=TRUE,Info!$J$10,Info!$J$11))</f>
        <v/>
      </c>
      <c r="C1222" s="135"/>
      <c r="D1222" s="248"/>
      <c r="E1222" s="248"/>
      <c r="F1222" s="135"/>
      <c r="G1222" s="104"/>
      <c r="H1222" s="135"/>
      <c r="I1222" s="104"/>
      <c r="J1222" s="104"/>
      <c r="K1222" s="104"/>
      <c r="L1222" s="104"/>
      <c r="M1222" s="104"/>
      <c r="N1222" s="101"/>
      <c r="O1222" s="101"/>
      <c r="P1222" s="101"/>
      <c r="Q1222" s="101"/>
      <c r="R1222" s="63"/>
      <c r="S1222" s="63"/>
      <c r="T1222" s="63"/>
      <c r="U1222" s="135"/>
      <c r="V1222" s="104"/>
      <c r="W1222" s="104"/>
      <c r="X1222" s="104"/>
      <c r="Y1222" s="104"/>
    </row>
    <row r="1223" spans="1:25" x14ac:dyDescent="0.2">
      <c r="A1223" s="135"/>
      <c r="B1223" s="134" t="str">
        <f>IF(A1223="","",IF(ISNUMBER(SEARCH("KCB",G1223))=TRUE,Info!$J$10,Info!$J$11))</f>
        <v/>
      </c>
      <c r="C1223" s="135"/>
      <c r="D1223" s="248"/>
      <c r="E1223" s="248"/>
      <c r="F1223" s="135"/>
      <c r="G1223" s="104"/>
      <c r="H1223" s="135"/>
      <c r="I1223" s="104"/>
      <c r="J1223" s="104"/>
      <c r="K1223" s="104"/>
      <c r="L1223" s="104"/>
      <c r="M1223" s="104"/>
      <c r="N1223" s="101"/>
      <c r="O1223" s="101"/>
      <c r="P1223" s="101"/>
      <c r="Q1223" s="101"/>
      <c r="R1223" s="63"/>
      <c r="S1223" s="63"/>
      <c r="T1223" s="63"/>
      <c r="U1223" s="135"/>
      <c r="V1223" s="104"/>
      <c r="W1223" s="104"/>
      <c r="X1223" s="104"/>
      <c r="Y1223" s="104"/>
    </row>
    <row r="1224" spans="1:25" x14ac:dyDescent="0.2">
      <c r="A1224" s="135"/>
      <c r="B1224" s="134" t="str">
        <f>IF(A1224="","",IF(ISNUMBER(SEARCH("KCB",G1224))=TRUE,Info!$J$10,Info!$J$11))</f>
        <v/>
      </c>
      <c r="C1224" s="135"/>
      <c r="D1224" s="248"/>
      <c r="E1224" s="248"/>
      <c r="F1224" s="135"/>
      <c r="G1224" s="104"/>
      <c r="H1224" s="135"/>
      <c r="I1224" s="104"/>
      <c r="J1224" s="104"/>
      <c r="K1224" s="104"/>
      <c r="L1224" s="104"/>
      <c r="M1224" s="104"/>
      <c r="N1224" s="101"/>
      <c r="O1224" s="101"/>
      <c r="P1224" s="101"/>
      <c r="Q1224" s="101"/>
      <c r="R1224" s="63"/>
      <c r="S1224" s="63"/>
      <c r="T1224" s="63"/>
      <c r="U1224" s="135"/>
      <c r="V1224" s="104"/>
      <c r="W1224" s="104"/>
      <c r="X1224" s="104"/>
      <c r="Y1224" s="104"/>
    </row>
    <row r="1225" spans="1:25" x14ac:dyDescent="0.2">
      <c r="A1225" s="135"/>
      <c r="B1225" s="134" t="str">
        <f>IF(A1225="","",IF(ISNUMBER(SEARCH("KCB",G1225))=TRUE,Info!$J$10,Info!$J$11))</f>
        <v/>
      </c>
      <c r="C1225" s="135"/>
      <c r="D1225" s="248"/>
      <c r="E1225" s="248"/>
      <c r="F1225" s="135"/>
      <c r="G1225" s="104"/>
      <c r="H1225" s="135"/>
      <c r="I1225" s="104"/>
      <c r="J1225" s="104"/>
      <c r="K1225" s="104"/>
      <c r="L1225" s="104"/>
      <c r="M1225" s="104"/>
      <c r="N1225" s="101"/>
      <c r="O1225" s="101"/>
      <c r="P1225" s="101"/>
      <c r="Q1225" s="101"/>
      <c r="R1225" s="63"/>
      <c r="S1225" s="63"/>
      <c r="T1225" s="63"/>
      <c r="U1225" s="135"/>
      <c r="V1225" s="104"/>
      <c r="W1225" s="104"/>
      <c r="X1225" s="104"/>
      <c r="Y1225" s="104"/>
    </row>
    <row r="1226" spans="1:25" x14ac:dyDescent="0.2">
      <c r="A1226" s="135"/>
      <c r="B1226" s="134" t="str">
        <f>IF(A1226="","",IF(ISNUMBER(SEARCH("KCB",G1226))=TRUE,Info!$J$10,Info!$J$11))</f>
        <v/>
      </c>
      <c r="C1226" s="135"/>
      <c r="D1226" s="248"/>
      <c r="E1226" s="248"/>
      <c r="F1226" s="135"/>
      <c r="G1226" s="104"/>
      <c r="H1226" s="135"/>
      <c r="I1226" s="104"/>
      <c r="J1226" s="104"/>
      <c r="K1226" s="104"/>
      <c r="L1226" s="104"/>
      <c r="M1226" s="104"/>
      <c r="N1226" s="101"/>
      <c r="O1226" s="101"/>
      <c r="P1226" s="101"/>
      <c r="Q1226" s="101"/>
      <c r="R1226" s="63"/>
      <c r="S1226" s="63"/>
      <c r="T1226" s="63"/>
      <c r="U1226" s="135"/>
      <c r="V1226" s="104"/>
      <c r="W1226" s="104"/>
      <c r="X1226" s="104"/>
      <c r="Y1226" s="104"/>
    </row>
    <row r="1227" spans="1:25" x14ac:dyDescent="0.2">
      <c r="A1227" s="135"/>
      <c r="B1227" s="134" t="str">
        <f>IF(A1227="","",IF(ISNUMBER(SEARCH("KCB",G1227))=TRUE,Info!$J$10,Info!$J$11))</f>
        <v/>
      </c>
      <c r="C1227" s="135"/>
      <c r="D1227" s="248"/>
      <c r="E1227" s="248"/>
      <c r="F1227" s="135"/>
      <c r="G1227" s="104"/>
      <c r="H1227" s="135"/>
      <c r="I1227" s="104"/>
      <c r="J1227" s="104"/>
      <c r="K1227" s="104"/>
      <c r="L1227" s="104"/>
      <c r="M1227" s="104"/>
      <c r="N1227" s="101"/>
      <c r="O1227" s="101"/>
      <c r="P1227" s="101"/>
      <c r="Q1227" s="101"/>
      <c r="R1227" s="63"/>
      <c r="S1227" s="63"/>
      <c r="T1227" s="63"/>
      <c r="U1227" s="135"/>
      <c r="V1227" s="104"/>
      <c r="W1227" s="104"/>
      <c r="X1227" s="104"/>
      <c r="Y1227" s="104"/>
    </row>
    <row r="1228" spans="1:25" x14ac:dyDescent="0.2">
      <c r="A1228" s="135"/>
      <c r="B1228" s="134" t="str">
        <f>IF(A1228="","",IF(ISNUMBER(SEARCH("KCB",G1228))=TRUE,Info!$J$10,Info!$J$11))</f>
        <v/>
      </c>
      <c r="C1228" s="135"/>
      <c r="D1228" s="248"/>
      <c r="E1228" s="248"/>
      <c r="F1228" s="135"/>
      <c r="G1228" s="104"/>
      <c r="H1228" s="135"/>
      <c r="I1228" s="104"/>
      <c r="J1228" s="104"/>
      <c r="K1228" s="104"/>
      <c r="L1228" s="104"/>
      <c r="M1228" s="104"/>
      <c r="N1228" s="101"/>
      <c r="O1228" s="101"/>
      <c r="P1228" s="101"/>
      <c r="Q1228" s="101"/>
      <c r="R1228" s="63"/>
      <c r="S1228" s="63"/>
      <c r="T1228" s="63"/>
      <c r="U1228" s="135"/>
      <c r="V1228" s="104"/>
      <c r="W1228" s="104"/>
      <c r="X1228" s="104"/>
      <c r="Y1228" s="104"/>
    </row>
    <row r="1229" spans="1:25" x14ac:dyDescent="0.2">
      <c r="A1229" s="135"/>
      <c r="B1229" s="134" t="str">
        <f>IF(A1229="","",IF(ISNUMBER(SEARCH("KCB",G1229))=TRUE,Info!$J$10,Info!$J$11))</f>
        <v/>
      </c>
      <c r="C1229" s="135"/>
      <c r="D1229" s="248"/>
      <c r="E1229" s="248"/>
      <c r="F1229" s="135"/>
      <c r="G1229" s="104"/>
      <c r="H1229" s="135"/>
      <c r="I1229" s="104"/>
      <c r="J1229" s="104"/>
      <c r="K1229" s="104"/>
      <c r="L1229" s="104"/>
      <c r="M1229" s="104"/>
      <c r="N1229" s="101"/>
      <c r="O1229" s="101"/>
      <c r="P1229" s="101"/>
      <c r="Q1229" s="101"/>
      <c r="R1229" s="63"/>
      <c r="S1229" s="63"/>
      <c r="T1229" s="63"/>
      <c r="U1229" s="135"/>
      <c r="V1229" s="104"/>
      <c r="W1229" s="104"/>
      <c r="X1229" s="104"/>
      <c r="Y1229" s="104"/>
    </row>
    <row r="1230" spans="1:25" x14ac:dyDescent="0.2">
      <c r="A1230" s="135"/>
      <c r="B1230" s="134" t="str">
        <f>IF(A1230="","",IF(ISNUMBER(SEARCH("KCB",G1230))=TRUE,Info!$J$10,Info!$J$11))</f>
        <v/>
      </c>
      <c r="C1230" s="135"/>
      <c r="D1230" s="248"/>
      <c r="E1230" s="248"/>
      <c r="F1230" s="135"/>
      <c r="G1230" s="104"/>
      <c r="H1230" s="135"/>
      <c r="I1230" s="104"/>
      <c r="J1230" s="104"/>
      <c r="K1230" s="104"/>
      <c r="L1230" s="104"/>
      <c r="M1230" s="104"/>
      <c r="N1230" s="101"/>
      <c r="O1230" s="101"/>
      <c r="P1230" s="101"/>
      <c r="Q1230" s="101"/>
      <c r="R1230" s="63"/>
      <c r="S1230" s="63"/>
      <c r="T1230" s="63"/>
      <c r="U1230" s="135"/>
      <c r="V1230" s="104"/>
      <c r="W1230" s="104"/>
      <c r="X1230" s="104"/>
      <c r="Y1230" s="104"/>
    </row>
    <row r="1231" spans="1:25" x14ac:dyDescent="0.2">
      <c r="A1231" s="135"/>
      <c r="B1231" s="134" t="str">
        <f>IF(A1231="","",IF(ISNUMBER(SEARCH("KCB",G1231))=TRUE,Info!$J$10,Info!$J$11))</f>
        <v/>
      </c>
      <c r="C1231" s="135"/>
      <c r="D1231" s="248"/>
      <c r="E1231" s="248"/>
      <c r="F1231" s="135"/>
      <c r="G1231" s="104"/>
      <c r="H1231" s="135"/>
      <c r="I1231" s="104"/>
      <c r="J1231" s="104"/>
      <c r="K1231" s="104"/>
      <c r="L1231" s="104"/>
      <c r="M1231" s="104"/>
      <c r="N1231" s="101"/>
      <c r="O1231" s="101"/>
      <c r="P1231" s="101"/>
      <c r="Q1231" s="101"/>
      <c r="R1231" s="63"/>
      <c r="S1231" s="63"/>
      <c r="T1231" s="63"/>
      <c r="U1231" s="135"/>
      <c r="V1231" s="104"/>
      <c r="W1231" s="104"/>
      <c r="X1231" s="104"/>
      <c r="Y1231" s="104"/>
    </row>
    <row r="1232" spans="1:25" x14ac:dyDescent="0.2">
      <c r="A1232" s="135"/>
      <c r="B1232" s="134" t="str">
        <f>IF(A1232="","",IF(ISNUMBER(SEARCH("KCB",G1232))=TRUE,Info!$J$10,Info!$J$11))</f>
        <v/>
      </c>
      <c r="C1232" s="135"/>
      <c r="D1232" s="248"/>
      <c r="E1232" s="248"/>
      <c r="F1232" s="135"/>
      <c r="G1232" s="104"/>
      <c r="H1232" s="135"/>
      <c r="I1232" s="104"/>
      <c r="J1232" s="104"/>
      <c r="K1232" s="104"/>
      <c r="L1232" s="104"/>
      <c r="M1232" s="104"/>
      <c r="N1232" s="101"/>
      <c r="O1232" s="101"/>
      <c r="P1232" s="101"/>
      <c r="Q1232" s="101"/>
      <c r="R1232" s="63"/>
      <c r="S1232" s="63"/>
      <c r="T1232" s="63"/>
      <c r="U1232" s="135"/>
      <c r="V1232" s="104"/>
      <c r="W1232" s="104"/>
      <c r="X1232" s="104"/>
      <c r="Y1232" s="104"/>
    </row>
    <row r="1233" spans="1:25" x14ac:dyDescent="0.2">
      <c r="A1233" s="135"/>
      <c r="B1233" s="134" t="str">
        <f>IF(A1233="","",IF(ISNUMBER(SEARCH("KCB",G1233))=TRUE,Info!$J$10,Info!$J$11))</f>
        <v/>
      </c>
      <c r="C1233" s="135"/>
      <c r="D1233" s="248"/>
      <c r="E1233" s="248"/>
      <c r="F1233" s="135"/>
      <c r="G1233" s="104"/>
      <c r="H1233" s="135"/>
      <c r="I1233" s="104"/>
      <c r="J1233" s="104"/>
      <c r="K1233" s="104"/>
      <c r="L1233" s="104"/>
      <c r="M1233" s="104"/>
      <c r="N1233" s="101"/>
      <c r="O1233" s="101"/>
      <c r="P1233" s="101"/>
      <c r="Q1233" s="101"/>
      <c r="R1233" s="63"/>
      <c r="S1233" s="63"/>
      <c r="T1233" s="63"/>
      <c r="U1233" s="135"/>
      <c r="V1233" s="104"/>
      <c r="W1233" s="104"/>
      <c r="X1233" s="104"/>
      <c r="Y1233" s="104"/>
    </row>
    <row r="1234" spans="1:25" x14ac:dyDescent="0.2">
      <c r="A1234" s="135"/>
      <c r="B1234" s="134" t="str">
        <f>IF(A1234="","",IF(ISNUMBER(SEARCH("KCB",G1234))=TRUE,Info!$J$10,Info!$J$11))</f>
        <v/>
      </c>
      <c r="C1234" s="135"/>
      <c r="D1234" s="248"/>
      <c r="E1234" s="248"/>
      <c r="F1234" s="135"/>
      <c r="G1234" s="104"/>
      <c r="H1234" s="135"/>
      <c r="I1234" s="104"/>
      <c r="J1234" s="104"/>
      <c r="K1234" s="104"/>
      <c r="L1234" s="104"/>
      <c r="M1234" s="104"/>
      <c r="N1234" s="101"/>
      <c r="O1234" s="101"/>
      <c r="P1234" s="101"/>
      <c r="Q1234" s="101"/>
      <c r="R1234" s="63"/>
      <c r="S1234" s="63"/>
      <c r="T1234" s="63"/>
      <c r="U1234" s="135"/>
      <c r="V1234" s="104"/>
      <c r="W1234" s="104"/>
      <c r="X1234" s="104"/>
      <c r="Y1234" s="104"/>
    </row>
    <row r="1235" spans="1:25" x14ac:dyDescent="0.2">
      <c r="A1235" s="135"/>
      <c r="B1235" s="134" t="str">
        <f>IF(A1235="","",IF(ISNUMBER(SEARCH("KCB",G1235))=TRUE,Info!$J$10,Info!$J$11))</f>
        <v/>
      </c>
      <c r="C1235" s="135"/>
      <c r="D1235" s="248"/>
      <c r="E1235" s="248"/>
      <c r="F1235" s="135"/>
      <c r="G1235" s="104"/>
      <c r="H1235" s="135"/>
      <c r="I1235" s="104"/>
      <c r="J1235" s="104"/>
      <c r="K1235" s="104"/>
      <c r="L1235" s="104"/>
      <c r="M1235" s="104"/>
      <c r="N1235" s="101"/>
      <c r="O1235" s="101"/>
      <c r="P1235" s="101"/>
      <c r="Q1235" s="101"/>
      <c r="R1235" s="63"/>
      <c r="S1235" s="63"/>
      <c r="T1235" s="63"/>
      <c r="U1235" s="135"/>
      <c r="V1235" s="104"/>
      <c r="W1235" s="104"/>
      <c r="X1235" s="104"/>
      <c r="Y1235" s="104"/>
    </row>
    <row r="1236" spans="1:25" x14ac:dyDescent="0.2">
      <c r="A1236" s="135"/>
      <c r="B1236" s="134" t="str">
        <f>IF(A1236="","",IF(ISNUMBER(SEARCH("KCB",G1236))=TRUE,Info!$J$10,Info!$J$11))</f>
        <v/>
      </c>
      <c r="C1236" s="135"/>
      <c r="D1236" s="248"/>
      <c r="E1236" s="248"/>
      <c r="F1236" s="135"/>
      <c r="G1236" s="104"/>
      <c r="H1236" s="135"/>
      <c r="I1236" s="104"/>
      <c r="J1236" s="104"/>
      <c r="K1236" s="104"/>
      <c r="L1236" s="104"/>
      <c r="M1236" s="104"/>
      <c r="N1236" s="101"/>
      <c r="O1236" s="101"/>
      <c r="P1236" s="101"/>
      <c r="Q1236" s="101"/>
      <c r="R1236" s="63"/>
      <c r="S1236" s="63"/>
      <c r="T1236" s="63"/>
      <c r="U1236" s="135"/>
      <c r="V1236" s="104"/>
      <c r="W1236" s="104"/>
      <c r="X1236" s="104"/>
      <c r="Y1236" s="104"/>
    </row>
    <row r="1237" spans="1:25" x14ac:dyDescent="0.2">
      <c r="A1237" s="135"/>
      <c r="B1237" s="134" t="str">
        <f>IF(A1237="","",IF(ISNUMBER(SEARCH("KCB",G1237))=TRUE,Info!$J$10,Info!$J$11))</f>
        <v/>
      </c>
      <c r="C1237" s="135"/>
      <c r="D1237" s="248"/>
      <c r="E1237" s="248"/>
      <c r="F1237" s="135"/>
      <c r="G1237" s="104"/>
      <c r="H1237" s="135"/>
      <c r="I1237" s="104"/>
      <c r="J1237" s="104"/>
      <c r="K1237" s="104"/>
      <c r="L1237" s="104"/>
      <c r="M1237" s="104"/>
      <c r="N1237" s="101"/>
      <c r="O1237" s="101"/>
      <c r="P1237" s="101"/>
      <c r="Q1237" s="101"/>
      <c r="R1237" s="63"/>
      <c r="S1237" s="63"/>
      <c r="T1237" s="63"/>
      <c r="U1237" s="135"/>
      <c r="V1237" s="104"/>
      <c r="W1237" s="104"/>
      <c r="X1237" s="104"/>
      <c r="Y1237" s="104"/>
    </row>
    <row r="1238" spans="1:25" x14ac:dyDescent="0.2">
      <c r="A1238" s="135"/>
      <c r="B1238" s="134" t="str">
        <f>IF(A1238="","",IF(ISNUMBER(SEARCH("KCB",G1238))=TRUE,Info!$J$10,Info!$J$11))</f>
        <v/>
      </c>
      <c r="C1238" s="135"/>
      <c r="D1238" s="248"/>
      <c r="E1238" s="248"/>
      <c r="F1238" s="135"/>
      <c r="G1238" s="104"/>
      <c r="H1238" s="135"/>
      <c r="I1238" s="104"/>
      <c r="J1238" s="104"/>
      <c r="K1238" s="104"/>
      <c r="L1238" s="104"/>
      <c r="M1238" s="104"/>
      <c r="N1238" s="101"/>
      <c r="O1238" s="101"/>
      <c r="P1238" s="101"/>
      <c r="Q1238" s="101"/>
      <c r="R1238" s="63"/>
      <c r="S1238" s="63"/>
      <c r="T1238" s="63"/>
      <c r="U1238" s="135"/>
      <c r="V1238" s="104"/>
      <c r="W1238" s="104"/>
      <c r="X1238" s="104"/>
      <c r="Y1238" s="104"/>
    </row>
    <row r="1239" spans="1:25" x14ac:dyDescent="0.2">
      <c r="A1239" s="135"/>
      <c r="B1239" s="134" t="str">
        <f>IF(A1239="","",IF(ISNUMBER(SEARCH("KCB",G1239))=TRUE,Info!$J$10,Info!$J$11))</f>
        <v/>
      </c>
      <c r="C1239" s="135"/>
      <c r="D1239" s="248"/>
      <c r="E1239" s="248"/>
      <c r="F1239" s="135"/>
      <c r="G1239" s="104"/>
      <c r="H1239" s="135"/>
      <c r="I1239" s="104"/>
      <c r="J1239" s="104"/>
      <c r="K1239" s="104"/>
      <c r="L1239" s="104"/>
      <c r="M1239" s="104"/>
      <c r="N1239" s="101"/>
      <c r="O1239" s="101"/>
      <c r="P1239" s="101"/>
      <c r="Q1239" s="101"/>
      <c r="R1239" s="63"/>
      <c r="S1239" s="63"/>
      <c r="T1239" s="63"/>
      <c r="U1239" s="135"/>
      <c r="V1239" s="104"/>
      <c r="W1239" s="104"/>
      <c r="X1239" s="104"/>
      <c r="Y1239" s="104"/>
    </row>
    <row r="1240" spans="1:25" x14ac:dyDescent="0.2">
      <c r="A1240" s="135"/>
      <c r="B1240" s="134" t="str">
        <f>IF(A1240="","",IF(ISNUMBER(SEARCH("KCB",G1240))=TRUE,Info!$J$10,Info!$J$11))</f>
        <v/>
      </c>
      <c r="C1240" s="135"/>
      <c r="D1240" s="248"/>
      <c r="E1240" s="248"/>
      <c r="F1240" s="135"/>
      <c r="G1240" s="104"/>
      <c r="H1240" s="135"/>
      <c r="I1240" s="104"/>
      <c r="J1240" s="104"/>
      <c r="K1240" s="104"/>
      <c r="L1240" s="104"/>
      <c r="M1240" s="104"/>
      <c r="N1240" s="101"/>
      <c r="O1240" s="101"/>
      <c r="P1240" s="101"/>
      <c r="Q1240" s="101"/>
      <c r="R1240" s="63"/>
      <c r="S1240" s="63"/>
      <c r="T1240" s="63"/>
      <c r="U1240" s="135"/>
      <c r="V1240" s="104"/>
      <c r="W1240" s="104"/>
      <c r="X1240" s="104"/>
      <c r="Y1240" s="104"/>
    </row>
    <row r="1241" spans="1:25" x14ac:dyDescent="0.2">
      <c r="A1241" s="135"/>
      <c r="B1241" s="134" t="str">
        <f>IF(A1241="","",IF(ISNUMBER(SEARCH("KCB",G1241))=TRUE,Info!$J$10,Info!$J$11))</f>
        <v/>
      </c>
      <c r="C1241" s="135"/>
      <c r="D1241" s="248"/>
      <c r="E1241" s="248"/>
      <c r="F1241" s="135"/>
      <c r="G1241" s="104"/>
      <c r="H1241" s="135"/>
      <c r="I1241" s="104"/>
      <c r="J1241" s="104"/>
      <c r="K1241" s="104"/>
      <c r="L1241" s="104"/>
      <c r="M1241" s="104"/>
      <c r="N1241" s="101"/>
      <c r="O1241" s="101"/>
      <c r="P1241" s="101"/>
      <c r="Q1241" s="101"/>
      <c r="R1241" s="63"/>
      <c r="S1241" s="63"/>
      <c r="T1241" s="63"/>
      <c r="U1241" s="135"/>
      <c r="V1241" s="104"/>
      <c r="W1241" s="104"/>
      <c r="X1241" s="104"/>
      <c r="Y1241" s="104"/>
    </row>
    <row r="1242" spans="1:25" x14ac:dyDescent="0.2">
      <c r="A1242" s="135"/>
      <c r="B1242" s="134" t="str">
        <f>IF(A1242="","",IF(ISNUMBER(SEARCH("KCB",G1242))=TRUE,Info!$J$10,Info!$J$11))</f>
        <v/>
      </c>
      <c r="C1242" s="135"/>
      <c r="D1242" s="248"/>
      <c r="E1242" s="248"/>
      <c r="F1242" s="135"/>
      <c r="G1242" s="104"/>
      <c r="H1242" s="135"/>
      <c r="I1242" s="104"/>
      <c r="J1242" s="104"/>
      <c r="K1242" s="104"/>
      <c r="L1242" s="104"/>
      <c r="M1242" s="104"/>
      <c r="N1242" s="101"/>
      <c r="O1242" s="101"/>
      <c r="P1242" s="101"/>
      <c r="Q1242" s="101"/>
      <c r="R1242" s="63"/>
      <c r="S1242" s="63"/>
      <c r="T1242" s="63"/>
      <c r="U1242" s="135"/>
      <c r="V1242" s="104"/>
      <c r="W1242" s="104"/>
      <c r="X1242" s="104"/>
      <c r="Y1242" s="104"/>
    </row>
    <row r="1243" spans="1:25" x14ac:dyDescent="0.2">
      <c r="A1243" s="135"/>
      <c r="B1243" s="134" t="str">
        <f>IF(A1243="","",IF(ISNUMBER(SEARCH("KCB",G1243))=TRUE,Info!$J$10,Info!$J$11))</f>
        <v/>
      </c>
      <c r="C1243" s="135"/>
      <c r="D1243" s="248"/>
      <c r="E1243" s="248"/>
      <c r="F1243" s="135"/>
      <c r="G1243" s="104"/>
      <c r="H1243" s="135"/>
      <c r="I1243" s="104"/>
      <c r="J1243" s="104"/>
      <c r="K1243" s="104"/>
      <c r="L1243" s="104"/>
      <c r="M1243" s="104"/>
      <c r="N1243" s="101"/>
      <c r="O1243" s="101"/>
      <c r="P1243" s="101"/>
      <c r="Q1243" s="101"/>
      <c r="R1243" s="63"/>
      <c r="S1243" s="63"/>
      <c r="T1243" s="63"/>
      <c r="U1243" s="135"/>
      <c r="V1243" s="104"/>
      <c r="W1243" s="104"/>
      <c r="X1243" s="104"/>
      <c r="Y1243" s="104"/>
    </row>
    <row r="1244" spans="1:25" x14ac:dyDescent="0.2">
      <c r="A1244" s="135"/>
      <c r="B1244" s="134" t="str">
        <f>IF(A1244="","",IF(ISNUMBER(SEARCH("KCB",G1244))=TRUE,Info!$J$10,Info!$J$11))</f>
        <v/>
      </c>
      <c r="C1244" s="135"/>
      <c r="D1244" s="248"/>
      <c r="E1244" s="248"/>
      <c r="F1244" s="135"/>
      <c r="G1244" s="104"/>
      <c r="H1244" s="135"/>
      <c r="I1244" s="104"/>
      <c r="J1244" s="104"/>
      <c r="K1244" s="104"/>
      <c r="L1244" s="104"/>
      <c r="M1244" s="104"/>
      <c r="N1244" s="101"/>
      <c r="O1244" s="101"/>
      <c r="P1244" s="101"/>
      <c r="Q1244" s="101"/>
      <c r="R1244" s="63"/>
      <c r="S1244" s="63"/>
      <c r="T1244" s="63"/>
      <c r="U1244" s="135"/>
      <c r="V1244" s="104"/>
      <c r="W1244" s="104"/>
      <c r="X1244" s="104"/>
      <c r="Y1244" s="104"/>
    </row>
    <row r="1245" spans="1:25" x14ac:dyDescent="0.2">
      <c r="A1245" s="135"/>
      <c r="B1245" s="134" t="str">
        <f>IF(A1245="","",IF(ISNUMBER(SEARCH("KCB",G1245))=TRUE,Info!$J$10,Info!$J$11))</f>
        <v/>
      </c>
      <c r="C1245" s="135"/>
      <c r="D1245" s="248"/>
      <c r="E1245" s="248"/>
      <c r="F1245" s="135"/>
      <c r="G1245" s="104"/>
      <c r="H1245" s="135"/>
      <c r="I1245" s="104"/>
      <c r="J1245" s="104"/>
      <c r="K1245" s="104"/>
      <c r="L1245" s="104"/>
      <c r="M1245" s="104"/>
      <c r="N1245" s="101"/>
      <c r="O1245" s="101"/>
      <c r="P1245" s="101"/>
      <c r="Q1245" s="101"/>
      <c r="R1245" s="63"/>
      <c r="S1245" s="63"/>
      <c r="T1245" s="63"/>
      <c r="U1245" s="135"/>
      <c r="V1245" s="104"/>
      <c r="W1245" s="104"/>
      <c r="X1245" s="104"/>
      <c r="Y1245" s="104"/>
    </row>
    <row r="1246" spans="1:25" x14ac:dyDescent="0.2">
      <c r="A1246" s="135"/>
      <c r="B1246" s="134" t="str">
        <f>IF(A1246="","",IF(ISNUMBER(SEARCH("KCB",G1246))=TRUE,Info!$J$10,Info!$J$11))</f>
        <v/>
      </c>
      <c r="C1246" s="135"/>
      <c r="D1246" s="248"/>
      <c r="E1246" s="248"/>
      <c r="F1246" s="135"/>
      <c r="G1246" s="104"/>
      <c r="H1246" s="135"/>
      <c r="I1246" s="104"/>
      <c r="J1246" s="104"/>
      <c r="K1246" s="104"/>
      <c r="L1246" s="104"/>
      <c r="M1246" s="104"/>
      <c r="N1246" s="101"/>
      <c r="O1246" s="101"/>
      <c r="P1246" s="101"/>
      <c r="Q1246" s="101"/>
      <c r="R1246" s="63"/>
      <c r="S1246" s="63"/>
      <c r="T1246" s="63"/>
      <c r="U1246" s="135"/>
      <c r="V1246" s="104"/>
      <c r="W1246" s="104"/>
      <c r="X1246" s="104"/>
      <c r="Y1246" s="104"/>
    </row>
    <row r="1247" spans="1:25" x14ac:dyDescent="0.2">
      <c r="A1247" s="135"/>
      <c r="B1247" s="134" t="str">
        <f>IF(A1247="","",IF(ISNUMBER(SEARCH("KCB",G1247))=TRUE,Info!$J$10,Info!$J$11))</f>
        <v/>
      </c>
      <c r="C1247" s="135"/>
      <c r="D1247" s="248"/>
      <c r="E1247" s="248"/>
      <c r="F1247" s="135"/>
      <c r="G1247" s="104"/>
      <c r="H1247" s="135"/>
      <c r="I1247" s="104"/>
      <c r="J1247" s="104"/>
      <c r="K1247" s="104"/>
      <c r="L1247" s="104"/>
      <c r="M1247" s="104"/>
      <c r="N1247" s="101"/>
      <c r="O1247" s="101"/>
      <c r="P1247" s="101"/>
      <c r="Q1247" s="101"/>
      <c r="R1247" s="63"/>
      <c r="S1247" s="63"/>
      <c r="T1247" s="63"/>
      <c r="U1247" s="135"/>
      <c r="V1247" s="104"/>
      <c r="W1247" s="104"/>
      <c r="X1247" s="104"/>
      <c r="Y1247" s="104"/>
    </row>
    <row r="1248" spans="1:25" x14ac:dyDescent="0.2">
      <c r="A1248" s="135"/>
      <c r="B1248" s="134" t="str">
        <f>IF(A1248="","",IF(ISNUMBER(SEARCH("KCB",G1248))=TRUE,Info!$J$10,Info!$J$11))</f>
        <v/>
      </c>
      <c r="C1248" s="135"/>
      <c r="D1248" s="248"/>
      <c r="E1248" s="248"/>
      <c r="F1248" s="135"/>
      <c r="G1248" s="104"/>
      <c r="H1248" s="135"/>
      <c r="I1248" s="104"/>
      <c r="J1248" s="104"/>
      <c r="K1248" s="104"/>
      <c r="L1248" s="104"/>
      <c r="M1248" s="104"/>
      <c r="N1248" s="101"/>
      <c r="O1248" s="101"/>
      <c r="P1248" s="101"/>
      <c r="Q1248" s="101"/>
      <c r="R1248" s="63"/>
      <c r="S1248" s="63"/>
      <c r="T1248" s="63"/>
      <c r="U1248" s="135"/>
      <c r="V1248" s="104"/>
      <c r="W1248" s="104"/>
      <c r="X1248" s="104"/>
      <c r="Y1248" s="104"/>
    </row>
    <row r="1249" spans="1:25" x14ac:dyDescent="0.2">
      <c r="A1249" s="135"/>
      <c r="B1249" s="134" t="str">
        <f>IF(A1249="","",IF(ISNUMBER(SEARCH("KCB",G1249))=TRUE,Info!$J$10,Info!$J$11))</f>
        <v/>
      </c>
      <c r="C1249" s="135"/>
      <c r="D1249" s="248"/>
      <c r="E1249" s="248"/>
      <c r="F1249" s="135"/>
      <c r="G1249" s="104"/>
      <c r="H1249" s="135"/>
      <c r="I1249" s="104"/>
      <c r="J1249" s="104"/>
      <c r="K1249" s="104"/>
      <c r="L1249" s="104"/>
      <c r="M1249" s="104"/>
      <c r="N1249" s="101"/>
      <c r="O1249" s="101"/>
      <c r="P1249" s="101"/>
      <c r="Q1249" s="101"/>
      <c r="R1249" s="63"/>
      <c r="S1249" s="63"/>
      <c r="T1249" s="63"/>
      <c r="U1249" s="135"/>
      <c r="V1249" s="104"/>
      <c r="W1249" s="104"/>
      <c r="X1249" s="104"/>
      <c r="Y1249" s="104"/>
    </row>
    <row r="1250" spans="1:25" x14ac:dyDescent="0.2">
      <c r="A1250" s="135"/>
      <c r="B1250" s="134" t="str">
        <f>IF(A1250="","",IF(ISNUMBER(SEARCH("KCB",G1250))=TRUE,Info!$J$10,Info!$J$11))</f>
        <v/>
      </c>
      <c r="C1250" s="135"/>
      <c r="D1250" s="248"/>
      <c r="E1250" s="248"/>
      <c r="F1250" s="135"/>
      <c r="G1250" s="104"/>
      <c r="H1250" s="135"/>
      <c r="I1250" s="104"/>
      <c r="J1250" s="104"/>
      <c r="K1250" s="104"/>
      <c r="L1250" s="104"/>
      <c r="M1250" s="104"/>
      <c r="N1250" s="101"/>
      <c r="O1250" s="101"/>
      <c r="P1250" s="101"/>
      <c r="Q1250" s="101"/>
      <c r="R1250" s="63"/>
      <c r="S1250" s="63"/>
      <c r="T1250" s="63"/>
      <c r="U1250" s="135"/>
      <c r="V1250" s="104"/>
      <c r="W1250" s="104"/>
      <c r="X1250" s="104"/>
      <c r="Y1250" s="104"/>
    </row>
    <row r="1251" spans="1:25" x14ac:dyDescent="0.2">
      <c r="A1251" s="135"/>
      <c r="B1251" s="134" t="str">
        <f>IF(A1251="","",IF(ISNUMBER(SEARCH("KCB",G1251))=TRUE,Info!$J$10,Info!$J$11))</f>
        <v/>
      </c>
      <c r="C1251" s="135"/>
      <c r="D1251" s="248"/>
      <c r="E1251" s="248"/>
      <c r="F1251" s="135"/>
      <c r="G1251" s="104"/>
      <c r="H1251" s="135"/>
      <c r="I1251" s="104"/>
      <c r="J1251" s="104"/>
      <c r="K1251" s="104"/>
      <c r="L1251" s="104"/>
      <c r="M1251" s="104"/>
      <c r="N1251" s="101"/>
      <c r="O1251" s="101"/>
      <c r="P1251" s="101"/>
      <c r="Q1251" s="101"/>
      <c r="R1251" s="63"/>
      <c r="S1251" s="63"/>
      <c r="T1251" s="63"/>
      <c r="U1251" s="135"/>
      <c r="V1251" s="104"/>
      <c r="W1251" s="104"/>
      <c r="X1251" s="104"/>
      <c r="Y1251" s="104"/>
    </row>
    <row r="1252" spans="1:25" x14ac:dyDescent="0.2">
      <c r="A1252" s="135"/>
      <c r="B1252" s="134" t="str">
        <f>IF(A1252="","",IF(ISNUMBER(SEARCH("KCB",G1252))=TRUE,Info!$J$10,Info!$J$11))</f>
        <v/>
      </c>
      <c r="C1252" s="135"/>
      <c r="D1252" s="248"/>
      <c r="E1252" s="248"/>
      <c r="F1252" s="135"/>
      <c r="G1252" s="104"/>
      <c r="H1252" s="135"/>
      <c r="I1252" s="104"/>
      <c r="J1252" s="104"/>
      <c r="K1252" s="104"/>
      <c r="L1252" s="104"/>
      <c r="M1252" s="104"/>
      <c r="N1252" s="101"/>
      <c r="O1252" s="101"/>
      <c r="P1252" s="101"/>
      <c r="Q1252" s="101"/>
      <c r="R1252" s="63"/>
      <c r="S1252" s="63"/>
      <c r="T1252" s="63"/>
      <c r="U1252" s="135"/>
      <c r="V1252" s="104"/>
      <c r="W1252" s="104"/>
      <c r="X1252" s="104"/>
      <c r="Y1252" s="104"/>
    </row>
    <row r="1253" spans="1:25" x14ac:dyDescent="0.2">
      <c r="A1253" s="135"/>
      <c r="B1253" s="134" t="str">
        <f>IF(A1253="","",IF(ISNUMBER(SEARCH("KCB",G1253))=TRUE,Info!$J$10,Info!$J$11))</f>
        <v/>
      </c>
      <c r="C1253" s="135"/>
      <c r="D1253" s="248"/>
      <c r="E1253" s="248"/>
      <c r="F1253" s="135"/>
      <c r="G1253" s="104"/>
      <c r="H1253" s="135"/>
      <c r="I1253" s="104"/>
      <c r="J1253" s="104"/>
      <c r="K1253" s="104"/>
      <c r="L1253" s="104"/>
      <c r="M1253" s="104"/>
      <c r="N1253" s="101"/>
      <c r="O1253" s="101"/>
      <c r="P1253" s="101"/>
      <c r="Q1253" s="101"/>
      <c r="R1253" s="63"/>
      <c r="S1253" s="63"/>
      <c r="T1253" s="63"/>
      <c r="U1253" s="135"/>
      <c r="V1253" s="104"/>
      <c r="W1253" s="104"/>
      <c r="X1253" s="104"/>
      <c r="Y1253" s="104"/>
    </row>
    <row r="1254" spans="1:25" x14ac:dyDescent="0.2">
      <c r="A1254" s="135"/>
      <c r="B1254" s="134" t="str">
        <f>IF(A1254="","",IF(ISNUMBER(SEARCH("KCB",G1254))=TRUE,Info!$J$10,Info!$J$11))</f>
        <v/>
      </c>
      <c r="C1254" s="135"/>
      <c r="D1254" s="248"/>
      <c r="E1254" s="248"/>
      <c r="F1254" s="135"/>
      <c r="G1254" s="104"/>
      <c r="H1254" s="135"/>
      <c r="I1254" s="104"/>
      <c r="J1254" s="104"/>
      <c r="K1254" s="104"/>
      <c r="L1254" s="104"/>
      <c r="M1254" s="104"/>
      <c r="N1254" s="101"/>
      <c r="O1254" s="101"/>
      <c r="P1254" s="101"/>
      <c r="Q1254" s="101"/>
      <c r="R1254" s="63"/>
      <c r="S1254" s="63"/>
      <c r="T1254" s="63"/>
      <c r="U1254" s="135"/>
      <c r="V1254" s="104"/>
      <c r="W1254" s="104"/>
      <c r="X1254" s="104"/>
      <c r="Y1254" s="104"/>
    </row>
    <row r="1255" spans="1:25" x14ac:dyDescent="0.2">
      <c r="A1255" s="135"/>
      <c r="B1255" s="134" t="str">
        <f>IF(A1255="","",IF(ISNUMBER(SEARCH("KCB",G1255))=TRUE,Info!$J$10,Info!$J$11))</f>
        <v/>
      </c>
      <c r="C1255" s="135"/>
      <c r="D1255" s="248"/>
      <c r="E1255" s="248"/>
      <c r="F1255" s="135"/>
      <c r="G1255" s="104"/>
      <c r="H1255" s="135"/>
      <c r="I1255" s="104"/>
      <c r="J1255" s="104"/>
      <c r="K1255" s="104"/>
      <c r="L1255" s="104"/>
      <c r="M1255" s="104"/>
      <c r="N1255" s="101"/>
      <c r="O1255" s="101"/>
      <c r="P1255" s="101"/>
      <c r="Q1255" s="101"/>
      <c r="R1255" s="63"/>
      <c r="S1255" s="63"/>
      <c r="T1255" s="63"/>
      <c r="U1255" s="135"/>
      <c r="V1255" s="104"/>
      <c r="W1255" s="104"/>
      <c r="X1255" s="104"/>
      <c r="Y1255" s="104"/>
    </row>
    <row r="1256" spans="1:25" x14ac:dyDescent="0.2">
      <c r="A1256" s="135"/>
      <c r="B1256" s="134" t="str">
        <f>IF(A1256="","",IF(ISNUMBER(SEARCH("KCB",G1256))=TRUE,Info!$J$10,Info!$J$11))</f>
        <v/>
      </c>
      <c r="C1256" s="135"/>
      <c r="D1256" s="248"/>
      <c r="E1256" s="248"/>
      <c r="F1256" s="135"/>
      <c r="G1256" s="104"/>
      <c r="H1256" s="135"/>
      <c r="I1256" s="104"/>
      <c r="J1256" s="104"/>
      <c r="K1256" s="104"/>
      <c r="L1256" s="104"/>
      <c r="M1256" s="104"/>
      <c r="N1256" s="101"/>
      <c r="O1256" s="101"/>
      <c r="P1256" s="101"/>
      <c r="Q1256" s="101"/>
      <c r="R1256" s="63"/>
      <c r="S1256" s="63"/>
      <c r="T1256" s="63"/>
      <c r="U1256" s="135"/>
      <c r="V1256" s="104"/>
      <c r="W1256" s="104"/>
      <c r="X1256" s="104"/>
      <c r="Y1256" s="104"/>
    </row>
    <row r="1257" spans="1:25" x14ac:dyDescent="0.2">
      <c r="A1257" s="135"/>
      <c r="B1257" s="134" t="str">
        <f>IF(A1257="","",IF(ISNUMBER(SEARCH("KCB",G1257))=TRUE,Info!$J$10,Info!$J$11))</f>
        <v/>
      </c>
      <c r="C1257" s="135"/>
      <c r="D1257" s="248"/>
      <c r="E1257" s="248"/>
      <c r="F1257" s="135"/>
      <c r="G1257" s="104"/>
      <c r="H1257" s="135"/>
      <c r="I1257" s="104"/>
      <c r="J1257" s="104"/>
      <c r="K1257" s="104"/>
      <c r="L1257" s="104"/>
      <c r="M1257" s="104"/>
      <c r="N1257" s="101"/>
      <c r="O1257" s="101"/>
      <c r="P1257" s="101"/>
      <c r="Q1257" s="101"/>
      <c r="R1257" s="63"/>
      <c r="S1257" s="63"/>
      <c r="T1257" s="63"/>
      <c r="U1257" s="135"/>
      <c r="V1257" s="104"/>
      <c r="W1257" s="104"/>
      <c r="X1257" s="104"/>
      <c r="Y1257" s="104"/>
    </row>
    <row r="1258" spans="1:25" x14ac:dyDescent="0.2">
      <c r="A1258" s="135"/>
      <c r="B1258" s="134" t="str">
        <f>IF(A1258="","",IF(ISNUMBER(SEARCH("KCB",G1258))=TRUE,Info!$J$10,Info!$J$11))</f>
        <v/>
      </c>
      <c r="C1258" s="135"/>
      <c r="D1258" s="248"/>
      <c r="E1258" s="248"/>
      <c r="F1258" s="135"/>
      <c r="G1258" s="104"/>
      <c r="H1258" s="135"/>
      <c r="I1258" s="104"/>
      <c r="J1258" s="104"/>
      <c r="K1258" s="104"/>
      <c r="L1258" s="104"/>
      <c r="M1258" s="104"/>
      <c r="N1258" s="101"/>
      <c r="O1258" s="101"/>
      <c r="P1258" s="101"/>
      <c r="Q1258" s="101"/>
      <c r="R1258" s="63"/>
      <c r="S1258" s="63"/>
      <c r="T1258" s="63"/>
      <c r="U1258" s="135"/>
      <c r="V1258" s="104"/>
      <c r="W1258" s="104"/>
      <c r="X1258" s="104"/>
      <c r="Y1258" s="104"/>
    </row>
    <row r="1259" spans="1:25" x14ac:dyDescent="0.2">
      <c r="A1259" s="135"/>
      <c r="B1259" s="134" t="str">
        <f>IF(A1259="","",IF(ISNUMBER(SEARCH("KCB",G1259))=TRUE,Info!$J$10,Info!$J$11))</f>
        <v/>
      </c>
      <c r="C1259" s="135"/>
      <c r="D1259" s="248"/>
      <c r="E1259" s="248"/>
      <c r="F1259" s="135"/>
      <c r="G1259" s="104"/>
      <c r="H1259" s="135"/>
      <c r="I1259" s="104"/>
      <c r="J1259" s="104"/>
      <c r="K1259" s="104"/>
      <c r="L1259" s="104"/>
      <c r="M1259" s="104"/>
      <c r="N1259" s="101"/>
      <c r="O1259" s="101"/>
      <c r="P1259" s="101"/>
      <c r="Q1259" s="101"/>
      <c r="R1259" s="63"/>
      <c r="S1259" s="63"/>
      <c r="T1259" s="63"/>
      <c r="U1259" s="135"/>
      <c r="V1259" s="104"/>
      <c r="W1259" s="104"/>
      <c r="X1259" s="104"/>
      <c r="Y1259" s="104"/>
    </row>
    <row r="1260" spans="1:25" x14ac:dyDescent="0.2">
      <c r="A1260" s="135"/>
      <c r="B1260" s="134" t="str">
        <f>IF(A1260="","",IF(ISNUMBER(SEARCH("KCB",G1260))=TRUE,Info!$J$10,Info!$J$11))</f>
        <v/>
      </c>
      <c r="C1260" s="135"/>
      <c r="D1260" s="248"/>
      <c r="E1260" s="248"/>
      <c r="F1260" s="135"/>
      <c r="G1260" s="104"/>
      <c r="H1260" s="135"/>
      <c r="I1260" s="104"/>
      <c r="J1260" s="104"/>
      <c r="K1260" s="104"/>
      <c r="L1260" s="104"/>
      <c r="M1260" s="104"/>
      <c r="N1260" s="101"/>
      <c r="O1260" s="101"/>
      <c r="P1260" s="101"/>
      <c r="Q1260" s="101"/>
      <c r="R1260" s="63"/>
      <c r="S1260" s="63"/>
      <c r="T1260" s="63"/>
      <c r="U1260" s="135"/>
      <c r="V1260" s="104"/>
      <c r="W1260" s="104"/>
      <c r="X1260" s="104"/>
      <c r="Y1260" s="104"/>
    </row>
    <row r="1261" spans="1:25" x14ac:dyDescent="0.2">
      <c r="A1261" s="135"/>
      <c r="B1261" s="134" t="str">
        <f>IF(A1261="","",IF(ISNUMBER(SEARCH("KCB",G1261))=TRUE,Info!$J$10,Info!$J$11))</f>
        <v/>
      </c>
      <c r="C1261" s="135"/>
      <c r="D1261" s="248"/>
      <c r="E1261" s="248"/>
      <c r="F1261" s="135"/>
      <c r="G1261" s="104"/>
      <c r="H1261" s="135"/>
      <c r="I1261" s="104"/>
      <c r="J1261" s="104"/>
      <c r="K1261" s="104"/>
      <c r="L1261" s="104"/>
      <c r="M1261" s="104"/>
      <c r="N1261" s="101"/>
      <c r="O1261" s="101"/>
      <c r="P1261" s="101"/>
      <c r="Q1261" s="101"/>
      <c r="R1261" s="63"/>
      <c r="S1261" s="63"/>
      <c r="T1261" s="63"/>
      <c r="U1261" s="135"/>
      <c r="V1261" s="104"/>
      <c r="W1261" s="104"/>
      <c r="X1261" s="104"/>
      <c r="Y1261" s="104"/>
    </row>
    <row r="1262" spans="1:25" x14ac:dyDescent="0.2">
      <c r="A1262" s="135"/>
      <c r="B1262" s="134" t="str">
        <f>IF(A1262="","",IF(ISNUMBER(SEARCH("KCB",G1262))=TRUE,Info!$J$10,Info!$J$11))</f>
        <v/>
      </c>
      <c r="C1262" s="135"/>
      <c r="D1262" s="248"/>
      <c r="E1262" s="248"/>
      <c r="F1262" s="135"/>
      <c r="G1262" s="104"/>
      <c r="H1262" s="135"/>
      <c r="I1262" s="104"/>
      <c r="J1262" s="104"/>
      <c r="K1262" s="104"/>
      <c r="L1262" s="104"/>
      <c r="M1262" s="104"/>
      <c r="N1262" s="101"/>
      <c r="O1262" s="101"/>
      <c r="P1262" s="101"/>
      <c r="Q1262" s="101"/>
      <c r="R1262" s="63"/>
      <c r="S1262" s="63"/>
      <c r="T1262" s="63"/>
      <c r="U1262" s="135"/>
      <c r="V1262" s="104"/>
      <c r="W1262" s="104"/>
      <c r="X1262" s="104"/>
      <c r="Y1262" s="104"/>
    </row>
    <row r="1263" spans="1:25" x14ac:dyDescent="0.2">
      <c r="A1263" s="135"/>
      <c r="B1263" s="134" t="str">
        <f>IF(A1263="","",IF(ISNUMBER(SEARCH("KCB",G1263))=TRUE,Info!$J$10,Info!$J$11))</f>
        <v/>
      </c>
      <c r="C1263" s="135"/>
      <c r="D1263" s="248"/>
      <c r="E1263" s="248"/>
      <c r="F1263" s="135"/>
      <c r="G1263" s="104"/>
      <c r="H1263" s="135"/>
      <c r="I1263" s="104"/>
      <c r="J1263" s="104"/>
      <c r="K1263" s="104"/>
      <c r="L1263" s="104"/>
      <c r="M1263" s="104"/>
      <c r="N1263" s="101"/>
      <c r="O1263" s="101"/>
      <c r="P1263" s="101"/>
      <c r="Q1263" s="101"/>
      <c r="R1263" s="63"/>
      <c r="S1263" s="63"/>
      <c r="T1263" s="63"/>
      <c r="U1263" s="135"/>
      <c r="V1263" s="104"/>
      <c r="W1263" s="104"/>
      <c r="X1263" s="104"/>
      <c r="Y1263" s="104"/>
    </row>
    <row r="1264" spans="1:25" x14ac:dyDescent="0.2">
      <c r="A1264" s="135"/>
      <c r="B1264" s="134" t="str">
        <f>IF(A1264="","",IF(ISNUMBER(SEARCH("KCB",G1264))=TRUE,Info!$J$10,Info!$J$11))</f>
        <v/>
      </c>
      <c r="C1264" s="135"/>
      <c r="D1264" s="248"/>
      <c r="E1264" s="248"/>
      <c r="F1264" s="135"/>
      <c r="G1264" s="104"/>
      <c r="H1264" s="135"/>
      <c r="I1264" s="104"/>
      <c r="J1264" s="104"/>
      <c r="K1264" s="104"/>
      <c r="L1264" s="104"/>
      <c r="M1264" s="104"/>
      <c r="N1264" s="101"/>
      <c r="O1264" s="101"/>
      <c r="P1264" s="101"/>
      <c r="Q1264" s="101"/>
      <c r="R1264" s="63"/>
      <c r="S1264" s="63"/>
      <c r="T1264" s="63"/>
      <c r="U1264" s="135"/>
      <c r="V1264" s="104"/>
      <c r="W1264" s="104"/>
      <c r="X1264" s="104"/>
      <c r="Y1264" s="104"/>
    </row>
    <row r="1265" spans="1:25" x14ac:dyDescent="0.2">
      <c r="A1265" s="135"/>
      <c r="B1265" s="134" t="str">
        <f>IF(A1265="","",IF(ISNUMBER(SEARCH("KCB",G1265))=TRUE,Info!$J$10,Info!$J$11))</f>
        <v/>
      </c>
      <c r="C1265" s="135"/>
      <c r="D1265" s="248"/>
      <c r="E1265" s="248"/>
      <c r="F1265" s="135"/>
      <c r="G1265" s="104"/>
      <c r="H1265" s="135"/>
      <c r="I1265" s="104"/>
      <c r="J1265" s="104"/>
      <c r="K1265" s="104"/>
      <c r="L1265" s="104"/>
      <c r="M1265" s="104"/>
      <c r="N1265" s="101"/>
      <c r="O1265" s="101"/>
      <c r="P1265" s="101"/>
      <c r="Q1265" s="101"/>
      <c r="R1265" s="63"/>
      <c r="S1265" s="63"/>
      <c r="T1265" s="63"/>
      <c r="U1265" s="135"/>
      <c r="V1265" s="104"/>
      <c r="W1265" s="104"/>
      <c r="X1265" s="104"/>
      <c r="Y1265" s="104"/>
    </row>
    <row r="1266" spans="1:25" x14ac:dyDescent="0.2">
      <c r="A1266" s="135"/>
      <c r="B1266" s="134" t="str">
        <f>IF(A1266="","",IF(ISNUMBER(SEARCH("KCB",G1266))=TRUE,Info!$J$10,Info!$J$11))</f>
        <v/>
      </c>
      <c r="C1266" s="135"/>
      <c r="D1266" s="248"/>
      <c r="E1266" s="248"/>
      <c r="F1266" s="135"/>
      <c r="G1266" s="104"/>
      <c r="H1266" s="135"/>
      <c r="I1266" s="104"/>
      <c r="J1266" s="104"/>
      <c r="K1266" s="104"/>
      <c r="L1266" s="104"/>
      <c r="M1266" s="104"/>
      <c r="N1266" s="101"/>
      <c r="O1266" s="101"/>
      <c r="P1266" s="101"/>
      <c r="Q1266" s="101"/>
      <c r="R1266" s="63"/>
      <c r="S1266" s="63"/>
      <c r="T1266" s="63"/>
      <c r="U1266" s="135"/>
      <c r="V1266" s="104"/>
      <c r="W1266" s="104"/>
      <c r="X1266" s="104"/>
      <c r="Y1266" s="104"/>
    </row>
    <row r="1267" spans="1:25" x14ac:dyDescent="0.2">
      <c r="A1267" s="135"/>
      <c r="B1267" s="134" t="str">
        <f>IF(A1267="","",IF(ISNUMBER(SEARCH("KCB",G1267))=TRUE,Info!$J$10,Info!$J$11))</f>
        <v/>
      </c>
      <c r="C1267" s="135"/>
      <c r="D1267" s="248"/>
      <c r="E1267" s="248"/>
      <c r="F1267" s="135"/>
      <c r="G1267" s="104"/>
      <c r="H1267" s="135"/>
      <c r="I1267" s="104"/>
      <c r="J1267" s="104"/>
      <c r="K1267" s="104"/>
      <c r="L1267" s="104"/>
      <c r="M1267" s="104"/>
      <c r="N1267" s="101"/>
      <c r="O1267" s="101"/>
      <c r="P1267" s="101"/>
      <c r="Q1267" s="101"/>
      <c r="R1267" s="63"/>
      <c r="S1267" s="63"/>
      <c r="T1267" s="63"/>
      <c r="U1267" s="135"/>
      <c r="V1267" s="104"/>
      <c r="W1267" s="104"/>
      <c r="X1267" s="104"/>
      <c r="Y1267" s="104"/>
    </row>
    <row r="1268" spans="1:25" x14ac:dyDescent="0.2">
      <c r="A1268" s="135"/>
      <c r="B1268" s="134" t="str">
        <f>IF(A1268="","",IF(ISNUMBER(SEARCH("KCB",G1268))=TRUE,Info!$J$10,Info!$J$11))</f>
        <v/>
      </c>
      <c r="C1268" s="135"/>
      <c r="D1268" s="248"/>
      <c r="E1268" s="248"/>
      <c r="F1268" s="135"/>
      <c r="G1268" s="104"/>
      <c r="H1268" s="135"/>
      <c r="I1268" s="104"/>
      <c r="J1268" s="104"/>
      <c r="K1268" s="104"/>
      <c r="L1268" s="104"/>
      <c r="M1268" s="104"/>
      <c r="N1268" s="101"/>
      <c r="O1268" s="101"/>
      <c r="P1268" s="101"/>
      <c r="Q1268" s="101"/>
      <c r="R1268" s="63"/>
      <c r="S1268" s="63"/>
      <c r="T1268" s="63"/>
      <c r="U1268" s="135"/>
      <c r="V1268" s="104"/>
      <c r="W1268" s="104"/>
      <c r="X1268" s="104"/>
      <c r="Y1268" s="104"/>
    </row>
    <row r="1269" spans="1:25" x14ac:dyDescent="0.2">
      <c r="A1269" s="135"/>
      <c r="B1269" s="134" t="str">
        <f>IF(A1269="","",IF(ISNUMBER(SEARCH("KCB",G1269))=TRUE,Info!$J$10,Info!$J$11))</f>
        <v/>
      </c>
      <c r="C1269" s="135"/>
      <c r="D1269" s="248"/>
      <c r="E1269" s="248"/>
      <c r="F1269" s="135"/>
      <c r="G1269" s="104"/>
      <c r="H1269" s="135"/>
      <c r="I1269" s="104"/>
      <c r="J1269" s="104"/>
      <c r="K1269" s="104"/>
      <c r="L1269" s="104"/>
      <c r="M1269" s="104"/>
      <c r="N1269" s="101"/>
      <c r="O1269" s="101"/>
      <c r="P1269" s="101"/>
      <c r="Q1269" s="101"/>
      <c r="R1269" s="63"/>
      <c r="S1269" s="63"/>
      <c r="T1269" s="63"/>
      <c r="U1269" s="135"/>
      <c r="V1269" s="104"/>
      <c r="W1269" s="104"/>
      <c r="X1269" s="104"/>
      <c r="Y1269" s="104"/>
    </row>
    <row r="1270" spans="1:25" x14ac:dyDescent="0.2">
      <c r="A1270" s="135"/>
      <c r="B1270" s="134" t="str">
        <f>IF(A1270="","",IF(ISNUMBER(SEARCH("KCB",G1270))=TRUE,Info!$J$10,Info!$J$11))</f>
        <v/>
      </c>
      <c r="C1270" s="135"/>
      <c r="D1270" s="248"/>
      <c r="E1270" s="248"/>
      <c r="F1270" s="135"/>
      <c r="G1270" s="104"/>
      <c r="H1270" s="135"/>
      <c r="I1270" s="104"/>
      <c r="J1270" s="104"/>
      <c r="K1270" s="104"/>
      <c r="L1270" s="104"/>
      <c r="M1270" s="104"/>
      <c r="N1270" s="101"/>
      <c r="O1270" s="101"/>
      <c r="P1270" s="101"/>
      <c r="Q1270" s="101"/>
      <c r="R1270" s="63"/>
      <c r="S1270" s="63"/>
      <c r="T1270" s="63"/>
      <c r="U1270" s="135"/>
      <c r="V1270" s="104"/>
      <c r="W1270" s="104"/>
      <c r="X1270" s="104"/>
      <c r="Y1270" s="104"/>
    </row>
    <row r="1271" spans="1:25" x14ac:dyDescent="0.2">
      <c r="A1271" s="135"/>
      <c r="B1271" s="134" t="str">
        <f>IF(A1271="","",IF(ISNUMBER(SEARCH("KCB",G1271))=TRUE,Info!$J$10,Info!$J$11))</f>
        <v/>
      </c>
      <c r="C1271" s="135"/>
      <c r="D1271" s="248"/>
      <c r="E1271" s="248"/>
      <c r="F1271" s="135"/>
      <c r="G1271" s="104"/>
      <c r="H1271" s="135"/>
      <c r="I1271" s="104"/>
      <c r="J1271" s="104"/>
      <c r="K1271" s="104"/>
      <c r="L1271" s="104"/>
      <c r="M1271" s="104"/>
      <c r="N1271" s="101"/>
      <c r="O1271" s="101"/>
      <c r="P1271" s="101"/>
      <c r="Q1271" s="101"/>
      <c r="R1271" s="63"/>
      <c r="S1271" s="63"/>
      <c r="T1271" s="63"/>
      <c r="U1271" s="135"/>
      <c r="V1271" s="104"/>
      <c r="W1271" s="104"/>
      <c r="X1271" s="104"/>
      <c r="Y1271" s="104"/>
    </row>
    <row r="1272" spans="1:25" x14ac:dyDescent="0.2">
      <c r="A1272" s="135"/>
      <c r="B1272" s="134" t="str">
        <f>IF(A1272="","",IF(ISNUMBER(SEARCH("KCB",G1272))=TRUE,Info!$J$10,Info!$J$11))</f>
        <v/>
      </c>
      <c r="C1272" s="135"/>
      <c r="D1272" s="248"/>
      <c r="E1272" s="248"/>
      <c r="F1272" s="135"/>
      <c r="G1272" s="104"/>
      <c r="H1272" s="135"/>
      <c r="I1272" s="104"/>
      <c r="J1272" s="104"/>
      <c r="K1272" s="104"/>
      <c r="L1272" s="104"/>
      <c r="M1272" s="104"/>
      <c r="N1272" s="101"/>
      <c r="O1272" s="101"/>
      <c r="P1272" s="101"/>
      <c r="Q1272" s="101"/>
      <c r="R1272" s="63"/>
      <c r="S1272" s="63"/>
      <c r="T1272" s="63"/>
      <c r="U1272" s="135"/>
      <c r="V1272" s="104"/>
      <c r="W1272" s="104"/>
      <c r="X1272" s="104"/>
      <c r="Y1272" s="104"/>
    </row>
    <row r="1273" spans="1:25" x14ac:dyDescent="0.2">
      <c r="A1273" s="135"/>
      <c r="B1273" s="134" t="str">
        <f>IF(A1273="","",IF(ISNUMBER(SEARCH("KCB",G1273))=TRUE,Info!$J$10,Info!$J$11))</f>
        <v/>
      </c>
      <c r="C1273" s="135"/>
      <c r="D1273" s="248"/>
      <c r="E1273" s="248"/>
      <c r="F1273" s="135"/>
      <c r="G1273" s="104"/>
      <c r="H1273" s="135"/>
      <c r="I1273" s="104"/>
      <c r="J1273" s="104"/>
      <c r="K1273" s="104"/>
      <c r="L1273" s="104"/>
      <c r="M1273" s="104"/>
      <c r="N1273" s="101"/>
      <c r="O1273" s="101"/>
      <c r="P1273" s="101"/>
      <c r="Q1273" s="101"/>
      <c r="R1273" s="63"/>
      <c r="S1273" s="63"/>
      <c r="T1273" s="63"/>
      <c r="U1273" s="135"/>
      <c r="V1273" s="104"/>
      <c r="W1273" s="104"/>
      <c r="X1273" s="104"/>
      <c r="Y1273" s="104"/>
    </row>
    <row r="1274" spans="1:25" x14ac:dyDescent="0.2">
      <c r="A1274" s="135"/>
      <c r="B1274" s="134" t="str">
        <f>IF(A1274="","",IF(ISNUMBER(SEARCH("KCB",G1274))=TRUE,Info!$J$10,Info!$J$11))</f>
        <v/>
      </c>
      <c r="C1274" s="135"/>
      <c r="D1274" s="248"/>
      <c r="E1274" s="248"/>
      <c r="F1274" s="135"/>
      <c r="G1274" s="104"/>
      <c r="H1274" s="135"/>
      <c r="I1274" s="104"/>
      <c r="J1274" s="104"/>
      <c r="K1274" s="104"/>
      <c r="L1274" s="104"/>
      <c r="M1274" s="104"/>
      <c r="N1274" s="101"/>
      <c r="O1274" s="101"/>
      <c r="P1274" s="101"/>
      <c r="Q1274" s="101"/>
      <c r="R1274" s="63"/>
      <c r="S1274" s="63"/>
      <c r="T1274" s="63"/>
      <c r="U1274" s="135"/>
      <c r="V1274" s="104"/>
      <c r="W1274" s="104"/>
      <c r="X1274" s="104"/>
      <c r="Y1274" s="104"/>
    </row>
    <row r="1275" spans="1:25" x14ac:dyDescent="0.2">
      <c r="A1275" s="135"/>
      <c r="B1275" s="134" t="str">
        <f>IF(A1275="","",IF(ISNUMBER(SEARCH("KCB",G1275))=TRUE,Info!$J$10,Info!$J$11))</f>
        <v/>
      </c>
      <c r="C1275" s="135"/>
      <c r="D1275" s="248"/>
      <c r="E1275" s="248"/>
      <c r="F1275" s="135"/>
      <c r="G1275" s="104"/>
      <c r="H1275" s="135"/>
      <c r="I1275" s="104"/>
      <c r="J1275" s="104"/>
      <c r="K1275" s="104"/>
      <c r="L1275" s="104"/>
      <c r="M1275" s="104"/>
      <c r="N1275" s="101"/>
      <c r="O1275" s="101"/>
      <c r="P1275" s="101"/>
      <c r="Q1275" s="101"/>
      <c r="R1275" s="63"/>
      <c r="S1275" s="63"/>
      <c r="T1275" s="63"/>
      <c r="U1275" s="135"/>
      <c r="V1275" s="104"/>
      <c r="W1275" s="104"/>
      <c r="X1275" s="104"/>
      <c r="Y1275" s="104"/>
    </row>
    <row r="1276" spans="1:25" x14ac:dyDescent="0.2">
      <c r="A1276" s="135"/>
      <c r="B1276" s="134" t="str">
        <f>IF(A1276="","",IF(ISNUMBER(SEARCH("KCB",G1276))=TRUE,Info!$J$10,Info!$J$11))</f>
        <v/>
      </c>
      <c r="C1276" s="135"/>
      <c r="D1276" s="248"/>
      <c r="E1276" s="248"/>
      <c r="F1276" s="135"/>
      <c r="G1276" s="104"/>
      <c r="H1276" s="135"/>
      <c r="I1276" s="104"/>
      <c r="J1276" s="104"/>
      <c r="K1276" s="104"/>
      <c r="L1276" s="104"/>
      <c r="M1276" s="104"/>
      <c r="N1276" s="101"/>
      <c r="O1276" s="101"/>
      <c r="P1276" s="101"/>
      <c r="Q1276" s="101"/>
      <c r="R1276" s="63"/>
      <c r="S1276" s="63"/>
      <c r="T1276" s="63"/>
      <c r="U1276" s="135"/>
      <c r="V1276" s="104"/>
      <c r="W1276" s="104"/>
      <c r="X1276" s="104"/>
      <c r="Y1276" s="104"/>
    </row>
    <row r="1277" spans="1:25" x14ac:dyDescent="0.2">
      <c r="A1277" s="135"/>
      <c r="B1277" s="134" t="str">
        <f>IF(A1277="","",IF(ISNUMBER(SEARCH("KCB",G1277))=TRUE,Info!$J$10,Info!$J$11))</f>
        <v/>
      </c>
      <c r="C1277" s="135"/>
      <c r="D1277" s="248"/>
      <c r="E1277" s="248"/>
      <c r="F1277" s="135"/>
      <c r="G1277" s="104"/>
      <c r="H1277" s="135"/>
      <c r="I1277" s="104"/>
      <c r="J1277" s="104"/>
      <c r="K1277" s="104"/>
      <c r="L1277" s="104"/>
      <c r="M1277" s="104"/>
      <c r="N1277" s="101"/>
      <c r="O1277" s="101"/>
      <c r="P1277" s="101"/>
      <c r="Q1277" s="101"/>
      <c r="R1277" s="63"/>
      <c r="S1277" s="63"/>
      <c r="T1277" s="63"/>
      <c r="U1277" s="135"/>
      <c r="V1277" s="104"/>
      <c r="W1277" s="104"/>
      <c r="X1277" s="104"/>
      <c r="Y1277" s="104"/>
    </row>
    <row r="1278" spans="1:25" x14ac:dyDescent="0.2">
      <c r="A1278" s="135"/>
      <c r="B1278" s="134" t="str">
        <f>IF(A1278="","",IF(ISNUMBER(SEARCH("KCB",G1278))=TRUE,Info!$J$10,Info!$J$11))</f>
        <v/>
      </c>
      <c r="C1278" s="135"/>
      <c r="D1278" s="248"/>
      <c r="E1278" s="248"/>
      <c r="F1278" s="135"/>
      <c r="G1278" s="104"/>
      <c r="H1278" s="135"/>
      <c r="I1278" s="104"/>
      <c r="J1278" s="104"/>
      <c r="K1278" s="104"/>
      <c r="L1278" s="104"/>
      <c r="M1278" s="104"/>
      <c r="N1278" s="101"/>
      <c r="O1278" s="101"/>
      <c r="P1278" s="101"/>
      <c r="Q1278" s="101"/>
      <c r="R1278" s="63"/>
      <c r="S1278" s="63"/>
      <c r="T1278" s="63"/>
      <c r="U1278" s="135"/>
      <c r="V1278" s="104"/>
      <c r="W1278" s="104"/>
      <c r="X1278" s="104"/>
      <c r="Y1278" s="104"/>
    </row>
    <row r="1279" spans="1:25" x14ac:dyDescent="0.2">
      <c r="A1279" s="135"/>
      <c r="B1279" s="134" t="str">
        <f>IF(A1279="","",IF(ISNUMBER(SEARCH("KCB",G1279))=TRUE,Info!$J$10,Info!$J$11))</f>
        <v/>
      </c>
      <c r="C1279" s="135"/>
      <c r="D1279" s="248"/>
      <c r="E1279" s="248"/>
      <c r="F1279" s="135"/>
      <c r="G1279" s="104"/>
      <c r="H1279" s="135"/>
      <c r="I1279" s="104"/>
      <c r="J1279" s="104"/>
      <c r="K1279" s="104"/>
      <c r="L1279" s="104"/>
      <c r="M1279" s="104"/>
      <c r="N1279" s="101"/>
      <c r="O1279" s="101"/>
      <c r="P1279" s="101"/>
      <c r="Q1279" s="101"/>
      <c r="R1279" s="63"/>
      <c r="S1279" s="63"/>
      <c r="T1279" s="63"/>
      <c r="U1279" s="135"/>
      <c r="V1279" s="104"/>
      <c r="W1279" s="104"/>
      <c r="X1279" s="104"/>
      <c r="Y1279" s="104"/>
    </row>
    <row r="1280" spans="1:25" x14ac:dyDescent="0.2">
      <c r="A1280" s="135"/>
      <c r="B1280" s="134" t="str">
        <f>IF(A1280="","",IF(ISNUMBER(SEARCH("KCB",G1280))=TRUE,Info!$J$10,Info!$J$11))</f>
        <v/>
      </c>
      <c r="C1280" s="135"/>
      <c r="D1280" s="248"/>
      <c r="E1280" s="248"/>
      <c r="F1280" s="135"/>
      <c r="G1280" s="104"/>
      <c r="H1280" s="135"/>
      <c r="I1280" s="104"/>
      <c r="J1280" s="104"/>
      <c r="K1280" s="104"/>
      <c r="L1280" s="104"/>
      <c r="M1280" s="104"/>
      <c r="N1280" s="101"/>
      <c r="O1280" s="101"/>
      <c r="P1280" s="101"/>
      <c r="Q1280" s="101"/>
      <c r="R1280" s="63"/>
      <c r="S1280" s="63"/>
      <c r="T1280" s="63"/>
      <c r="U1280" s="135"/>
      <c r="V1280" s="104"/>
      <c r="W1280" s="104"/>
      <c r="X1280" s="104"/>
      <c r="Y1280" s="104"/>
    </row>
    <row r="1281" spans="1:25" x14ac:dyDescent="0.2">
      <c r="A1281" s="135"/>
      <c r="B1281" s="134" t="str">
        <f>IF(A1281="","",IF(ISNUMBER(SEARCH("KCB",G1281))=TRUE,Info!$J$10,Info!$J$11))</f>
        <v/>
      </c>
      <c r="C1281" s="135"/>
      <c r="D1281" s="248"/>
      <c r="E1281" s="248"/>
      <c r="F1281" s="135"/>
      <c r="G1281" s="104"/>
      <c r="H1281" s="135"/>
      <c r="I1281" s="104"/>
      <c r="J1281" s="104"/>
      <c r="K1281" s="104"/>
      <c r="L1281" s="104"/>
      <c r="M1281" s="104"/>
      <c r="N1281" s="101"/>
      <c r="O1281" s="101"/>
      <c r="P1281" s="101"/>
      <c r="Q1281" s="101"/>
      <c r="R1281" s="63"/>
      <c r="S1281" s="63"/>
      <c r="T1281" s="63"/>
      <c r="U1281" s="135"/>
      <c r="V1281" s="104"/>
      <c r="W1281" s="104"/>
      <c r="X1281" s="104"/>
      <c r="Y1281" s="104"/>
    </row>
    <row r="1282" spans="1:25" x14ac:dyDescent="0.2">
      <c r="A1282" s="135"/>
      <c r="B1282" s="134" t="str">
        <f>IF(A1282="","",IF(ISNUMBER(SEARCH("KCB",G1282))=TRUE,Info!$J$10,Info!$J$11))</f>
        <v/>
      </c>
      <c r="C1282" s="135"/>
      <c r="D1282" s="248"/>
      <c r="E1282" s="248"/>
      <c r="F1282" s="135"/>
      <c r="G1282" s="104"/>
      <c r="H1282" s="135"/>
      <c r="I1282" s="104"/>
      <c r="J1282" s="104"/>
      <c r="K1282" s="104"/>
      <c r="L1282" s="104"/>
      <c r="M1282" s="104"/>
      <c r="N1282" s="101"/>
      <c r="O1282" s="101"/>
      <c r="P1282" s="101"/>
      <c r="Q1282" s="101"/>
      <c r="R1282" s="63"/>
      <c r="S1282" s="63"/>
      <c r="T1282" s="63"/>
      <c r="U1282" s="135"/>
      <c r="V1282" s="104"/>
      <c r="W1282" s="104"/>
      <c r="X1282" s="104"/>
      <c r="Y1282" s="104"/>
    </row>
    <row r="1283" spans="1:25" x14ac:dyDescent="0.2">
      <c r="A1283" s="135"/>
      <c r="B1283" s="134" t="str">
        <f>IF(A1283="","",IF(ISNUMBER(SEARCH("KCB",G1283))=TRUE,Info!$J$10,Info!$J$11))</f>
        <v/>
      </c>
      <c r="C1283" s="135"/>
      <c r="D1283" s="248"/>
      <c r="E1283" s="248"/>
      <c r="F1283" s="135"/>
      <c r="G1283" s="104"/>
      <c r="H1283" s="135"/>
      <c r="I1283" s="104"/>
      <c r="J1283" s="104"/>
      <c r="K1283" s="104"/>
      <c r="L1283" s="104"/>
      <c r="M1283" s="104"/>
      <c r="N1283" s="101"/>
      <c r="O1283" s="101"/>
      <c r="P1283" s="101"/>
      <c r="Q1283" s="101"/>
      <c r="R1283" s="63"/>
      <c r="S1283" s="63"/>
      <c r="T1283" s="63"/>
      <c r="U1283" s="135"/>
      <c r="V1283" s="104"/>
      <c r="W1283" s="104"/>
      <c r="X1283" s="104"/>
      <c r="Y1283" s="104"/>
    </row>
    <row r="1284" spans="1:25" x14ac:dyDescent="0.2">
      <c r="A1284" s="135"/>
      <c r="B1284" s="134" t="str">
        <f>IF(A1284="","",IF(ISNUMBER(SEARCH("KCB",G1284))=TRUE,Info!$J$10,Info!$J$11))</f>
        <v/>
      </c>
      <c r="C1284" s="135"/>
      <c r="D1284" s="248"/>
      <c r="E1284" s="248"/>
      <c r="F1284" s="135"/>
      <c r="G1284" s="104"/>
      <c r="H1284" s="135"/>
      <c r="I1284" s="104"/>
      <c r="J1284" s="104"/>
      <c r="K1284" s="104"/>
      <c r="L1284" s="104"/>
      <c r="M1284" s="104"/>
      <c r="N1284" s="101"/>
      <c r="O1284" s="101"/>
      <c r="P1284" s="101"/>
      <c r="Q1284" s="101"/>
      <c r="R1284" s="63"/>
      <c r="S1284" s="63"/>
      <c r="T1284" s="63"/>
      <c r="U1284" s="135"/>
      <c r="V1284" s="104"/>
      <c r="W1284" s="104"/>
      <c r="X1284" s="104"/>
      <c r="Y1284" s="104"/>
    </row>
    <row r="1285" spans="1:25" x14ac:dyDescent="0.2">
      <c r="A1285" s="135"/>
      <c r="B1285" s="134" t="str">
        <f>IF(A1285="","",IF(ISNUMBER(SEARCH("KCB",G1285))=TRUE,Info!$J$10,Info!$J$11))</f>
        <v/>
      </c>
      <c r="C1285" s="135"/>
      <c r="D1285" s="248"/>
      <c r="E1285" s="248"/>
      <c r="F1285" s="135"/>
      <c r="G1285" s="104"/>
      <c r="H1285" s="135"/>
      <c r="I1285" s="104"/>
      <c r="J1285" s="104"/>
      <c r="K1285" s="104"/>
      <c r="L1285" s="104"/>
      <c r="M1285" s="104"/>
      <c r="N1285" s="101"/>
      <c r="O1285" s="101"/>
      <c r="P1285" s="101"/>
      <c r="Q1285" s="101"/>
      <c r="R1285" s="63"/>
      <c r="S1285" s="63"/>
      <c r="T1285" s="63"/>
      <c r="U1285" s="135"/>
      <c r="V1285" s="104"/>
      <c r="W1285" s="104"/>
      <c r="X1285" s="104"/>
      <c r="Y1285" s="104"/>
    </row>
    <row r="1286" spans="1:25" x14ac:dyDescent="0.2">
      <c r="A1286" s="135"/>
      <c r="B1286" s="134" t="str">
        <f>IF(A1286="","",IF(ISNUMBER(SEARCH("KCB",G1286))=TRUE,Info!$J$10,Info!$J$11))</f>
        <v/>
      </c>
      <c r="C1286" s="135"/>
      <c r="D1286" s="248"/>
      <c r="E1286" s="248"/>
      <c r="F1286" s="135"/>
      <c r="G1286" s="104"/>
      <c r="H1286" s="135"/>
      <c r="I1286" s="104"/>
      <c r="J1286" s="104"/>
      <c r="K1286" s="104"/>
      <c r="L1286" s="104"/>
      <c r="M1286" s="104"/>
      <c r="N1286" s="101"/>
      <c r="O1286" s="101"/>
      <c r="P1286" s="101"/>
      <c r="Q1286" s="101"/>
      <c r="R1286" s="63"/>
      <c r="S1286" s="63"/>
      <c r="T1286" s="63"/>
      <c r="U1286" s="135"/>
      <c r="V1286" s="104"/>
      <c r="W1286" s="104"/>
      <c r="X1286" s="104"/>
      <c r="Y1286" s="104"/>
    </row>
    <row r="1287" spans="1:25" x14ac:dyDescent="0.2">
      <c r="A1287" s="135"/>
      <c r="B1287" s="134" t="str">
        <f>IF(A1287="","",IF(ISNUMBER(SEARCH("KCB",G1287))=TRUE,Info!$J$10,Info!$J$11))</f>
        <v/>
      </c>
      <c r="C1287" s="135"/>
      <c r="D1287" s="248"/>
      <c r="E1287" s="248"/>
      <c r="F1287" s="135"/>
      <c r="G1287" s="104"/>
      <c r="H1287" s="135"/>
      <c r="I1287" s="104"/>
      <c r="J1287" s="104"/>
      <c r="K1287" s="104"/>
      <c r="L1287" s="104"/>
      <c r="M1287" s="104"/>
      <c r="N1287" s="101"/>
      <c r="O1287" s="101"/>
      <c r="P1287" s="101"/>
      <c r="Q1287" s="101"/>
      <c r="R1287" s="63"/>
      <c r="S1287" s="63"/>
      <c r="T1287" s="63"/>
      <c r="U1287" s="135"/>
      <c r="V1287" s="104"/>
      <c r="W1287" s="104"/>
      <c r="X1287" s="104"/>
      <c r="Y1287" s="104"/>
    </row>
    <row r="1288" spans="1:25" x14ac:dyDescent="0.2">
      <c r="A1288" s="135"/>
      <c r="B1288" s="134" t="str">
        <f>IF(A1288="","",IF(ISNUMBER(SEARCH("KCB",G1288))=TRUE,Info!$J$10,Info!$J$11))</f>
        <v/>
      </c>
      <c r="C1288" s="135"/>
      <c r="D1288" s="248"/>
      <c r="E1288" s="248"/>
      <c r="F1288" s="135"/>
      <c r="G1288" s="104"/>
      <c r="H1288" s="135"/>
      <c r="I1288" s="104"/>
      <c r="J1288" s="104"/>
      <c r="K1288" s="104"/>
      <c r="L1288" s="104"/>
      <c r="M1288" s="104"/>
      <c r="N1288" s="101"/>
      <c r="O1288" s="101"/>
      <c r="P1288" s="101"/>
      <c r="Q1288" s="101"/>
      <c r="R1288" s="63"/>
      <c r="S1288" s="63"/>
      <c r="T1288" s="63"/>
      <c r="U1288" s="135"/>
      <c r="V1288" s="104"/>
      <c r="W1288" s="104"/>
      <c r="X1288" s="104"/>
      <c r="Y1288" s="104"/>
    </row>
    <row r="1289" spans="1:25" x14ac:dyDescent="0.2">
      <c r="A1289" s="135"/>
      <c r="B1289" s="134" t="str">
        <f>IF(A1289="","",IF(ISNUMBER(SEARCH("KCB",G1289))=TRUE,Info!$J$10,Info!$J$11))</f>
        <v/>
      </c>
      <c r="C1289" s="135"/>
      <c r="D1289" s="248"/>
      <c r="E1289" s="248"/>
      <c r="F1289" s="135"/>
      <c r="G1289" s="104"/>
      <c r="H1289" s="135"/>
      <c r="I1289" s="104"/>
      <c r="J1289" s="104"/>
      <c r="K1289" s="104"/>
      <c r="L1289" s="104"/>
      <c r="M1289" s="104"/>
      <c r="N1289" s="101"/>
      <c r="O1289" s="101"/>
      <c r="P1289" s="101"/>
      <c r="Q1289" s="101"/>
      <c r="R1289" s="63"/>
      <c r="S1289" s="63"/>
      <c r="T1289" s="63"/>
      <c r="U1289" s="135"/>
      <c r="V1289" s="104"/>
      <c r="W1289" s="104"/>
      <c r="X1289" s="104"/>
      <c r="Y1289" s="104"/>
    </row>
    <row r="1290" spans="1:25" x14ac:dyDescent="0.2">
      <c r="A1290" s="135"/>
      <c r="B1290" s="134" t="str">
        <f>IF(A1290="","",IF(ISNUMBER(SEARCH("KCB",G1290))=TRUE,Info!$J$10,Info!$J$11))</f>
        <v/>
      </c>
      <c r="C1290" s="135"/>
      <c r="D1290" s="248"/>
      <c r="E1290" s="248"/>
      <c r="F1290" s="135"/>
      <c r="G1290" s="104"/>
      <c r="H1290" s="135"/>
      <c r="I1290" s="104"/>
      <c r="J1290" s="104"/>
      <c r="K1290" s="104"/>
      <c r="L1290" s="104"/>
      <c r="M1290" s="104"/>
      <c r="N1290" s="101"/>
      <c r="O1290" s="101"/>
      <c r="P1290" s="101"/>
      <c r="Q1290" s="101"/>
      <c r="R1290" s="63"/>
      <c r="S1290" s="63"/>
      <c r="T1290" s="63"/>
      <c r="U1290" s="135"/>
      <c r="V1290" s="104"/>
      <c r="W1290" s="104"/>
      <c r="X1290" s="104"/>
      <c r="Y1290" s="104"/>
    </row>
    <row r="1291" spans="1:25" x14ac:dyDescent="0.2">
      <c r="A1291" s="135"/>
      <c r="B1291" s="134" t="str">
        <f>IF(A1291="","",IF(ISNUMBER(SEARCH("KCB",G1291))=TRUE,Info!$J$10,Info!$J$11))</f>
        <v/>
      </c>
      <c r="C1291" s="135"/>
      <c r="D1291" s="248"/>
      <c r="E1291" s="248"/>
      <c r="F1291" s="135"/>
      <c r="G1291" s="104"/>
      <c r="H1291" s="135"/>
      <c r="I1291" s="104"/>
      <c r="J1291" s="104"/>
      <c r="K1291" s="104"/>
      <c r="L1291" s="104"/>
      <c r="M1291" s="104"/>
      <c r="N1291" s="101"/>
      <c r="O1291" s="101"/>
      <c r="P1291" s="101"/>
      <c r="Q1291" s="101"/>
      <c r="R1291" s="63"/>
      <c r="S1291" s="63"/>
      <c r="T1291" s="63"/>
      <c r="U1291" s="135"/>
      <c r="V1291" s="104"/>
      <c r="W1291" s="104"/>
      <c r="X1291" s="104"/>
      <c r="Y1291" s="104"/>
    </row>
    <row r="1292" spans="1:25" x14ac:dyDescent="0.2">
      <c r="A1292" s="135"/>
      <c r="B1292" s="134" t="str">
        <f>IF(A1292="","",IF(ISNUMBER(SEARCH("KCB",G1292))=TRUE,Info!$J$10,Info!$J$11))</f>
        <v/>
      </c>
      <c r="C1292" s="135"/>
      <c r="D1292" s="248"/>
      <c r="E1292" s="248"/>
      <c r="F1292" s="135"/>
      <c r="G1292" s="104"/>
      <c r="H1292" s="135"/>
      <c r="I1292" s="104"/>
      <c r="J1292" s="104"/>
      <c r="K1292" s="104"/>
      <c r="L1292" s="104"/>
      <c r="M1292" s="104"/>
      <c r="N1292" s="101"/>
      <c r="O1292" s="101"/>
      <c r="P1292" s="101"/>
      <c r="Q1292" s="101"/>
      <c r="R1292" s="63"/>
      <c r="S1292" s="63"/>
      <c r="T1292" s="63"/>
      <c r="U1292" s="135"/>
      <c r="V1292" s="104"/>
      <c r="W1292" s="104"/>
      <c r="X1292" s="104"/>
      <c r="Y1292" s="104"/>
    </row>
    <row r="1293" spans="1:25" x14ac:dyDescent="0.2">
      <c r="A1293" s="135"/>
      <c r="B1293" s="134" t="str">
        <f>IF(A1293="","",IF(ISNUMBER(SEARCH("KCB",G1293))=TRUE,Info!$J$10,Info!$J$11))</f>
        <v/>
      </c>
      <c r="C1293" s="135"/>
      <c r="D1293" s="248"/>
      <c r="E1293" s="248"/>
      <c r="F1293" s="135"/>
      <c r="G1293" s="104"/>
      <c r="H1293" s="135"/>
      <c r="I1293" s="104"/>
      <c r="J1293" s="104"/>
      <c r="K1293" s="104"/>
      <c r="L1293" s="104"/>
      <c r="M1293" s="104"/>
      <c r="N1293" s="101"/>
      <c r="O1293" s="101"/>
      <c r="P1293" s="101"/>
      <c r="Q1293" s="101"/>
      <c r="R1293" s="63"/>
      <c r="S1293" s="63"/>
      <c r="T1293" s="63"/>
      <c r="U1293" s="135"/>
      <c r="V1293" s="104"/>
      <c r="W1293" s="104"/>
      <c r="X1293" s="104"/>
      <c r="Y1293" s="104"/>
    </row>
    <row r="1294" spans="1:25" x14ac:dyDescent="0.2">
      <c r="A1294" s="135"/>
      <c r="B1294" s="134" t="str">
        <f>IF(A1294="","",IF(ISNUMBER(SEARCH("KCB",G1294))=TRUE,Info!$J$10,Info!$J$11))</f>
        <v/>
      </c>
      <c r="C1294" s="135"/>
      <c r="D1294" s="248"/>
      <c r="E1294" s="248"/>
      <c r="F1294" s="135"/>
      <c r="G1294" s="104"/>
      <c r="H1294" s="135"/>
      <c r="I1294" s="104"/>
      <c r="J1294" s="104"/>
      <c r="K1294" s="104"/>
      <c r="L1294" s="104"/>
      <c r="M1294" s="104"/>
      <c r="N1294" s="101"/>
      <c r="O1294" s="101"/>
      <c r="P1294" s="101"/>
      <c r="Q1294" s="101"/>
      <c r="R1294" s="63"/>
      <c r="S1294" s="63"/>
      <c r="T1294" s="63"/>
      <c r="U1294" s="135"/>
      <c r="V1294" s="104"/>
      <c r="W1294" s="104"/>
      <c r="X1294" s="104"/>
      <c r="Y1294" s="104"/>
    </row>
    <row r="1295" spans="1:25" x14ac:dyDescent="0.2">
      <c r="A1295" s="135"/>
      <c r="B1295" s="134" t="str">
        <f>IF(A1295="","",IF(ISNUMBER(SEARCH("KCB",G1295))=TRUE,Info!$J$10,Info!$J$11))</f>
        <v/>
      </c>
      <c r="C1295" s="135"/>
      <c r="D1295" s="248"/>
      <c r="E1295" s="248"/>
      <c r="F1295" s="135"/>
      <c r="G1295" s="104"/>
      <c r="H1295" s="135"/>
      <c r="I1295" s="104"/>
      <c r="J1295" s="104"/>
      <c r="K1295" s="104"/>
      <c r="L1295" s="104"/>
      <c r="M1295" s="104"/>
      <c r="N1295" s="101"/>
      <c r="O1295" s="101"/>
      <c r="P1295" s="101"/>
      <c r="Q1295" s="101"/>
      <c r="R1295" s="63"/>
      <c r="S1295" s="63"/>
      <c r="T1295" s="63"/>
      <c r="U1295" s="135"/>
      <c r="V1295" s="104"/>
      <c r="W1295" s="104"/>
      <c r="X1295" s="104"/>
      <c r="Y1295" s="104"/>
    </row>
    <row r="1296" spans="1:25" x14ac:dyDescent="0.2">
      <c r="A1296" s="135"/>
      <c r="B1296" s="134" t="str">
        <f>IF(A1296="","",IF(ISNUMBER(SEARCH("KCB",G1296))=TRUE,Info!$J$10,Info!$J$11))</f>
        <v/>
      </c>
      <c r="C1296" s="135"/>
      <c r="D1296" s="248"/>
      <c r="E1296" s="248"/>
      <c r="F1296" s="135"/>
      <c r="G1296" s="104"/>
      <c r="H1296" s="135"/>
      <c r="I1296" s="104"/>
      <c r="J1296" s="104"/>
      <c r="K1296" s="104"/>
      <c r="L1296" s="104"/>
      <c r="M1296" s="104"/>
      <c r="N1296" s="101"/>
      <c r="O1296" s="101"/>
      <c r="P1296" s="101"/>
      <c r="Q1296" s="101"/>
      <c r="R1296" s="63"/>
      <c r="S1296" s="63"/>
      <c r="T1296" s="63"/>
      <c r="U1296" s="135"/>
      <c r="V1296" s="104"/>
      <c r="W1296" s="104"/>
      <c r="X1296" s="104"/>
      <c r="Y1296" s="104"/>
    </row>
    <row r="1297" spans="1:25" x14ac:dyDescent="0.2">
      <c r="A1297" s="135"/>
      <c r="B1297" s="134" t="str">
        <f>IF(A1297="","",IF(ISNUMBER(SEARCH("KCB",G1297))=TRUE,Info!$J$10,Info!$J$11))</f>
        <v/>
      </c>
      <c r="C1297" s="135"/>
      <c r="D1297" s="248"/>
      <c r="E1297" s="248"/>
      <c r="F1297" s="135"/>
      <c r="G1297" s="104"/>
      <c r="H1297" s="135"/>
      <c r="I1297" s="104"/>
      <c r="J1297" s="104"/>
      <c r="K1297" s="104"/>
      <c r="L1297" s="104"/>
      <c r="M1297" s="104"/>
      <c r="N1297" s="101"/>
      <c r="O1297" s="101"/>
      <c r="P1297" s="101"/>
      <c r="Q1297" s="101"/>
      <c r="R1297" s="63"/>
      <c r="S1297" s="63"/>
      <c r="T1297" s="63"/>
      <c r="U1297" s="135"/>
      <c r="V1297" s="104"/>
      <c r="W1297" s="104"/>
      <c r="X1297" s="104"/>
      <c r="Y1297" s="104"/>
    </row>
    <row r="1298" spans="1:25" x14ac:dyDescent="0.2">
      <c r="A1298" s="135"/>
      <c r="B1298" s="134" t="str">
        <f>IF(A1298="","",IF(ISNUMBER(SEARCH("KCB",G1298))=TRUE,Info!$J$10,Info!$J$11))</f>
        <v/>
      </c>
      <c r="C1298" s="135"/>
      <c r="D1298" s="248"/>
      <c r="E1298" s="248"/>
      <c r="F1298" s="135"/>
      <c r="G1298" s="104"/>
      <c r="H1298" s="135"/>
      <c r="I1298" s="104"/>
      <c r="J1298" s="104"/>
      <c r="K1298" s="104"/>
      <c r="L1298" s="104"/>
      <c r="M1298" s="104"/>
      <c r="N1298" s="101"/>
      <c r="O1298" s="101"/>
      <c r="P1298" s="101"/>
      <c r="Q1298" s="101"/>
      <c r="R1298" s="63"/>
      <c r="S1298" s="63"/>
      <c r="T1298" s="63"/>
      <c r="U1298" s="135"/>
      <c r="V1298" s="104"/>
      <c r="W1298" s="104"/>
      <c r="X1298" s="104"/>
      <c r="Y1298" s="104"/>
    </row>
    <row r="1299" spans="1:25" x14ac:dyDescent="0.2">
      <c r="A1299" s="135"/>
      <c r="B1299" s="134" t="str">
        <f>IF(A1299="","",IF(ISNUMBER(SEARCH("KCB",G1299))=TRUE,Info!$J$10,Info!$J$11))</f>
        <v/>
      </c>
      <c r="C1299" s="135"/>
      <c r="D1299" s="248"/>
      <c r="E1299" s="248"/>
      <c r="F1299" s="135"/>
      <c r="G1299" s="104"/>
      <c r="H1299" s="135"/>
      <c r="I1299" s="104"/>
      <c r="J1299" s="104"/>
      <c r="K1299" s="104"/>
      <c r="L1299" s="104"/>
      <c r="M1299" s="104"/>
      <c r="N1299" s="101"/>
      <c r="O1299" s="101"/>
      <c r="P1299" s="101"/>
      <c r="Q1299" s="101"/>
      <c r="R1299" s="63"/>
      <c r="S1299" s="63"/>
      <c r="T1299" s="63"/>
      <c r="U1299" s="135"/>
      <c r="V1299" s="104"/>
      <c r="W1299" s="104"/>
      <c r="X1299" s="104"/>
      <c r="Y1299" s="104"/>
    </row>
    <row r="1300" spans="1:25" x14ac:dyDescent="0.2">
      <c r="A1300" s="135"/>
      <c r="B1300" s="134" t="str">
        <f>IF(A1300="","",IF(ISNUMBER(SEARCH("KCB",G1300))=TRUE,Info!$J$10,Info!$J$11))</f>
        <v/>
      </c>
      <c r="C1300" s="135"/>
      <c r="D1300" s="248"/>
      <c r="E1300" s="248"/>
      <c r="F1300" s="135"/>
      <c r="G1300" s="104"/>
      <c r="H1300" s="135"/>
      <c r="I1300" s="104"/>
      <c r="J1300" s="104"/>
      <c r="K1300" s="104"/>
      <c r="L1300" s="104"/>
      <c r="M1300" s="104"/>
      <c r="N1300" s="101"/>
      <c r="O1300" s="101"/>
      <c r="P1300" s="101"/>
      <c r="Q1300" s="101"/>
      <c r="R1300" s="63"/>
      <c r="S1300" s="63"/>
      <c r="T1300" s="63"/>
      <c r="U1300" s="135"/>
      <c r="V1300" s="104"/>
      <c r="W1300" s="104"/>
      <c r="X1300" s="104"/>
      <c r="Y1300" s="104"/>
    </row>
    <row r="1301" spans="1:25" x14ac:dyDescent="0.2">
      <c r="A1301" s="135"/>
      <c r="B1301" s="134" t="str">
        <f>IF(A1301="","",IF(ISNUMBER(SEARCH("KCB",G1301))=TRUE,Info!$J$10,Info!$J$11))</f>
        <v/>
      </c>
      <c r="C1301" s="135"/>
      <c r="D1301" s="248"/>
      <c r="E1301" s="248"/>
      <c r="F1301" s="135"/>
      <c r="G1301" s="104"/>
      <c r="H1301" s="135"/>
      <c r="I1301" s="104"/>
      <c r="J1301" s="104"/>
      <c r="K1301" s="104"/>
      <c r="L1301" s="104"/>
      <c r="M1301" s="104"/>
      <c r="N1301" s="101"/>
      <c r="O1301" s="101"/>
      <c r="P1301" s="101"/>
      <c r="Q1301" s="101"/>
      <c r="R1301" s="63"/>
      <c r="S1301" s="63"/>
      <c r="T1301" s="63"/>
      <c r="U1301" s="135"/>
      <c r="V1301" s="104"/>
      <c r="W1301" s="104"/>
      <c r="X1301" s="104"/>
      <c r="Y1301" s="104"/>
    </row>
    <row r="1302" spans="1:25" x14ac:dyDescent="0.2">
      <c r="A1302" s="135"/>
      <c r="B1302" s="134" t="str">
        <f>IF(A1302="","",IF(ISNUMBER(SEARCH("KCB",G1302))=TRUE,Info!$J$10,Info!$J$11))</f>
        <v/>
      </c>
      <c r="C1302" s="135"/>
      <c r="D1302" s="248"/>
      <c r="E1302" s="248"/>
      <c r="F1302" s="135"/>
      <c r="G1302" s="104"/>
      <c r="H1302" s="135"/>
      <c r="I1302" s="104"/>
      <c r="J1302" s="104"/>
      <c r="K1302" s="104"/>
      <c r="L1302" s="104"/>
      <c r="M1302" s="104"/>
      <c r="N1302" s="101"/>
      <c r="O1302" s="101"/>
      <c r="P1302" s="101"/>
      <c r="Q1302" s="101"/>
      <c r="R1302" s="63"/>
      <c r="S1302" s="63"/>
      <c r="T1302" s="63"/>
      <c r="U1302" s="135"/>
      <c r="V1302" s="104"/>
      <c r="W1302" s="104"/>
      <c r="X1302" s="104"/>
      <c r="Y1302" s="104"/>
    </row>
    <row r="1303" spans="1:25" x14ac:dyDescent="0.2">
      <c r="A1303" s="135"/>
      <c r="B1303" s="134" t="str">
        <f>IF(A1303="","",IF(ISNUMBER(SEARCH("KCB",G1303))=TRUE,Info!$J$10,Info!$J$11))</f>
        <v/>
      </c>
      <c r="C1303" s="135"/>
      <c r="D1303" s="248"/>
      <c r="E1303" s="248"/>
      <c r="F1303" s="135"/>
      <c r="G1303" s="104"/>
      <c r="H1303" s="135"/>
      <c r="I1303" s="104"/>
      <c r="J1303" s="104"/>
      <c r="K1303" s="104"/>
      <c r="L1303" s="104"/>
      <c r="M1303" s="104"/>
      <c r="N1303" s="101"/>
      <c r="O1303" s="101"/>
      <c r="P1303" s="101"/>
      <c r="Q1303" s="101"/>
      <c r="R1303" s="63"/>
      <c r="S1303" s="63"/>
      <c r="T1303" s="63"/>
      <c r="U1303" s="135"/>
      <c r="V1303" s="104"/>
      <c r="W1303" s="104"/>
      <c r="X1303" s="104"/>
      <c r="Y1303" s="104"/>
    </row>
    <row r="1304" spans="1:25" x14ac:dyDescent="0.2">
      <c r="A1304" s="135"/>
      <c r="B1304" s="134" t="str">
        <f>IF(A1304="","",IF(ISNUMBER(SEARCH("KCB",G1304))=TRUE,Info!$J$10,Info!$J$11))</f>
        <v/>
      </c>
      <c r="C1304" s="135"/>
      <c r="D1304" s="248"/>
      <c r="E1304" s="248"/>
      <c r="F1304" s="135"/>
      <c r="G1304" s="104"/>
      <c r="H1304" s="135"/>
      <c r="I1304" s="104"/>
      <c r="J1304" s="104"/>
      <c r="K1304" s="104"/>
      <c r="L1304" s="104"/>
      <c r="M1304" s="104"/>
      <c r="N1304" s="101"/>
      <c r="O1304" s="101"/>
      <c r="P1304" s="101"/>
      <c r="Q1304" s="101"/>
      <c r="R1304" s="63"/>
      <c r="S1304" s="63"/>
      <c r="T1304" s="63"/>
      <c r="U1304" s="135"/>
      <c r="V1304" s="104"/>
      <c r="W1304" s="104"/>
      <c r="X1304" s="104"/>
      <c r="Y1304" s="104"/>
    </row>
    <row r="1305" spans="1:25" x14ac:dyDescent="0.2">
      <c r="A1305" s="135"/>
      <c r="B1305" s="134" t="str">
        <f>IF(A1305="","",IF(ISNUMBER(SEARCH("KCB",G1305))=TRUE,Info!$J$10,Info!$J$11))</f>
        <v/>
      </c>
      <c r="C1305" s="135"/>
      <c r="D1305" s="248"/>
      <c r="E1305" s="248"/>
      <c r="F1305" s="135"/>
      <c r="G1305" s="104"/>
      <c r="H1305" s="135"/>
      <c r="I1305" s="104"/>
      <c r="J1305" s="104"/>
      <c r="K1305" s="104"/>
      <c r="L1305" s="104"/>
      <c r="M1305" s="104"/>
      <c r="N1305" s="101"/>
      <c r="O1305" s="101"/>
      <c r="P1305" s="101"/>
      <c r="Q1305" s="101"/>
      <c r="R1305" s="63"/>
      <c r="S1305" s="63"/>
      <c r="T1305" s="63"/>
      <c r="U1305" s="135"/>
      <c r="V1305" s="104"/>
      <c r="W1305" s="104"/>
      <c r="X1305" s="104"/>
      <c r="Y1305" s="104"/>
    </row>
    <row r="1306" spans="1:25" x14ac:dyDescent="0.2">
      <c r="A1306" s="135"/>
      <c r="B1306" s="134" t="str">
        <f>IF(A1306="","",IF(ISNUMBER(SEARCH("KCB",G1306))=TRUE,Info!$J$10,Info!$J$11))</f>
        <v/>
      </c>
      <c r="C1306" s="135"/>
      <c r="D1306" s="248"/>
      <c r="E1306" s="248"/>
      <c r="F1306" s="135"/>
      <c r="G1306" s="104"/>
      <c r="H1306" s="135"/>
      <c r="I1306" s="104"/>
      <c r="J1306" s="104"/>
      <c r="K1306" s="104"/>
      <c r="L1306" s="104"/>
      <c r="M1306" s="104"/>
      <c r="N1306" s="101"/>
      <c r="O1306" s="101"/>
      <c r="P1306" s="101"/>
      <c r="Q1306" s="101"/>
      <c r="R1306" s="63"/>
      <c r="S1306" s="63"/>
      <c r="T1306" s="63"/>
      <c r="U1306" s="135"/>
      <c r="V1306" s="104"/>
      <c r="W1306" s="104"/>
      <c r="X1306" s="104"/>
      <c r="Y1306" s="104"/>
    </row>
    <row r="1307" spans="1:25" x14ac:dyDescent="0.2">
      <c r="A1307" s="135"/>
      <c r="B1307" s="134" t="str">
        <f>IF(A1307="","",IF(ISNUMBER(SEARCH("KCB",G1307))=TRUE,Info!$J$10,Info!$J$11))</f>
        <v/>
      </c>
      <c r="C1307" s="135"/>
      <c r="D1307" s="248"/>
      <c r="E1307" s="248"/>
      <c r="F1307" s="135"/>
      <c r="G1307" s="104"/>
      <c r="H1307" s="135"/>
      <c r="I1307" s="104"/>
      <c r="J1307" s="104"/>
      <c r="K1307" s="104"/>
      <c r="L1307" s="104"/>
      <c r="M1307" s="104"/>
      <c r="N1307" s="101"/>
      <c r="O1307" s="101"/>
      <c r="P1307" s="101"/>
      <c r="Q1307" s="101"/>
      <c r="R1307" s="63"/>
      <c r="S1307" s="63"/>
      <c r="T1307" s="63"/>
      <c r="U1307" s="135"/>
      <c r="V1307" s="104"/>
      <c r="W1307" s="104"/>
      <c r="X1307" s="104"/>
      <c r="Y1307" s="104"/>
    </row>
    <row r="1308" spans="1:25" x14ac:dyDescent="0.2">
      <c r="A1308" s="135"/>
      <c r="B1308" s="134" t="str">
        <f>IF(A1308="","",IF(ISNUMBER(SEARCH("KCB",G1308))=TRUE,Info!$J$10,Info!$J$11))</f>
        <v/>
      </c>
      <c r="C1308" s="135"/>
      <c r="D1308" s="248"/>
      <c r="E1308" s="248"/>
      <c r="F1308" s="135"/>
      <c r="G1308" s="104"/>
      <c r="H1308" s="135"/>
      <c r="I1308" s="104"/>
      <c r="J1308" s="104"/>
      <c r="K1308" s="104"/>
      <c r="L1308" s="104"/>
      <c r="M1308" s="104"/>
      <c r="N1308" s="101"/>
      <c r="O1308" s="101"/>
      <c r="P1308" s="101"/>
      <c r="Q1308" s="101"/>
      <c r="R1308" s="63"/>
      <c r="S1308" s="63"/>
      <c r="T1308" s="63"/>
      <c r="U1308" s="135"/>
      <c r="V1308" s="104"/>
      <c r="W1308" s="104"/>
      <c r="X1308" s="104"/>
      <c r="Y1308" s="104"/>
    </row>
    <row r="1309" spans="1:25" x14ac:dyDescent="0.2">
      <c r="A1309" s="135"/>
      <c r="B1309" s="134" t="str">
        <f>IF(A1309="","",IF(ISNUMBER(SEARCH("KCB",G1309))=TRUE,Info!$J$10,Info!$J$11))</f>
        <v/>
      </c>
      <c r="C1309" s="135"/>
      <c r="D1309" s="248"/>
      <c r="E1309" s="248"/>
      <c r="F1309" s="135"/>
      <c r="G1309" s="104"/>
      <c r="H1309" s="135"/>
      <c r="I1309" s="104"/>
      <c r="J1309" s="104"/>
      <c r="K1309" s="104"/>
      <c r="L1309" s="104"/>
      <c r="M1309" s="104"/>
      <c r="N1309" s="101"/>
      <c r="O1309" s="101"/>
      <c r="P1309" s="101"/>
      <c r="Q1309" s="101"/>
      <c r="R1309" s="63"/>
      <c r="S1309" s="63"/>
      <c r="T1309" s="63"/>
      <c r="U1309" s="135"/>
      <c r="V1309" s="104"/>
      <c r="W1309" s="104"/>
      <c r="X1309" s="104"/>
      <c r="Y1309" s="104"/>
    </row>
    <row r="1310" spans="1:25" x14ac:dyDescent="0.2">
      <c r="A1310" s="135"/>
      <c r="B1310" s="134" t="str">
        <f>IF(A1310="","",IF(ISNUMBER(SEARCH("KCB",G1310))=TRUE,Info!$J$10,Info!$J$11))</f>
        <v/>
      </c>
      <c r="C1310" s="135"/>
      <c r="D1310" s="248"/>
      <c r="E1310" s="248"/>
      <c r="F1310" s="135"/>
      <c r="G1310" s="104"/>
      <c r="H1310" s="135"/>
      <c r="I1310" s="104"/>
      <c r="J1310" s="104"/>
      <c r="K1310" s="104"/>
      <c r="L1310" s="104"/>
      <c r="M1310" s="104"/>
      <c r="N1310" s="101"/>
      <c r="O1310" s="101"/>
      <c r="P1310" s="101"/>
      <c r="Q1310" s="101"/>
      <c r="R1310" s="63"/>
      <c r="S1310" s="63"/>
      <c r="T1310" s="63"/>
      <c r="U1310" s="135"/>
      <c r="V1310" s="104"/>
      <c r="W1310" s="104"/>
      <c r="X1310" s="104"/>
      <c r="Y1310" s="104"/>
    </row>
    <row r="1311" spans="1:25" x14ac:dyDescent="0.2">
      <c r="A1311" s="135"/>
      <c r="B1311" s="134" t="str">
        <f>IF(A1311="","",IF(ISNUMBER(SEARCH("KCB",G1311))=TRUE,Info!$J$10,Info!$J$11))</f>
        <v/>
      </c>
      <c r="C1311" s="135"/>
      <c r="D1311" s="248"/>
      <c r="E1311" s="248"/>
      <c r="F1311" s="135"/>
      <c r="G1311" s="104"/>
      <c r="H1311" s="135"/>
      <c r="I1311" s="104"/>
      <c r="J1311" s="104"/>
      <c r="K1311" s="104"/>
      <c r="L1311" s="104"/>
      <c r="M1311" s="104"/>
      <c r="N1311" s="101"/>
      <c r="O1311" s="101"/>
      <c r="P1311" s="101"/>
      <c r="Q1311" s="101"/>
      <c r="R1311" s="63"/>
      <c r="S1311" s="63"/>
      <c r="T1311" s="63"/>
      <c r="U1311" s="135"/>
      <c r="V1311" s="104"/>
      <c r="W1311" s="104"/>
      <c r="X1311" s="104"/>
      <c r="Y1311" s="104"/>
    </row>
    <row r="1312" spans="1:25" x14ac:dyDescent="0.2">
      <c r="A1312" s="135"/>
      <c r="B1312" s="134" t="str">
        <f>IF(A1312="","",IF(ISNUMBER(SEARCH("KCB",G1312))=TRUE,Info!$J$10,Info!$J$11))</f>
        <v/>
      </c>
      <c r="C1312" s="135"/>
      <c r="D1312" s="248"/>
      <c r="E1312" s="248"/>
      <c r="F1312" s="135"/>
      <c r="G1312" s="104"/>
      <c r="H1312" s="135"/>
      <c r="I1312" s="104"/>
      <c r="J1312" s="104"/>
      <c r="K1312" s="104"/>
      <c r="L1312" s="104"/>
      <c r="M1312" s="104"/>
      <c r="N1312" s="101"/>
      <c r="O1312" s="101"/>
      <c r="P1312" s="101"/>
      <c r="Q1312" s="101"/>
      <c r="R1312" s="63"/>
      <c r="S1312" s="63"/>
      <c r="T1312" s="63"/>
      <c r="U1312" s="135"/>
      <c r="V1312" s="104"/>
      <c r="W1312" s="104"/>
      <c r="X1312" s="104"/>
      <c r="Y1312" s="104"/>
    </row>
    <row r="1313" spans="1:25" x14ac:dyDescent="0.2">
      <c r="A1313" s="135"/>
      <c r="B1313" s="134" t="str">
        <f>IF(A1313="","",IF(ISNUMBER(SEARCH("KCB",G1313))=TRUE,Info!$J$10,Info!$J$11))</f>
        <v/>
      </c>
      <c r="C1313" s="135"/>
      <c r="D1313" s="248"/>
      <c r="E1313" s="248"/>
      <c r="F1313" s="135"/>
      <c r="G1313" s="104"/>
      <c r="H1313" s="135"/>
      <c r="I1313" s="104"/>
      <c r="J1313" s="104"/>
      <c r="K1313" s="104"/>
      <c r="L1313" s="104"/>
      <c r="M1313" s="104"/>
      <c r="N1313" s="101"/>
      <c r="O1313" s="101"/>
      <c r="P1313" s="101"/>
      <c r="Q1313" s="101"/>
      <c r="R1313" s="63"/>
      <c r="S1313" s="63"/>
      <c r="T1313" s="63"/>
      <c r="U1313" s="135"/>
      <c r="V1313" s="104"/>
      <c r="W1313" s="104"/>
      <c r="X1313" s="104"/>
      <c r="Y1313" s="104"/>
    </row>
    <row r="1314" spans="1:25" x14ac:dyDescent="0.2">
      <c r="A1314" s="135"/>
      <c r="B1314" s="134" t="str">
        <f>IF(A1314="","",IF(ISNUMBER(SEARCH("KCB",G1314))=TRUE,Info!$J$10,Info!$J$11))</f>
        <v/>
      </c>
      <c r="C1314" s="135"/>
      <c r="D1314" s="248"/>
      <c r="E1314" s="248"/>
      <c r="F1314" s="135"/>
      <c r="G1314" s="104"/>
      <c r="H1314" s="135"/>
      <c r="I1314" s="104"/>
      <c r="J1314" s="104"/>
      <c r="K1314" s="104"/>
      <c r="L1314" s="104"/>
      <c r="M1314" s="104"/>
      <c r="N1314" s="101"/>
      <c r="O1314" s="101"/>
      <c r="P1314" s="101"/>
      <c r="Q1314" s="101"/>
      <c r="R1314" s="63"/>
      <c r="S1314" s="63"/>
      <c r="T1314" s="63"/>
      <c r="U1314" s="135"/>
      <c r="V1314" s="104"/>
      <c r="W1314" s="104"/>
      <c r="X1314" s="104"/>
      <c r="Y1314" s="104"/>
    </row>
    <row r="1315" spans="1:25" x14ac:dyDescent="0.2">
      <c r="A1315" s="135"/>
      <c r="B1315" s="134" t="str">
        <f>IF(A1315="","",IF(ISNUMBER(SEARCH("KCB",G1315))=TRUE,Info!$J$10,Info!$J$11))</f>
        <v/>
      </c>
      <c r="C1315" s="135"/>
      <c r="D1315" s="248"/>
      <c r="E1315" s="248"/>
      <c r="F1315" s="135"/>
      <c r="G1315" s="104"/>
      <c r="H1315" s="135"/>
      <c r="I1315" s="104"/>
      <c r="J1315" s="104"/>
      <c r="K1315" s="104"/>
      <c r="L1315" s="104"/>
      <c r="M1315" s="104"/>
      <c r="N1315" s="101"/>
      <c r="O1315" s="101"/>
      <c r="P1315" s="101"/>
      <c r="Q1315" s="101"/>
      <c r="R1315" s="63"/>
      <c r="S1315" s="63"/>
      <c r="T1315" s="63"/>
      <c r="U1315" s="135"/>
      <c r="V1315" s="104"/>
      <c r="W1315" s="104"/>
      <c r="X1315" s="104"/>
      <c r="Y1315" s="104"/>
    </row>
    <row r="1316" spans="1:25" x14ac:dyDescent="0.2">
      <c r="A1316" s="135"/>
      <c r="B1316" s="134" t="str">
        <f>IF(A1316="","",IF(ISNUMBER(SEARCH("KCB",G1316))=TRUE,Info!$J$10,Info!$J$11))</f>
        <v/>
      </c>
      <c r="C1316" s="135"/>
      <c r="D1316" s="248"/>
      <c r="E1316" s="248"/>
      <c r="F1316" s="135"/>
      <c r="G1316" s="104"/>
      <c r="H1316" s="135"/>
      <c r="I1316" s="104"/>
      <c r="J1316" s="104"/>
      <c r="K1316" s="104"/>
      <c r="L1316" s="104"/>
      <c r="M1316" s="104"/>
      <c r="N1316" s="101"/>
      <c r="O1316" s="101"/>
      <c r="P1316" s="101"/>
      <c r="Q1316" s="101"/>
      <c r="R1316" s="63"/>
      <c r="S1316" s="63"/>
      <c r="T1316" s="63"/>
      <c r="U1316" s="135"/>
      <c r="V1316" s="104"/>
      <c r="W1316" s="104"/>
      <c r="X1316" s="104"/>
      <c r="Y1316" s="104"/>
    </row>
    <row r="1317" spans="1:25" x14ac:dyDescent="0.2">
      <c r="A1317" s="135"/>
      <c r="B1317" s="134" t="str">
        <f>IF(A1317="","",IF(ISNUMBER(SEARCH("KCB",G1317))=TRUE,Info!$J$10,Info!$J$11))</f>
        <v/>
      </c>
      <c r="C1317" s="135"/>
      <c r="D1317" s="248"/>
      <c r="E1317" s="248"/>
      <c r="F1317" s="135"/>
      <c r="G1317" s="104"/>
      <c r="H1317" s="135"/>
      <c r="I1317" s="104"/>
      <c r="J1317" s="104"/>
      <c r="K1317" s="104"/>
      <c r="L1317" s="104"/>
      <c r="M1317" s="104"/>
      <c r="N1317" s="101"/>
      <c r="O1317" s="101"/>
      <c r="P1317" s="101"/>
      <c r="Q1317" s="101"/>
      <c r="R1317" s="63"/>
      <c r="S1317" s="63"/>
      <c r="T1317" s="63"/>
      <c r="U1317" s="135"/>
      <c r="V1317" s="104"/>
      <c r="W1317" s="104"/>
      <c r="X1317" s="104"/>
      <c r="Y1317" s="104"/>
    </row>
    <row r="1318" spans="1:25" x14ac:dyDescent="0.2">
      <c r="A1318" s="135"/>
      <c r="B1318" s="134" t="str">
        <f>IF(A1318="","",IF(ISNUMBER(SEARCH("KCB",G1318))=TRUE,Info!$J$10,Info!$J$11))</f>
        <v/>
      </c>
      <c r="C1318" s="135"/>
      <c r="D1318" s="248"/>
      <c r="E1318" s="248"/>
      <c r="F1318" s="135"/>
      <c r="G1318" s="104"/>
      <c r="H1318" s="135"/>
      <c r="I1318" s="104"/>
      <c r="J1318" s="104"/>
      <c r="K1318" s="104"/>
      <c r="L1318" s="104"/>
      <c r="M1318" s="104"/>
      <c r="N1318" s="101"/>
      <c r="O1318" s="101"/>
      <c r="P1318" s="101"/>
      <c r="Q1318" s="101"/>
      <c r="R1318" s="63"/>
      <c r="S1318" s="63"/>
      <c r="T1318" s="63"/>
      <c r="U1318" s="135"/>
      <c r="V1318" s="104"/>
      <c r="W1318" s="104"/>
      <c r="X1318" s="104"/>
      <c r="Y1318" s="104"/>
    </row>
    <row r="1319" spans="1:25" x14ac:dyDescent="0.2">
      <c r="A1319" s="135"/>
      <c r="B1319" s="134" t="str">
        <f>IF(A1319="","",IF(ISNUMBER(SEARCH("KCB",G1319))=TRUE,Info!$J$10,Info!$J$11))</f>
        <v/>
      </c>
      <c r="C1319" s="135"/>
      <c r="D1319" s="248"/>
      <c r="E1319" s="248"/>
      <c r="F1319" s="135"/>
      <c r="G1319" s="104"/>
      <c r="H1319" s="135"/>
      <c r="I1319" s="104"/>
      <c r="J1319" s="104"/>
      <c r="K1319" s="104"/>
      <c r="L1319" s="104"/>
      <c r="M1319" s="104"/>
      <c r="N1319" s="101"/>
      <c r="O1319" s="101"/>
      <c r="P1319" s="101"/>
      <c r="Q1319" s="101"/>
      <c r="R1319" s="63"/>
      <c r="S1319" s="63"/>
      <c r="T1319" s="63"/>
      <c r="U1319" s="135"/>
      <c r="V1319" s="104"/>
      <c r="W1319" s="104"/>
      <c r="X1319" s="104"/>
      <c r="Y1319" s="104"/>
    </row>
    <row r="1320" spans="1:25" x14ac:dyDescent="0.2">
      <c r="A1320" s="135"/>
      <c r="B1320" s="134" t="str">
        <f>IF(A1320="","",IF(ISNUMBER(SEARCH("KCB",G1320))=TRUE,Info!$J$10,Info!$J$11))</f>
        <v/>
      </c>
      <c r="C1320" s="135"/>
      <c r="D1320" s="248"/>
      <c r="E1320" s="248"/>
      <c r="F1320" s="135"/>
      <c r="G1320" s="104"/>
      <c r="H1320" s="135"/>
      <c r="I1320" s="104"/>
      <c r="J1320" s="104"/>
      <c r="K1320" s="104"/>
      <c r="L1320" s="104"/>
      <c r="M1320" s="104"/>
      <c r="N1320" s="101"/>
      <c r="O1320" s="101"/>
      <c r="P1320" s="101"/>
      <c r="Q1320" s="101"/>
      <c r="R1320" s="63"/>
      <c r="S1320" s="63"/>
      <c r="T1320" s="63"/>
      <c r="U1320" s="135"/>
      <c r="V1320" s="104"/>
      <c r="W1320" s="104"/>
      <c r="X1320" s="104"/>
      <c r="Y1320" s="104"/>
    </row>
    <row r="1321" spans="1:25" x14ac:dyDescent="0.2">
      <c r="A1321" s="135"/>
      <c r="B1321" s="134" t="str">
        <f>IF(A1321="","",IF(ISNUMBER(SEARCH("KCB",G1321))=TRUE,Info!$J$10,Info!$J$11))</f>
        <v/>
      </c>
      <c r="C1321" s="135"/>
      <c r="D1321" s="248"/>
      <c r="E1321" s="248"/>
      <c r="F1321" s="135"/>
      <c r="G1321" s="104"/>
      <c r="H1321" s="135"/>
      <c r="I1321" s="104"/>
      <c r="J1321" s="104"/>
      <c r="K1321" s="104"/>
      <c r="L1321" s="104"/>
      <c r="M1321" s="104"/>
      <c r="N1321" s="101"/>
      <c r="O1321" s="101"/>
      <c r="P1321" s="101"/>
      <c r="Q1321" s="101"/>
      <c r="R1321" s="63"/>
      <c r="S1321" s="63"/>
      <c r="T1321" s="63"/>
      <c r="U1321" s="135"/>
      <c r="V1321" s="104"/>
      <c r="W1321" s="104"/>
      <c r="X1321" s="104"/>
      <c r="Y1321" s="104"/>
    </row>
    <row r="1322" spans="1:25" x14ac:dyDescent="0.2">
      <c r="A1322" s="135"/>
      <c r="B1322" s="134" t="str">
        <f>IF(A1322="","",IF(ISNUMBER(SEARCH("KCB",G1322))=TRUE,Info!$J$10,Info!$J$11))</f>
        <v/>
      </c>
      <c r="C1322" s="135"/>
      <c r="D1322" s="248"/>
      <c r="E1322" s="248"/>
      <c r="F1322" s="135"/>
      <c r="G1322" s="104"/>
      <c r="H1322" s="135"/>
      <c r="I1322" s="104"/>
      <c r="J1322" s="104"/>
      <c r="K1322" s="104"/>
      <c r="L1322" s="104"/>
      <c r="M1322" s="104"/>
      <c r="N1322" s="101"/>
      <c r="O1322" s="101"/>
      <c r="P1322" s="101"/>
      <c r="Q1322" s="101"/>
      <c r="R1322" s="63"/>
      <c r="S1322" s="63"/>
      <c r="T1322" s="63"/>
      <c r="U1322" s="135"/>
      <c r="V1322" s="104"/>
      <c r="W1322" s="104"/>
      <c r="X1322" s="104"/>
      <c r="Y1322" s="104"/>
    </row>
    <row r="1323" spans="1:25" x14ac:dyDescent="0.2">
      <c r="A1323" s="135"/>
      <c r="B1323" s="134" t="str">
        <f>IF(A1323="","",IF(ISNUMBER(SEARCH("KCB",G1323))=TRUE,Info!$J$10,Info!$J$11))</f>
        <v/>
      </c>
      <c r="C1323" s="135"/>
      <c r="D1323" s="248"/>
      <c r="E1323" s="248"/>
      <c r="F1323" s="135"/>
      <c r="G1323" s="104"/>
      <c r="H1323" s="135"/>
      <c r="I1323" s="104"/>
      <c r="J1323" s="104"/>
      <c r="K1323" s="104"/>
      <c r="L1323" s="104"/>
      <c r="M1323" s="104"/>
      <c r="N1323" s="101"/>
      <c r="O1323" s="101"/>
      <c r="P1323" s="101"/>
      <c r="Q1323" s="101"/>
      <c r="R1323" s="63"/>
      <c r="S1323" s="63"/>
      <c r="T1323" s="63"/>
      <c r="U1323" s="135"/>
      <c r="V1323" s="104"/>
      <c r="W1323" s="104"/>
      <c r="X1323" s="104"/>
      <c r="Y1323" s="104"/>
    </row>
    <row r="1324" spans="1:25" x14ac:dyDescent="0.2">
      <c r="A1324" s="135"/>
      <c r="B1324" s="134" t="str">
        <f>IF(A1324="","",IF(ISNUMBER(SEARCH("KCB",G1324))=TRUE,Info!$J$10,Info!$J$11))</f>
        <v/>
      </c>
      <c r="C1324" s="135"/>
      <c r="D1324" s="248"/>
      <c r="E1324" s="248"/>
      <c r="F1324" s="135"/>
      <c r="G1324" s="104"/>
      <c r="H1324" s="135"/>
      <c r="I1324" s="104"/>
      <c r="J1324" s="104"/>
      <c r="K1324" s="104"/>
      <c r="L1324" s="104"/>
      <c r="M1324" s="104"/>
      <c r="N1324" s="101"/>
      <c r="O1324" s="101"/>
      <c r="P1324" s="101"/>
      <c r="Q1324" s="101"/>
      <c r="R1324" s="63"/>
      <c r="S1324" s="63"/>
      <c r="T1324" s="63"/>
      <c r="U1324" s="135"/>
      <c r="V1324" s="104"/>
      <c r="W1324" s="104"/>
      <c r="X1324" s="104"/>
      <c r="Y1324" s="104"/>
    </row>
    <row r="1325" spans="1:25" x14ac:dyDescent="0.2">
      <c r="A1325" s="135"/>
      <c r="B1325" s="134" t="str">
        <f>IF(A1325="","",IF(ISNUMBER(SEARCH("KCB",G1325))=TRUE,Info!$J$10,Info!$J$11))</f>
        <v/>
      </c>
      <c r="C1325" s="135"/>
      <c r="D1325" s="248"/>
      <c r="E1325" s="248"/>
      <c r="F1325" s="135"/>
      <c r="G1325" s="104"/>
      <c r="H1325" s="135"/>
      <c r="I1325" s="104"/>
      <c r="J1325" s="104"/>
      <c r="K1325" s="104"/>
      <c r="L1325" s="104"/>
      <c r="M1325" s="104"/>
      <c r="N1325" s="101"/>
      <c r="O1325" s="101"/>
      <c r="P1325" s="101"/>
      <c r="Q1325" s="101"/>
      <c r="R1325" s="63"/>
      <c r="S1325" s="63"/>
      <c r="T1325" s="63"/>
      <c r="U1325" s="135"/>
      <c r="V1325" s="104"/>
      <c r="W1325" s="104"/>
      <c r="X1325" s="104"/>
      <c r="Y1325" s="104"/>
    </row>
    <row r="1326" spans="1:25" x14ac:dyDescent="0.2">
      <c r="A1326" s="135"/>
      <c r="B1326" s="134" t="str">
        <f>IF(A1326="","",IF(ISNUMBER(SEARCH("KCB",G1326))=TRUE,Info!$J$10,Info!$J$11))</f>
        <v/>
      </c>
      <c r="C1326" s="135"/>
      <c r="D1326" s="248"/>
      <c r="E1326" s="248"/>
      <c r="F1326" s="135"/>
      <c r="G1326" s="104"/>
      <c r="H1326" s="135"/>
      <c r="I1326" s="104"/>
      <c r="J1326" s="104"/>
      <c r="K1326" s="104"/>
      <c r="L1326" s="104"/>
      <c r="M1326" s="104"/>
      <c r="N1326" s="101"/>
      <c r="O1326" s="101"/>
      <c r="P1326" s="101"/>
      <c r="Q1326" s="101"/>
      <c r="R1326" s="63"/>
      <c r="S1326" s="63"/>
      <c r="T1326" s="63"/>
      <c r="U1326" s="135"/>
      <c r="V1326" s="104"/>
      <c r="W1326" s="104"/>
      <c r="X1326" s="104"/>
      <c r="Y1326" s="104"/>
    </row>
    <row r="1327" spans="1:25" x14ac:dyDescent="0.2">
      <c r="A1327" s="135"/>
      <c r="B1327" s="134" t="str">
        <f>IF(A1327="","",IF(ISNUMBER(SEARCH("KCB",G1327))=TRUE,Info!$J$10,Info!$J$11))</f>
        <v/>
      </c>
      <c r="C1327" s="135"/>
      <c r="D1327" s="248"/>
      <c r="E1327" s="248"/>
      <c r="F1327" s="135"/>
      <c r="G1327" s="104"/>
      <c r="H1327" s="135"/>
      <c r="I1327" s="104"/>
      <c r="J1327" s="104"/>
      <c r="K1327" s="104"/>
      <c r="L1327" s="104"/>
      <c r="M1327" s="104"/>
      <c r="N1327" s="101"/>
      <c r="O1327" s="101"/>
      <c r="P1327" s="101"/>
      <c r="Q1327" s="101"/>
      <c r="R1327" s="63"/>
      <c r="S1327" s="63"/>
      <c r="T1327" s="63"/>
      <c r="U1327" s="135"/>
      <c r="V1327" s="104"/>
      <c r="W1327" s="104"/>
      <c r="X1327" s="104"/>
      <c r="Y1327" s="104"/>
    </row>
    <row r="1328" spans="1:25" x14ac:dyDescent="0.2">
      <c r="A1328" s="135"/>
      <c r="B1328" s="134" t="str">
        <f>IF(A1328="","",IF(ISNUMBER(SEARCH("KCB",G1328))=TRUE,Info!$J$10,Info!$J$11))</f>
        <v/>
      </c>
      <c r="C1328" s="135"/>
      <c r="D1328" s="248"/>
      <c r="E1328" s="248"/>
      <c r="F1328" s="135"/>
      <c r="G1328" s="104"/>
      <c r="H1328" s="135"/>
      <c r="I1328" s="104"/>
      <c r="J1328" s="104"/>
      <c r="K1328" s="104"/>
      <c r="L1328" s="104"/>
      <c r="M1328" s="104"/>
      <c r="N1328" s="101"/>
      <c r="O1328" s="101"/>
      <c r="P1328" s="101"/>
      <c r="Q1328" s="101"/>
      <c r="R1328" s="63"/>
      <c r="S1328" s="63"/>
      <c r="T1328" s="63"/>
      <c r="U1328" s="135"/>
      <c r="V1328" s="104"/>
      <c r="W1328" s="104"/>
      <c r="X1328" s="104"/>
      <c r="Y1328" s="104"/>
    </row>
    <row r="1329" spans="1:25" x14ac:dyDescent="0.2">
      <c r="A1329" s="135"/>
      <c r="B1329" s="134" t="str">
        <f>IF(A1329="","",IF(ISNUMBER(SEARCH("KCB",G1329))=TRUE,Info!$J$10,Info!$J$11))</f>
        <v/>
      </c>
      <c r="C1329" s="135"/>
      <c r="D1329" s="248"/>
      <c r="E1329" s="248"/>
      <c r="F1329" s="135"/>
      <c r="G1329" s="104"/>
      <c r="H1329" s="135"/>
      <c r="I1329" s="104"/>
      <c r="J1329" s="104"/>
      <c r="K1329" s="104"/>
      <c r="L1329" s="104"/>
      <c r="M1329" s="104"/>
      <c r="N1329" s="101"/>
      <c r="O1329" s="101"/>
      <c r="P1329" s="101"/>
      <c r="Q1329" s="101"/>
      <c r="R1329" s="63"/>
      <c r="S1329" s="63"/>
      <c r="T1329" s="63"/>
      <c r="U1329" s="135"/>
      <c r="V1329" s="104"/>
      <c r="W1329" s="104"/>
      <c r="X1329" s="104"/>
      <c r="Y1329" s="104"/>
    </row>
    <row r="1330" spans="1:25" x14ac:dyDescent="0.2">
      <c r="A1330" s="135"/>
      <c r="B1330" s="134" t="str">
        <f>IF(A1330="","",IF(ISNUMBER(SEARCH("KCB",G1330))=TRUE,Info!$J$10,Info!$J$11))</f>
        <v/>
      </c>
      <c r="C1330" s="135"/>
      <c r="D1330" s="248"/>
      <c r="E1330" s="248"/>
      <c r="F1330" s="135"/>
      <c r="G1330" s="104"/>
      <c r="H1330" s="135"/>
      <c r="I1330" s="104"/>
      <c r="J1330" s="104"/>
      <c r="K1330" s="104"/>
      <c r="L1330" s="104"/>
      <c r="M1330" s="104"/>
      <c r="N1330" s="101"/>
      <c r="O1330" s="101"/>
      <c r="P1330" s="101"/>
      <c r="Q1330" s="101"/>
      <c r="R1330" s="63"/>
      <c r="S1330" s="63"/>
      <c r="T1330" s="63"/>
      <c r="U1330" s="135"/>
      <c r="V1330" s="104"/>
      <c r="W1330" s="104"/>
      <c r="X1330" s="104"/>
      <c r="Y1330" s="104"/>
    </row>
    <row r="1331" spans="1:25" x14ac:dyDescent="0.2">
      <c r="A1331" s="135"/>
      <c r="B1331" s="134" t="str">
        <f>IF(A1331="","",IF(ISNUMBER(SEARCH("KCB",G1331))=TRUE,Info!$J$10,Info!$J$11))</f>
        <v/>
      </c>
      <c r="C1331" s="135"/>
      <c r="D1331" s="248"/>
      <c r="E1331" s="248"/>
      <c r="F1331" s="135"/>
      <c r="G1331" s="104"/>
      <c r="H1331" s="135"/>
      <c r="I1331" s="104"/>
      <c r="J1331" s="104"/>
      <c r="K1331" s="104"/>
      <c r="L1331" s="104"/>
      <c r="M1331" s="104"/>
      <c r="N1331" s="101"/>
      <c r="O1331" s="101"/>
      <c r="P1331" s="101"/>
      <c r="Q1331" s="101"/>
      <c r="R1331" s="63"/>
      <c r="S1331" s="63"/>
      <c r="T1331" s="63"/>
      <c r="U1331" s="135"/>
      <c r="V1331" s="104"/>
      <c r="W1331" s="104"/>
      <c r="X1331" s="104"/>
      <c r="Y1331" s="104"/>
    </row>
    <row r="1332" spans="1:25" x14ac:dyDescent="0.2">
      <c r="A1332" s="135"/>
      <c r="B1332" s="134" t="str">
        <f>IF(A1332="","",IF(ISNUMBER(SEARCH("KCB",G1332))=TRUE,Info!$J$10,Info!$J$11))</f>
        <v/>
      </c>
      <c r="C1332" s="135"/>
      <c r="D1332" s="248"/>
      <c r="E1332" s="248"/>
      <c r="F1332" s="135"/>
      <c r="G1332" s="104"/>
      <c r="H1332" s="135"/>
      <c r="I1332" s="104"/>
      <c r="J1332" s="104"/>
      <c r="K1332" s="104"/>
      <c r="L1332" s="104"/>
      <c r="M1332" s="104"/>
      <c r="N1332" s="101"/>
      <c r="O1332" s="101"/>
      <c r="P1332" s="101"/>
      <c r="Q1332" s="101"/>
      <c r="R1332" s="63"/>
      <c r="S1332" s="63"/>
      <c r="T1332" s="63"/>
      <c r="U1332" s="135"/>
      <c r="V1332" s="104"/>
      <c r="W1332" s="104"/>
      <c r="X1332" s="104"/>
      <c r="Y1332" s="104"/>
    </row>
    <row r="1333" spans="1:25" x14ac:dyDescent="0.2">
      <c r="A1333" s="135"/>
      <c r="B1333" s="134" t="str">
        <f>IF(A1333="","",IF(ISNUMBER(SEARCH("KCB",G1333))=TRUE,Info!$J$10,Info!$J$11))</f>
        <v/>
      </c>
      <c r="C1333" s="135"/>
      <c r="D1333" s="248"/>
      <c r="E1333" s="248"/>
      <c r="F1333" s="135"/>
      <c r="G1333" s="104"/>
      <c r="H1333" s="135"/>
      <c r="I1333" s="104"/>
      <c r="J1333" s="104"/>
      <c r="K1333" s="104"/>
      <c r="L1333" s="104"/>
      <c r="M1333" s="104"/>
      <c r="N1333" s="101"/>
      <c r="O1333" s="101"/>
      <c r="P1333" s="101"/>
      <c r="Q1333" s="101"/>
      <c r="R1333" s="63"/>
      <c r="S1333" s="63"/>
      <c r="T1333" s="63"/>
      <c r="U1333" s="135"/>
      <c r="V1333" s="104"/>
      <c r="W1333" s="104"/>
      <c r="X1333" s="104"/>
      <c r="Y1333" s="104"/>
    </row>
    <row r="1334" spans="1:25" x14ac:dyDescent="0.2">
      <c r="A1334" s="135"/>
      <c r="B1334" s="134" t="str">
        <f>IF(A1334="","",IF(ISNUMBER(SEARCH("KCB",G1334))=TRUE,Info!$J$10,Info!$J$11))</f>
        <v/>
      </c>
      <c r="C1334" s="135"/>
      <c r="D1334" s="248"/>
      <c r="E1334" s="248"/>
      <c r="F1334" s="135"/>
      <c r="G1334" s="104"/>
      <c r="H1334" s="135"/>
      <c r="I1334" s="104"/>
      <c r="J1334" s="104"/>
      <c r="K1334" s="104"/>
      <c r="L1334" s="104"/>
      <c r="M1334" s="104"/>
      <c r="N1334" s="101"/>
      <c r="O1334" s="101"/>
      <c r="P1334" s="101"/>
      <c r="Q1334" s="101"/>
      <c r="R1334" s="63"/>
      <c r="S1334" s="63"/>
      <c r="T1334" s="63"/>
      <c r="U1334" s="135"/>
      <c r="V1334" s="104"/>
      <c r="W1334" s="104"/>
      <c r="X1334" s="104"/>
      <c r="Y1334" s="104"/>
    </row>
    <row r="1335" spans="1:25" x14ac:dyDescent="0.2">
      <c r="A1335" s="135"/>
      <c r="B1335" s="134" t="str">
        <f>IF(A1335="","",IF(ISNUMBER(SEARCH("KCB",G1335))=TRUE,Info!$J$10,Info!$J$11))</f>
        <v/>
      </c>
      <c r="C1335" s="135"/>
      <c r="D1335" s="248"/>
      <c r="E1335" s="248"/>
      <c r="F1335" s="135"/>
      <c r="G1335" s="104"/>
      <c r="H1335" s="135"/>
      <c r="I1335" s="104"/>
      <c r="J1335" s="104"/>
      <c r="K1335" s="104"/>
      <c r="L1335" s="104"/>
      <c r="M1335" s="104"/>
      <c r="N1335" s="101"/>
      <c r="O1335" s="101"/>
      <c r="P1335" s="101"/>
      <c r="Q1335" s="101"/>
      <c r="R1335" s="63"/>
      <c r="S1335" s="63"/>
      <c r="T1335" s="63"/>
      <c r="U1335" s="135"/>
      <c r="V1335" s="104"/>
      <c r="W1335" s="104"/>
      <c r="X1335" s="104"/>
      <c r="Y1335" s="104"/>
    </row>
    <row r="1336" spans="1:25" x14ac:dyDescent="0.2">
      <c r="A1336" s="135"/>
      <c r="B1336" s="134" t="str">
        <f>IF(A1336="","",IF(ISNUMBER(SEARCH("KCB",G1336))=TRUE,Info!$J$10,Info!$J$11))</f>
        <v/>
      </c>
      <c r="C1336" s="135"/>
      <c r="D1336" s="248"/>
      <c r="E1336" s="248"/>
      <c r="F1336" s="135"/>
      <c r="G1336" s="104"/>
      <c r="H1336" s="135"/>
      <c r="I1336" s="104"/>
      <c r="J1336" s="104"/>
      <c r="K1336" s="104"/>
      <c r="L1336" s="104"/>
      <c r="M1336" s="104"/>
      <c r="N1336" s="101"/>
      <c r="O1336" s="101"/>
      <c r="P1336" s="101"/>
      <c r="Q1336" s="101"/>
      <c r="R1336" s="63"/>
      <c r="S1336" s="63"/>
      <c r="T1336" s="63"/>
      <c r="U1336" s="135"/>
      <c r="V1336" s="104"/>
      <c r="W1336" s="104"/>
      <c r="X1336" s="104"/>
      <c r="Y1336" s="104"/>
    </row>
    <row r="1337" spans="1:25" x14ac:dyDescent="0.2">
      <c r="A1337" s="135"/>
      <c r="B1337" s="134" t="str">
        <f>IF(A1337="","",IF(ISNUMBER(SEARCH("KCB",G1337))=TRUE,Info!$J$10,Info!$J$11))</f>
        <v/>
      </c>
      <c r="C1337" s="135"/>
      <c r="D1337" s="248"/>
      <c r="E1337" s="248"/>
      <c r="F1337" s="135"/>
      <c r="G1337" s="104"/>
      <c r="H1337" s="135"/>
      <c r="I1337" s="104"/>
      <c r="J1337" s="104"/>
      <c r="K1337" s="104"/>
      <c r="L1337" s="104"/>
      <c r="M1337" s="104"/>
      <c r="N1337" s="101"/>
      <c r="O1337" s="101"/>
      <c r="P1337" s="101"/>
      <c r="Q1337" s="101"/>
      <c r="R1337" s="63"/>
      <c r="S1337" s="63"/>
      <c r="T1337" s="63"/>
      <c r="U1337" s="135"/>
      <c r="V1337" s="104"/>
      <c r="W1337" s="104"/>
      <c r="X1337" s="104"/>
      <c r="Y1337" s="104"/>
    </row>
    <row r="1338" spans="1:25" x14ac:dyDescent="0.2">
      <c r="A1338" s="135"/>
      <c r="B1338" s="134" t="str">
        <f>IF(A1338="","",IF(ISNUMBER(SEARCH("KCB",G1338))=TRUE,Info!$J$10,Info!$J$11))</f>
        <v/>
      </c>
      <c r="C1338" s="135"/>
      <c r="D1338" s="248"/>
      <c r="E1338" s="248"/>
      <c r="F1338" s="135"/>
      <c r="G1338" s="104"/>
      <c r="H1338" s="135"/>
      <c r="I1338" s="104"/>
      <c r="J1338" s="104"/>
      <c r="K1338" s="104"/>
      <c r="L1338" s="104"/>
      <c r="M1338" s="104"/>
      <c r="N1338" s="101"/>
      <c r="O1338" s="101"/>
      <c r="P1338" s="101"/>
      <c r="Q1338" s="101"/>
      <c r="R1338" s="63"/>
      <c r="S1338" s="63"/>
      <c r="T1338" s="63"/>
      <c r="U1338" s="135"/>
      <c r="V1338" s="104"/>
      <c r="W1338" s="104"/>
      <c r="X1338" s="104"/>
      <c r="Y1338" s="104"/>
    </row>
    <row r="1339" spans="1:25" x14ac:dyDescent="0.2">
      <c r="A1339" s="135"/>
      <c r="B1339" s="134" t="str">
        <f>IF(A1339="","",IF(ISNUMBER(SEARCH("KCB",G1339))=TRUE,Info!$J$10,Info!$J$11))</f>
        <v/>
      </c>
      <c r="C1339" s="135"/>
      <c r="D1339" s="248"/>
      <c r="E1339" s="248"/>
      <c r="F1339" s="135"/>
      <c r="G1339" s="104"/>
      <c r="H1339" s="135"/>
      <c r="I1339" s="104"/>
      <c r="J1339" s="104"/>
      <c r="K1339" s="104"/>
      <c r="L1339" s="104"/>
      <c r="M1339" s="104"/>
      <c r="N1339" s="101"/>
      <c r="O1339" s="101"/>
      <c r="P1339" s="101"/>
      <c r="Q1339" s="101"/>
      <c r="R1339" s="63"/>
      <c r="S1339" s="63"/>
      <c r="T1339" s="63"/>
      <c r="U1339" s="135"/>
      <c r="V1339" s="104"/>
      <c r="W1339" s="104"/>
      <c r="X1339" s="104"/>
      <c r="Y1339" s="104"/>
    </row>
    <row r="1340" spans="1:25" x14ac:dyDescent="0.2">
      <c r="A1340" s="135"/>
      <c r="B1340" s="134" t="str">
        <f>IF(A1340="","",IF(ISNUMBER(SEARCH("KCB",G1340))=TRUE,Info!$J$10,Info!$J$11))</f>
        <v/>
      </c>
      <c r="C1340" s="135"/>
      <c r="D1340" s="248"/>
      <c r="E1340" s="248"/>
      <c r="F1340" s="135"/>
      <c r="G1340" s="104"/>
      <c r="H1340" s="135"/>
      <c r="I1340" s="104"/>
      <c r="J1340" s="104"/>
      <c r="K1340" s="104"/>
      <c r="L1340" s="104"/>
      <c r="M1340" s="104"/>
      <c r="N1340" s="101"/>
      <c r="O1340" s="101"/>
      <c r="P1340" s="101"/>
      <c r="Q1340" s="101"/>
      <c r="R1340" s="63"/>
      <c r="S1340" s="63"/>
      <c r="T1340" s="63"/>
      <c r="U1340" s="135"/>
      <c r="V1340" s="104"/>
      <c r="W1340" s="104"/>
      <c r="X1340" s="104"/>
      <c r="Y1340" s="104"/>
    </row>
    <row r="1341" spans="1:25" x14ac:dyDescent="0.2">
      <c r="A1341" s="135"/>
      <c r="B1341" s="134" t="str">
        <f>IF(A1341="","",IF(ISNUMBER(SEARCH("KCB",G1341))=TRUE,Info!$J$10,Info!$J$11))</f>
        <v/>
      </c>
      <c r="C1341" s="135"/>
      <c r="D1341" s="248"/>
      <c r="E1341" s="248"/>
      <c r="F1341" s="135"/>
      <c r="G1341" s="104"/>
      <c r="H1341" s="135"/>
      <c r="I1341" s="104"/>
      <c r="J1341" s="104"/>
      <c r="K1341" s="104"/>
      <c r="L1341" s="104"/>
      <c r="M1341" s="104"/>
      <c r="N1341" s="101"/>
      <c r="O1341" s="101"/>
      <c r="P1341" s="101"/>
      <c r="Q1341" s="101"/>
      <c r="R1341" s="63"/>
      <c r="S1341" s="63"/>
      <c r="T1341" s="63"/>
      <c r="U1341" s="135"/>
      <c r="V1341" s="104"/>
      <c r="W1341" s="104"/>
      <c r="X1341" s="104"/>
      <c r="Y1341" s="104"/>
    </row>
    <row r="1342" spans="1:25" x14ac:dyDescent="0.2">
      <c r="A1342" s="135"/>
      <c r="B1342" s="134" t="str">
        <f>IF(A1342="","",IF(ISNUMBER(SEARCH("KCB",G1342))=TRUE,Info!$J$10,Info!$J$11))</f>
        <v/>
      </c>
      <c r="C1342" s="135"/>
      <c r="D1342" s="248"/>
      <c r="E1342" s="248"/>
      <c r="F1342" s="135"/>
      <c r="G1342" s="104"/>
      <c r="H1342" s="135"/>
      <c r="I1342" s="104"/>
      <c r="J1342" s="104"/>
      <c r="K1342" s="104"/>
      <c r="L1342" s="104"/>
      <c r="M1342" s="104"/>
      <c r="N1342" s="101"/>
      <c r="O1342" s="101"/>
      <c r="P1342" s="101"/>
      <c r="Q1342" s="101"/>
      <c r="R1342" s="63"/>
      <c r="S1342" s="63"/>
      <c r="T1342" s="63"/>
      <c r="U1342" s="135"/>
      <c r="V1342" s="104"/>
      <c r="W1342" s="104"/>
      <c r="X1342" s="104"/>
      <c r="Y1342" s="104"/>
    </row>
    <row r="1343" spans="1:25" x14ac:dyDescent="0.2">
      <c r="A1343" s="135"/>
      <c r="B1343" s="134" t="str">
        <f>IF(A1343="","",IF(ISNUMBER(SEARCH("KCB",G1343))=TRUE,Info!$J$10,Info!$J$11))</f>
        <v/>
      </c>
      <c r="C1343" s="135"/>
      <c r="D1343" s="248"/>
      <c r="E1343" s="248"/>
      <c r="F1343" s="135"/>
      <c r="G1343" s="104"/>
      <c r="H1343" s="135"/>
      <c r="I1343" s="104"/>
      <c r="J1343" s="104"/>
      <c r="K1343" s="104"/>
      <c r="L1343" s="104"/>
      <c r="M1343" s="104"/>
      <c r="N1343" s="101"/>
      <c r="O1343" s="101"/>
      <c r="P1343" s="101"/>
      <c r="Q1343" s="101"/>
      <c r="R1343" s="63"/>
      <c r="S1343" s="63"/>
      <c r="T1343" s="63"/>
      <c r="U1343" s="135"/>
      <c r="V1343" s="104"/>
      <c r="W1343" s="104"/>
      <c r="X1343" s="104"/>
      <c r="Y1343" s="104"/>
    </row>
    <row r="1344" spans="1:25" x14ac:dyDescent="0.2">
      <c r="A1344" s="135"/>
      <c r="B1344" s="134" t="str">
        <f>IF(A1344="","",IF(ISNUMBER(SEARCH("KCB",G1344))=TRUE,Info!$J$10,Info!$J$11))</f>
        <v/>
      </c>
      <c r="C1344" s="135"/>
      <c r="D1344" s="248"/>
      <c r="E1344" s="248"/>
      <c r="F1344" s="135"/>
      <c r="G1344" s="104"/>
      <c r="H1344" s="135"/>
      <c r="I1344" s="104"/>
      <c r="J1344" s="104"/>
      <c r="K1344" s="104"/>
      <c r="L1344" s="104"/>
      <c r="M1344" s="104"/>
      <c r="N1344" s="101"/>
      <c r="O1344" s="101"/>
      <c r="P1344" s="101"/>
      <c r="Q1344" s="101"/>
      <c r="R1344" s="63"/>
      <c r="S1344" s="63"/>
      <c r="T1344" s="63"/>
      <c r="U1344" s="135"/>
      <c r="V1344" s="104"/>
      <c r="W1344" s="104"/>
      <c r="X1344" s="104"/>
      <c r="Y1344" s="104"/>
    </row>
    <row r="1345" spans="1:25" x14ac:dyDescent="0.2">
      <c r="A1345" s="135"/>
      <c r="B1345" s="134" t="str">
        <f>IF(A1345="","",IF(ISNUMBER(SEARCH("KCB",G1345))=TRUE,Info!$J$10,Info!$J$11))</f>
        <v/>
      </c>
      <c r="C1345" s="135"/>
      <c r="D1345" s="248"/>
      <c r="E1345" s="248"/>
      <c r="F1345" s="135"/>
      <c r="G1345" s="104"/>
      <c r="H1345" s="135"/>
      <c r="I1345" s="104"/>
      <c r="J1345" s="104"/>
      <c r="K1345" s="104"/>
      <c r="L1345" s="104"/>
      <c r="M1345" s="104"/>
      <c r="N1345" s="101"/>
      <c r="O1345" s="101"/>
      <c r="P1345" s="101"/>
      <c r="Q1345" s="101"/>
      <c r="R1345" s="63"/>
      <c r="S1345" s="63"/>
      <c r="T1345" s="63"/>
      <c r="U1345" s="135"/>
      <c r="V1345" s="104"/>
      <c r="W1345" s="104"/>
      <c r="X1345" s="104"/>
      <c r="Y1345" s="104"/>
    </row>
    <row r="1346" spans="1:25" x14ac:dyDescent="0.2">
      <c r="A1346" s="135"/>
      <c r="B1346" s="134" t="str">
        <f>IF(A1346="","",IF(ISNUMBER(SEARCH("KCB",G1346))=TRUE,Info!$J$10,Info!$J$11))</f>
        <v/>
      </c>
      <c r="C1346" s="135"/>
      <c r="D1346" s="248"/>
      <c r="E1346" s="248"/>
      <c r="F1346" s="135"/>
      <c r="G1346" s="104"/>
      <c r="H1346" s="135"/>
      <c r="I1346" s="104"/>
      <c r="J1346" s="104"/>
      <c r="K1346" s="104"/>
      <c r="L1346" s="104"/>
      <c r="M1346" s="104"/>
      <c r="N1346" s="101"/>
      <c r="O1346" s="101"/>
      <c r="P1346" s="101"/>
      <c r="Q1346" s="101"/>
      <c r="R1346" s="63"/>
      <c r="S1346" s="63"/>
      <c r="T1346" s="63"/>
      <c r="U1346" s="135"/>
      <c r="V1346" s="104"/>
      <c r="W1346" s="104"/>
      <c r="X1346" s="104"/>
      <c r="Y1346" s="104"/>
    </row>
    <row r="1347" spans="1:25" x14ac:dyDescent="0.2">
      <c r="A1347" s="135"/>
      <c r="B1347" s="134" t="str">
        <f>IF(A1347="","",IF(ISNUMBER(SEARCH("KCB",G1347))=TRUE,Info!$J$10,Info!$J$11))</f>
        <v/>
      </c>
      <c r="C1347" s="135"/>
      <c r="D1347" s="248"/>
      <c r="E1347" s="248"/>
      <c r="F1347" s="135"/>
      <c r="G1347" s="104"/>
      <c r="H1347" s="135"/>
      <c r="I1347" s="104"/>
      <c r="J1347" s="104"/>
      <c r="K1347" s="104"/>
      <c r="L1347" s="104"/>
      <c r="M1347" s="104"/>
      <c r="N1347" s="101"/>
      <c r="O1347" s="101"/>
      <c r="P1347" s="101"/>
      <c r="Q1347" s="101"/>
      <c r="R1347" s="63"/>
      <c r="S1347" s="63"/>
      <c r="T1347" s="63"/>
      <c r="U1347" s="135"/>
      <c r="V1347" s="104"/>
      <c r="W1347" s="104"/>
      <c r="X1347" s="104"/>
      <c r="Y1347" s="104"/>
    </row>
    <row r="1348" spans="1:25" x14ac:dyDescent="0.2">
      <c r="A1348" s="135"/>
      <c r="B1348" s="134" t="str">
        <f>IF(A1348="","",IF(ISNUMBER(SEARCH("KCB",G1348))=TRUE,Info!$J$10,Info!$J$11))</f>
        <v/>
      </c>
      <c r="C1348" s="135"/>
      <c r="D1348" s="248"/>
      <c r="E1348" s="248"/>
      <c r="F1348" s="135"/>
      <c r="G1348" s="104"/>
      <c r="H1348" s="135"/>
      <c r="I1348" s="104"/>
      <c r="J1348" s="104"/>
      <c r="K1348" s="104"/>
      <c r="L1348" s="104"/>
      <c r="M1348" s="104"/>
      <c r="N1348" s="101"/>
      <c r="O1348" s="101"/>
      <c r="P1348" s="101"/>
      <c r="Q1348" s="101"/>
      <c r="R1348" s="63"/>
      <c r="S1348" s="63"/>
      <c r="T1348" s="63"/>
      <c r="U1348" s="135"/>
      <c r="V1348" s="104"/>
      <c r="W1348" s="104"/>
      <c r="X1348" s="104"/>
      <c r="Y1348" s="104"/>
    </row>
    <row r="1349" spans="1:25" x14ac:dyDescent="0.2">
      <c r="A1349" s="135"/>
      <c r="B1349" s="134" t="str">
        <f>IF(A1349="","",IF(ISNUMBER(SEARCH("KCB",G1349))=TRUE,Info!$J$10,Info!$J$11))</f>
        <v/>
      </c>
      <c r="C1349" s="135"/>
      <c r="D1349" s="248"/>
      <c r="E1349" s="248"/>
      <c r="F1349" s="135"/>
      <c r="G1349" s="104"/>
      <c r="H1349" s="135"/>
      <c r="I1349" s="104"/>
      <c r="J1349" s="104"/>
      <c r="K1349" s="104"/>
      <c r="L1349" s="104"/>
      <c r="M1349" s="104"/>
      <c r="N1349" s="101"/>
      <c r="O1349" s="101"/>
      <c r="P1349" s="101"/>
      <c r="Q1349" s="101"/>
      <c r="R1349" s="63"/>
      <c r="S1349" s="63"/>
      <c r="T1349" s="63"/>
      <c r="U1349" s="135"/>
      <c r="V1349" s="104"/>
      <c r="W1349" s="104"/>
      <c r="X1349" s="104"/>
      <c r="Y1349" s="104"/>
    </row>
    <row r="1350" spans="1:25" x14ac:dyDescent="0.2">
      <c r="A1350" s="135"/>
      <c r="B1350" s="134" t="str">
        <f>IF(A1350="","",IF(ISNUMBER(SEARCH("KCB",G1350))=TRUE,Info!$J$10,Info!$J$11))</f>
        <v/>
      </c>
      <c r="C1350" s="135"/>
      <c r="D1350" s="248"/>
      <c r="E1350" s="248"/>
      <c r="F1350" s="135"/>
      <c r="G1350" s="104"/>
      <c r="H1350" s="135"/>
      <c r="I1350" s="104"/>
      <c r="J1350" s="104"/>
      <c r="K1350" s="104"/>
      <c r="L1350" s="104"/>
      <c r="M1350" s="104"/>
      <c r="N1350" s="101"/>
      <c r="O1350" s="101"/>
      <c r="P1350" s="101"/>
      <c r="Q1350" s="101"/>
      <c r="R1350" s="63"/>
      <c r="S1350" s="63"/>
      <c r="T1350" s="63"/>
      <c r="U1350" s="135"/>
      <c r="V1350" s="104"/>
      <c r="W1350" s="104"/>
      <c r="X1350" s="104"/>
      <c r="Y1350" s="104"/>
    </row>
    <row r="1351" spans="1:25" x14ac:dyDescent="0.2">
      <c r="A1351" s="135"/>
      <c r="B1351" s="134" t="str">
        <f>IF(A1351="","",IF(ISNUMBER(SEARCH("KCB",G1351))=TRUE,Info!$J$10,Info!$J$11))</f>
        <v/>
      </c>
      <c r="C1351" s="135"/>
      <c r="D1351" s="248"/>
      <c r="E1351" s="248"/>
      <c r="F1351" s="135"/>
      <c r="G1351" s="104"/>
      <c r="H1351" s="135"/>
      <c r="I1351" s="104"/>
      <c r="J1351" s="104"/>
      <c r="K1351" s="104"/>
      <c r="L1351" s="104"/>
      <c r="M1351" s="104"/>
      <c r="N1351" s="101"/>
      <c r="O1351" s="101"/>
      <c r="P1351" s="101"/>
      <c r="Q1351" s="101"/>
      <c r="R1351" s="63"/>
      <c r="S1351" s="63"/>
      <c r="T1351" s="63"/>
      <c r="U1351" s="135"/>
      <c r="V1351" s="104"/>
      <c r="W1351" s="104"/>
      <c r="X1351" s="104"/>
      <c r="Y1351" s="104"/>
    </row>
    <row r="1352" spans="1:25" x14ac:dyDescent="0.2">
      <c r="A1352" s="135"/>
      <c r="B1352" s="134" t="str">
        <f>IF(A1352="","",IF(ISNUMBER(SEARCH("KCB",G1352))=TRUE,Info!$J$10,Info!$J$11))</f>
        <v/>
      </c>
      <c r="C1352" s="135"/>
      <c r="D1352" s="248"/>
      <c r="E1352" s="248"/>
      <c r="F1352" s="135"/>
      <c r="G1352" s="104"/>
      <c r="H1352" s="135"/>
      <c r="I1352" s="104"/>
      <c r="J1352" s="104"/>
      <c r="K1352" s="104"/>
      <c r="L1352" s="104"/>
      <c r="M1352" s="104"/>
      <c r="N1352" s="101"/>
      <c r="O1352" s="101"/>
      <c r="P1352" s="101"/>
      <c r="Q1352" s="101"/>
      <c r="R1352" s="63"/>
      <c r="S1352" s="63"/>
      <c r="T1352" s="63"/>
      <c r="U1352" s="135"/>
      <c r="V1352" s="104"/>
      <c r="W1352" s="104"/>
      <c r="X1352" s="104"/>
      <c r="Y1352" s="104"/>
    </row>
    <row r="1353" spans="1:25" x14ac:dyDescent="0.2">
      <c r="A1353" s="135"/>
      <c r="B1353" s="134" t="str">
        <f>IF(A1353="","",IF(ISNUMBER(SEARCH("KCB",G1353))=TRUE,Info!$J$10,Info!$J$11))</f>
        <v/>
      </c>
      <c r="C1353" s="135"/>
      <c r="D1353" s="248"/>
      <c r="E1353" s="248"/>
      <c r="F1353" s="135"/>
      <c r="G1353" s="104"/>
      <c r="H1353" s="135"/>
      <c r="I1353" s="104"/>
      <c r="J1353" s="104"/>
      <c r="K1353" s="104"/>
      <c r="L1353" s="104"/>
      <c r="M1353" s="104"/>
      <c r="N1353" s="101"/>
      <c r="O1353" s="101"/>
      <c r="P1353" s="101"/>
      <c r="Q1353" s="101"/>
      <c r="R1353" s="63"/>
      <c r="S1353" s="63"/>
      <c r="T1353" s="63"/>
      <c r="U1353" s="135"/>
      <c r="V1353" s="104"/>
      <c r="W1353" s="104"/>
      <c r="X1353" s="104"/>
      <c r="Y1353" s="104"/>
    </row>
    <row r="1354" spans="1:25" x14ac:dyDescent="0.2">
      <c r="A1354" s="135"/>
      <c r="B1354" s="134" t="str">
        <f>IF(A1354="","",IF(ISNUMBER(SEARCH("KCB",G1354))=TRUE,Info!$J$10,Info!$J$11))</f>
        <v/>
      </c>
      <c r="C1354" s="135"/>
      <c r="D1354" s="248"/>
      <c r="E1354" s="248"/>
      <c r="F1354" s="135"/>
      <c r="G1354" s="104"/>
      <c r="H1354" s="135"/>
      <c r="I1354" s="104"/>
      <c r="J1354" s="104"/>
      <c r="K1354" s="104"/>
      <c r="L1354" s="104"/>
      <c r="M1354" s="104"/>
      <c r="N1354" s="101"/>
      <c r="O1354" s="101"/>
      <c r="P1354" s="101"/>
      <c r="Q1354" s="101"/>
      <c r="R1354" s="63"/>
      <c r="S1354" s="63"/>
      <c r="T1354" s="63"/>
      <c r="U1354" s="135"/>
      <c r="V1354" s="104"/>
      <c r="W1354" s="104"/>
      <c r="X1354" s="104"/>
      <c r="Y1354" s="104"/>
    </row>
    <row r="1355" spans="1:25" x14ac:dyDescent="0.2">
      <c r="A1355" s="135"/>
      <c r="B1355" s="134" t="str">
        <f>IF(A1355="","",IF(ISNUMBER(SEARCH("KCB",G1355))=TRUE,Info!$J$10,Info!$J$11))</f>
        <v/>
      </c>
      <c r="C1355" s="135"/>
      <c r="D1355" s="248"/>
      <c r="E1355" s="248"/>
      <c r="F1355" s="135"/>
      <c r="G1355" s="104"/>
      <c r="H1355" s="135"/>
      <c r="I1355" s="104"/>
      <c r="J1355" s="104"/>
      <c r="K1355" s="104"/>
      <c r="L1355" s="104"/>
      <c r="M1355" s="104"/>
      <c r="N1355" s="101"/>
      <c r="O1355" s="101"/>
      <c r="P1355" s="101"/>
      <c r="Q1355" s="101"/>
      <c r="R1355" s="63"/>
      <c r="S1355" s="63"/>
      <c r="T1355" s="63"/>
      <c r="U1355" s="135"/>
      <c r="V1355" s="104"/>
      <c r="W1355" s="104"/>
      <c r="X1355" s="104"/>
      <c r="Y1355" s="104"/>
    </row>
    <row r="1356" spans="1:25" x14ac:dyDescent="0.2">
      <c r="A1356" s="135"/>
      <c r="B1356" s="134" t="str">
        <f>IF(A1356="","",IF(ISNUMBER(SEARCH("KCB",G1356))=TRUE,Info!$J$10,Info!$J$11))</f>
        <v/>
      </c>
      <c r="C1356" s="135"/>
      <c r="D1356" s="248"/>
      <c r="E1356" s="248"/>
      <c r="F1356" s="135"/>
      <c r="G1356" s="104"/>
      <c r="H1356" s="135"/>
      <c r="I1356" s="104"/>
      <c r="J1356" s="104"/>
      <c r="K1356" s="104"/>
      <c r="L1356" s="104"/>
      <c r="M1356" s="104"/>
      <c r="N1356" s="101"/>
      <c r="O1356" s="101"/>
      <c r="P1356" s="101"/>
      <c r="Q1356" s="101"/>
      <c r="R1356" s="63"/>
      <c r="S1356" s="63"/>
      <c r="T1356" s="63"/>
      <c r="U1356" s="135"/>
      <c r="V1356" s="104"/>
      <c r="W1356" s="104"/>
      <c r="X1356" s="104"/>
      <c r="Y1356" s="104"/>
    </row>
    <row r="1357" spans="1:25" x14ac:dyDescent="0.2">
      <c r="A1357" s="135"/>
      <c r="B1357" s="134" t="str">
        <f>IF(A1357="","",IF(ISNUMBER(SEARCH("KCB",G1357))=TRUE,Info!$J$10,Info!$J$11))</f>
        <v/>
      </c>
      <c r="C1357" s="135"/>
      <c r="D1357" s="248"/>
      <c r="E1357" s="248"/>
      <c r="F1357" s="135"/>
      <c r="G1357" s="104"/>
      <c r="H1357" s="135"/>
      <c r="I1357" s="104"/>
      <c r="J1357" s="104"/>
      <c r="K1357" s="104"/>
      <c r="L1357" s="104"/>
      <c r="M1357" s="104"/>
      <c r="N1357" s="101"/>
      <c r="O1357" s="101"/>
      <c r="P1357" s="101"/>
      <c r="Q1357" s="101"/>
      <c r="R1357" s="63"/>
      <c r="S1357" s="63"/>
      <c r="T1357" s="63"/>
      <c r="U1357" s="135"/>
      <c r="V1357" s="104"/>
      <c r="W1357" s="104"/>
      <c r="X1357" s="104"/>
      <c r="Y1357" s="104"/>
    </row>
    <row r="1358" spans="1:25" x14ac:dyDescent="0.2">
      <c r="A1358" s="135"/>
      <c r="B1358" s="134" t="str">
        <f>IF(A1358="","",IF(ISNUMBER(SEARCH("KCB",G1358))=TRUE,Info!$J$10,Info!$J$11))</f>
        <v/>
      </c>
      <c r="C1358" s="135"/>
      <c r="D1358" s="248"/>
      <c r="E1358" s="248"/>
      <c r="F1358" s="135"/>
      <c r="G1358" s="104"/>
      <c r="H1358" s="135"/>
      <c r="I1358" s="104"/>
      <c r="J1358" s="104"/>
      <c r="K1358" s="104"/>
      <c r="L1358" s="104"/>
      <c r="M1358" s="104"/>
      <c r="N1358" s="101"/>
      <c r="O1358" s="101"/>
      <c r="P1358" s="101"/>
      <c r="Q1358" s="101"/>
      <c r="R1358" s="63"/>
      <c r="S1358" s="63"/>
      <c r="T1358" s="63"/>
      <c r="U1358" s="135"/>
      <c r="V1358" s="104"/>
      <c r="W1358" s="104"/>
      <c r="X1358" s="104"/>
      <c r="Y1358" s="104"/>
    </row>
    <row r="1359" spans="1:25" x14ac:dyDescent="0.2">
      <c r="A1359" s="135"/>
      <c r="B1359" s="134" t="str">
        <f>IF(A1359="","",IF(ISNUMBER(SEARCH("KCB",G1359))=TRUE,Info!$J$10,Info!$J$11))</f>
        <v/>
      </c>
      <c r="C1359" s="135"/>
      <c r="D1359" s="248"/>
      <c r="E1359" s="248"/>
      <c r="F1359" s="135"/>
      <c r="G1359" s="104"/>
      <c r="H1359" s="135"/>
      <c r="I1359" s="104"/>
      <c r="J1359" s="104"/>
      <c r="K1359" s="104"/>
      <c r="L1359" s="104"/>
      <c r="M1359" s="104"/>
      <c r="N1359" s="101"/>
      <c r="O1359" s="101"/>
      <c r="P1359" s="101"/>
      <c r="Q1359" s="101"/>
      <c r="R1359" s="63"/>
      <c r="S1359" s="63"/>
      <c r="T1359" s="63"/>
      <c r="U1359" s="135"/>
      <c r="V1359" s="104"/>
      <c r="W1359" s="104"/>
      <c r="X1359" s="104"/>
      <c r="Y1359" s="104"/>
    </row>
    <row r="1360" spans="1:25" x14ac:dyDescent="0.2">
      <c r="A1360" s="135"/>
      <c r="B1360" s="134" t="str">
        <f>IF(A1360="","",IF(ISNUMBER(SEARCH("KCB",G1360))=TRUE,Info!$J$10,Info!$J$11))</f>
        <v/>
      </c>
      <c r="C1360" s="135"/>
      <c r="D1360" s="248"/>
      <c r="E1360" s="248"/>
      <c r="F1360" s="135"/>
      <c r="G1360" s="104"/>
      <c r="H1360" s="135"/>
      <c r="I1360" s="104"/>
      <c r="J1360" s="104"/>
      <c r="K1360" s="104"/>
      <c r="L1360" s="104"/>
      <c r="M1360" s="104"/>
      <c r="N1360" s="101"/>
      <c r="O1360" s="101"/>
      <c r="P1360" s="101"/>
      <c r="Q1360" s="101"/>
      <c r="R1360" s="63"/>
      <c r="S1360" s="63"/>
      <c r="T1360" s="63"/>
      <c r="U1360" s="135"/>
      <c r="V1360" s="104"/>
      <c r="W1360" s="104"/>
      <c r="X1360" s="104"/>
      <c r="Y1360" s="104"/>
    </row>
    <row r="1361" spans="1:25" x14ac:dyDescent="0.2">
      <c r="A1361" s="135"/>
      <c r="B1361" s="134" t="str">
        <f>IF(A1361="","",IF(ISNUMBER(SEARCH("KCB",G1361))=TRUE,Info!$J$10,Info!$J$11))</f>
        <v/>
      </c>
      <c r="C1361" s="135"/>
      <c r="D1361" s="248"/>
      <c r="E1361" s="248"/>
      <c r="F1361" s="135"/>
      <c r="G1361" s="104"/>
      <c r="H1361" s="135"/>
      <c r="I1361" s="104"/>
      <c r="J1361" s="104"/>
      <c r="K1361" s="104"/>
      <c r="L1361" s="104"/>
      <c r="M1361" s="104"/>
      <c r="N1361" s="101"/>
      <c r="O1361" s="101"/>
      <c r="P1361" s="101"/>
      <c r="Q1361" s="101"/>
      <c r="R1361" s="63"/>
      <c r="S1361" s="63"/>
      <c r="T1361" s="63"/>
      <c r="U1361" s="135"/>
      <c r="V1361" s="104"/>
      <c r="W1361" s="104"/>
      <c r="X1361" s="104"/>
      <c r="Y1361" s="104"/>
    </row>
    <row r="1362" spans="1:25" x14ac:dyDescent="0.2">
      <c r="A1362" s="135"/>
      <c r="B1362" s="134" t="str">
        <f>IF(A1362="","",IF(ISNUMBER(SEARCH("KCB",G1362))=TRUE,Info!$J$10,Info!$J$11))</f>
        <v/>
      </c>
      <c r="C1362" s="135"/>
      <c r="D1362" s="248"/>
      <c r="E1362" s="248"/>
      <c r="F1362" s="135"/>
      <c r="G1362" s="104"/>
      <c r="H1362" s="135"/>
      <c r="I1362" s="104"/>
      <c r="J1362" s="104"/>
      <c r="K1362" s="104"/>
      <c r="L1362" s="104"/>
      <c r="M1362" s="104"/>
      <c r="N1362" s="101"/>
      <c r="O1362" s="101"/>
      <c r="P1362" s="101"/>
      <c r="Q1362" s="101"/>
      <c r="R1362" s="63"/>
      <c r="S1362" s="63"/>
      <c r="T1362" s="63"/>
      <c r="U1362" s="135"/>
      <c r="V1362" s="104"/>
      <c r="W1362" s="104"/>
      <c r="X1362" s="104"/>
      <c r="Y1362" s="104"/>
    </row>
    <row r="1363" spans="1:25" x14ac:dyDescent="0.2">
      <c r="A1363" s="135"/>
      <c r="B1363" s="134" t="str">
        <f>IF(A1363="","",IF(ISNUMBER(SEARCH("KCB",G1363))=TRUE,Info!$J$10,Info!$J$11))</f>
        <v/>
      </c>
      <c r="C1363" s="135"/>
      <c r="D1363" s="248"/>
      <c r="E1363" s="248"/>
      <c r="F1363" s="135"/>
      <c r="G1363" s="104"/>
      <c r="H1363" s="135"/>
      <c r="I1363" s="104"/>
      <c r="J1363" s="104"/>
      <c r="K1363" s="104"/>
      <c r="L1363" s="104"/>
      <c r="M1363" s="104"/>
      <c r="N1363" s="101"/>
      <c r="O1363" s="101"/>
      <c r="P1363" s="101"/>
      <c r="Q1363" s="101"/>
      <c r="R1363" s="63"/>
      <c r="S1363" s="63"/>
      <c r="T1363" s="63"/>
      <c r="U1363" s="135"/>
      <c r="V1363" s="104"/>
      <c r="W1363" s="104"/>
      <c r="X1363" s="104"/>
      <c r="Y1363" s="104"/>
    </row>
    <row r="1364" spans="1:25" x14ac:dyDescent="0.2">
      <c r="A1364" s="135"/>
      <c r="B1364" s="134" t="str">
        <f>IF(A1364="","",IF(ISNUMBER(SEARCH("KCB",G1364))=TRUE,Info!$J$10,Info!$J$11))</f>
        <v/>
      </c>
      <c r="C1364" s="135"/>
      <c r="D1364" s="248"/>
      <c r="E1364" s="248"/>
      <c r="F1364" s="135"/>
      <c r="G1364" s="104"/>
      <c r="H1364" s="135"/>
      <c r="I1364" s="104"/>
      <c r="J1364" s="104"/>
      <c r="K1364" s="104"/>
      <c r="L1364" s="104"/>
      <c r="M1364" s="104"/>
      <c r="N1364" s="101"/>
      <c r="O1364" s="101"/>
      <c r="P1364" s="101"/>
      <c r="Q1364" s="101"/>
      <c r="R1364" s="63"/>
      <c r="S1364" s="63"/>
      <c r="T1364" s="63"/>
      <c r="U1364" s="135"/>
      <c r="V1364" s="104"/>
      <c r="W1364" s="104"/>
      <c r="X1364" s="104"/>
      <c r="Y1364" s="104"/>
    </row>
    <row r="1365" spans="1:25" x14ac:dyDescent="0.2">
      <c r="A1365" s="135"/>
      <c r="B1365" s="134" t="str">
        <f>IF(A1365="","",IF(ISNUMBER(SEARCH("KCB",G1365))=TRUE,Info!$J$10,Info!$J$11))</f>
        <v/>
      </c>
      <c r="C1365" s="135"/>
      <c r="D1365" s="248"/>
      <c r="E1365" s="248"/>
      <c r="F1365" s="135"/>
      <c r="G1365" s="104"/>
      <c r="H1365" s="135"/>
      <c r="I1365" s="104"/>
      <c r="J1365" s="104"/>
      <c r="K1365" s="104"/>
      <c r="L1365" s="104"/>
      <c r="M1365" s="104"/>
      <c r="N1365" s="101"/>
      <c r="O1365" s="101"/>
      <c r="P1365" s="101"/>
      <c r="Q1365" s="101"/>
      <c r="R1365" s="63"/>
      <c r="S1365" s="63"/>
      <c r="T1365" s="63"/>
      <c r="U1365" s="135"/>
      <c r="V1365" s="104"/>
      <c r="W1365" s="104"/>
      <c r="X1365" s="104"/>
      <c r="Y1365" s="104"/>
    </row>
    <row r="1366" spans="1:25" x14ac:dyDescent="0.2">
      <c r="A1366" s="135"/>
      <c r="B1366" s="134" t="str">
        <f>IF(A1366="","",IF(ISNUMBER(SEARCH("KCB",G1366))=TRUE,Info!$J$10,Info!$J$11))</f>
        <v/>
      </c>
      <c r="C1366" s="135"/>
      <c r="D1366" s="248"/>
      <c r="E1366" s="248"/>
      <c r="F1366" s="135"/>
      <c r="G1366" s="104"/>
      <c r="H1366" s="135"/>
      <c r="I1366" s="104"/>
      <c r="J1366" s="104"/>
      <c r="K1366" s="104"/>
      <c r="L1366" s="104"/>
      <c r="M1366" s="104"/>
      <c r="N1366" s="101"/>
      <c r="O1366" s="101"/>
      <c r="P1366" s="101"/>
      <c r="Q1366" s="101"/>
      <c r="R1366" s="63"/>
      <c r="S1366" s="63"/>
      <c r="T1366" s="63"/>
      <c r="U1366" s="135"/>
      <c r="V1366" s="104"/>
      <c r="W1366" s="104"/>
      <c r="X1366" s="104"/>
      <c r="Y1366" s="104"/>
    </row>
    <row r="1367" spans="1:25" x14ac:dyDescent="0.2">
      <c r="A1367" s="135"/>
      <c r="B1367" s="134" t="str">
        <f>IF(A1367="","",IF(ISNUMBER(SEARCH("KCB",G1367))=TRUE,Info!$J$10,Info!$J$11))</f>
        <v/>
      </c>
      <c r="C1367" s="135"/>
      <c r="D1367" s="248"/>
      <c r="E1367" s="248"/>
      <c r="F1367" s="135"/>
      <c r="G1367" s="104"/>
      <c r="H1367" s="135"/>
      <c r="I1367" s="104"/>
      <c r="J1367" s="104"/>
      <c r="K1367" s="104"/>
      <c r="L1367" s="104"/>
      <c r="M1367" s="104"/>
      <c r="N1367" s="101"/>
      <c r="O1367" s="101"/>
      <c r="P1367" s="101"/>
      <c r="Q1367" s="101"/>
      <c r="R1367" s="63"/>
      <c r="S1367" s="63"/>
      <c r="T1367" s="63"/>
      <c r="U1367" s="135"/>
      <c r="V1367" s="104"/>
      <c r="W1367" s="104"/>
      <c r="X1367" s="104"/>
      <c r="Y1367" s="104"/>
    </row>
    <row r="1368" spans="1:25" x14ac:dyDescent="0.2">
      <c r="A1368" s="135"/>
      <c r="B1368" s="134" t="str">
        <f>IF(A1368="","",IF(ISNUMBER(SEARCH("KCB",G1368))=TRUE,Info!$J$10,Info!$J$11))</f>
        <v/>
      </c>
      <c r="C1368" s="135"/>
      <c r="D1368" s="248"/>
      <c r="E1368" s="248"/>
      <c r="F1368" s="135"/>
      <c r="G1368" s="104"/>
      <c r="H1368" s="135"/>
      <c r="I1368" s="104"/>
      <c r="J1368" s="104"/>
      <c r="K1368" s="104"/>
      <c r="L1368" s="104"/>
      <c r="M1368" s="104"/>
      <c r="N1368" s="101"/>
      <c r="O1368" s="101"/>
      <c r="P1368" s="101"/>
      <c r="Q1368" s="101"/>
      <c r="R1368" s="63"/>
      <c r="S1368" s="63"/>
      <c r="T1368" s="63"/>
      <c r="U1368" s="135"/>
      <c r="V1368" s="104"/>
      <c r="W1368" s="104"/>
      <c r="X1368" s="104"/>
      <c r="Y1368" s="104"/>
    </row>
    <row r="1369" spans="1:25" x14ac:dyDescent="0.2">
      <c r="A1369" s="135"/>
      <c r="B1369" s="134" t="str">
        <f>IF(A1369="","",IF(ISNUMBER(SEARCH("KCB",G1369))=TRUE,Info!$J$10,Info!$J$11))</f>
        <v/>
      </c>
      <c r="C1369" s="135"/>
      <c r="D1369" s="248"/>
      <c r="E1369" s="248"/>
      <c r="F1369" s="135"/>
      <c r="G1369" s="104"/>
      <c r="H1369" s="135"/>
      <c r="I1369" s="104"/>
      <c r="J1369" s="104"/>
      <c r="K1369" s="104"/>
      <c r="L1369" s="104"/>
      <c r="M1369" s="104"/>
      <c r="N1369" s="101"/>
      <c r="O1369" s="101"/>
      <c r="P1369" s="101"/>
      <c r="Q1369" s="101"/>
      <c r="R1369" s="63"/>
      <c r="S1369" s="63"/>
      <c r="T1369" s="63"/>
      <c r="U1369" s="135"/>
      <c r="V1369" s="104"/>
      <c r="W1369" s="104"/>
      <c r="X1369" s="104"/>
      <c r="Y1369" s="104"/>
    </row>
    <row r="1370" spans="1:25" x14ac:dyDescent="0.2">
      <c r="A1370" s="135"/>
      <c r="B1370" s="134" t="str">
        <f>IF(A1370="","",IF(ISNUMBER(SEARCH("KCB",G1370))=TRUE,Info!$J$10,Info!$J$11))</f>
        <v/>
      </c>
      <c r="C1370" s="135"/>
      <c r="D1370" s="248"/>
      <c r="E1370" s="248"/>
      <c r="F1370" s="135"/>
      <c r="G1370" s="104"/>
      <c r="H1370" s="135"/>
      <c r="I1370" s="104"/>
      <c r="J1370" s="104"/>
      <c r="K1370" s="104"/>
      <c r="L1370" s="104"/>
      <c r="M1370" s="104"/>
      <c r="N1370" s="101"/>
      <c r="O1370" s="101"/>
      <c r="P1370" s="101"/>
      <c r="Q1370" s="101"/>
      <c r="R1370" s="63"/>
      <c r="S1370" s="63"/>
      <c r="T1370" s="63"/>
      <c r="U1370" s="135"/>
      <c r="V1370" s="104"/>
      <c r="W1370" s="104"/>
      <c r="X1370" s="104"/>
      <c r="Y1370" s="104"/>
    </row>
    <row r="1371" spans="1:25" x14ac:dyDescent="0.2">
      <c r="A1371" s="135"/>
      <c r="B1371" s="134" t="str">
        <f>IF(A1371="","",IF(ISNUMBER(SEARCH("KCB",G1371))=TRUE,Info!$J$10,Info!$J$11))</f>
        <v/>
      </c>
      <c r="C1371" s="135"/>
      <c r="D1371" s="248"/>
      <c r="E1371" s="248"/>
      <c r="F1371" s="135"/>
      <c r="G1371" s="104"/>
      <c r="H1371" s="135"/>
      <c r="I1371" s="104"/>
      <c r="J1371" s="104"/>
      <c r="K1371" s="104"/>
      <c r="L1371" s="104"/>
      <c r="M1371" s="104"/>
      <c r="N1371" s="101"/>
      <c r="O1371" s="101"/>
      <c r="P1371" s="101"/>
      <c r="Q1371" s="101"/>
      <c r="R1371" s="63"/>
      <c r="S1371" s="63"/>
      <c r="T1371" s="63"/>
      <c r="U1371" s="135"/>
      <c r="V1371" s="104"/>
      <c r="W1371" s="104"/>
      <c r="X1371" s="104"/>
      <c r="Y1371" s="104"/>
    </row>
    <row r="1372" spans="1:25" x14ac:dyDescent="0.2">
      <c r="A1372" s="135"/>
      <c r="B1372" s="134" t="str">
        <f>IF(A1372="","",IF(ISNUMBER(SEARCH("KCB",G1372))=TRUE,Info!$J$10,Info!$J$11))</f>
        <v/>
      </c>
      <c r="C1372" s="135"/>
      <c r="D1372" s="248"/>
      <c r="E1372" s="248"/>
      <c r="F1372" s="135"/>
      <c r="G1372" s="104"/>
      <c r="H1372" s="135"/>
      <c r="I1372" s="104"/>
      <c r="J1372" s="104"/>
      <c r="K1372" s="104"/>
      <c r="L1372" s="104"/>
      <c r="M1372" s="104"/>
      <c r="N1372" s="101"/>
      <c r="O1372" s="101"/>
      <c r="P1372" s="101"/>
      <c r="Q1372" s="101"/>
      <c r="R1372" s="63"/>
      <c r="S1372" s="63"/>
      <c r="T1372" s="63"/>
      <c r="U1372" s="135"/>
      <c r="V1372" s="104"/>
      <c r="W1372" s="104"/>
      <c r="X1372" s="104"/>
      <c r="Y1372" s="104"/>
    </row>
    <row r="1373" spans="1:25" x14ac:dyDescent="0.2">
      <c r="A1373" s="135"/>
      <c r="B1373" s="134" t="str">
        <f>IF(A1373="","",IF(ISNUMBER(SEARCH("KCB",G1373))=TRUE,Info!$J$10,Info!$J$11))</f>
        <v/>
      </c>
      <c r="C1373" s="135"/>
      <c r="D1373" s="248"/>
      <c r="E1373" s="248"/>
      <c r="F1373" s="135"/>
      <c r="G1373" s="104"/>
      <c r="H1373" s="135"/>
      <c r="I1373" s="104"/>
      <c r="J1373" s="104"/>
      <c r="K1373" s="104"/>
      <c r="L1373" s="104"/>
      <c r="M1373" s="104"/>
      <c r="N1373" s="101"/>
      <c r="O1373" s="101"/>
      <c r="P1373" s="101"/>
      <c r="Q1373" s="101"/>
      <c r="R1373" s="63"/>
      <c r="S1373" s="63"/>
      <c r="T1373" s="63"/>
      <c r="U1373" s="135"/>
      <c r="V1373" s="104"/>
      <c r="W1373" s="104"/>
      <c r="X1373" s="104"/>
      <c r="Y1373" s="104"/>
    </row>
    <row r="1374" spans="1:25" x14ac:dyDescent="0.2">
      <c r="A1374" s="135"/>
      <c r="B1374" s="134" t="str">
        <f>IF(A1374="","",IF(ISNUMBER(SEARCH("KCB",G1374))=TRUE,Info!$J$10,Info!$J$11))</f>
        <v/>
      </c>
      <c r="C1374" s="135"/>
      <c r="D1374" s="248"/>
      <c r="E1374" s="248"/>
      <c r="F1374" s="135"/>
      <c r="G1374" s="104"/>
      <c r="H1374" s="135"/>
      <c r="I1374" s="104"/>
      <c r="J1374" s="104"/>
      <c r="K1374" s="104"/>
      <c r="L1374" s="104"/>
      <c r="M1374" s="104"/>
      <c r="N1374" s="101"/>
      <c r="O1374" s="101"/>
      <c r="P1374" s="101"/>
      <c r="Q1374" s="101"/>
      <c r="R1374" s="63"/>
      <c r="S1374" s="63"/>
      <c r="T1374" s="63"/>
      <c r="U1374" s="135"/>
      <c r="V1374" s="104"/>
      <c r="W1374" s="104"/>
      <c r="X1374" s="104"/>
      <c r="Y1374" s="104"/>
    </row>
    <row r="1375" spans="1:25" x14ac:dyDescent="0.2">
      <c r="A1375" s="135"/>
      <c r="B1375" s="134" t="str">
        <f>IF(A1375="","",IF(ISNUMBER(SEARCH("KCB",G1375))=TRUE,Info!$J$10,Info!$J$11))</f>
        <v/>
      </c>
      <c r="C1375" s="135"/>
      <c r="D1375" s="248"/>
      <c r="E1375" s="248"/>
      <c r="F1375" s="135"/>
      <c r="G1375" s="104"/>
      <c r="H1375" s="135"/>
      <c r="I1375" s="104"/>
      <c r="J1375" s="104"/>
      <c r="K1375" s="104"/>
      <c r="L1375" s="104"/>
      <c r="M1375" s="104"/>
      <c r="N1375" s="101"/>
      <c r="O1375" s="101"/>
      <c r="P1375" s="101"/>
      <c r="Q1375" s="101"/>
      <c r="R1375" s="63"/>
      <c r="S1375" s="63"/>
      <c r="T1375" s="63"/>
      <c r="U1375" s="135"/>
      <c r="V1375" s="104"/>
      <c r="W1375" s="104"/>
      <c r="X1375" s="104"/>
      <c r="Y1375" s="104"/>
    </row>
    <row r="1376" spans="1:25" x14ac:dyDescent="0.2">
      <c r="A1376" s="135"/>
      <c r="B1376" s="134" t="str">
        <f>IF(A1376="","",IF(ISNUMBER(SEARCH("KCB",G1376))=TRUE,Info!$J$10,Info!$J$11))</f>
        <v/>
      </c>
      <c r="C1376" s="135"/>
      <c r="D1376" s="248"/>
      <c r="E1376" s="248"/>
      <c r="F1376" s="135"/>
      <c r="G1376" s="104"/>
      <c r="H1376" s="135"/>
      <c r="I1376" s="104"/>
      <c r="J1376" s="104"/>
      <c r="K1376" s="104"/>
      <c r="L1376" s="104"/>
      <c r="M1376" s="104"/>
      <c r="N1376" s="101"/>
      <c r="O1376" s="101"/>
      <c r="P1376" s="101"/>
      <c r="Q1376" s="101"/>
      <c r="R1376" s="63"/>
      <c r="S1376" s="63"/>
      <c r="T1376" s="63"/>
      <c r="U1376" s="135"/>
      <c r="V1376" s="104"/>
      <c r="W1376" s="104"/>
      <c r="X1376" s="104"/>
      <c r="Y1376" s="104"/>
    </row>
    <row r="1377" spans="1:25" x14ac:dyDescent="0.2">
      <c r="A1377" s="135"/>
      <c r="B1377" s="134" t="str">
        <f>IF(A1377="","",IF(ISNUMBER(SEARCH("KCB",G1377))=TRUE,Info!$J$10,Info!$J$11))</f>
        <v/>
      </c>
      <c r="C1377" s="135"/>
      <c r="D1377" s="248"/>
      <c r="E1377" s="248"/>
      <c r="F1377" s="135"/>
      <c r="G1377" s="104"/>
      <c r="H1377" s="135"/>
      <c r="I1377" s="104"/>
      <c r="J1377" s="104"/>
      <c r="K1377" s="104"/>
      <c r="L1377" s="104"/>
      <c r="M1377" s="104"/>
      <c r="N1377" s="101"/>
      <c r="O1377" s="101"/>
      <c r="P1377" s="101"/>
      <c r="Q1377" s="101"/>
      <c r="R1377" s="63"/>
      <c r="S1377" s="63"/>
      <c r="T1377" s="63"/>
      <c r="U1377" s="135"/>
      <c r="V1377" s="104"/>
      <c r="W1377" s="104"/>
      <c r="X1377" s="104"/>
      <c r="Y1377" s="104"/>
    </row>
    <row r="1378" spans="1:25" x14ac:dyDescent="0.2">
      <c r="A1378" s="135"/>
      <c r="B1378" s="134" t="str">
        <f>IF(A1378="","",IF(ISNUMBER(SEARCH("KCB",G1378))=TRUE,Info!$J$10,Info!$J$11))</f>
        <v/>
      </c>
      <c r="C1378" s="135"/>
      <c r="D1378" s="248"/>
      <c r="E1378" s="248"/>
      <c r="F1378" s="135"/>
      <c r="G1378" s="104"/>
      <c r="H1378" s="135"/>
      <c r="I1378" s="104"/>
      <c r="J1378" s="104"/>
      <c r="K1378" s="104"/>
      <c r="L1378" s="104"/>
      <c r="M1378" s="104"/>
      <c r="N1378" s="101"/>
      <c r="O1378" s="101"/>
      <c r="P1378" s="101"/>
      <c r="Q1378" s="101"/>
      <c r="R1378" s="63"/>
      <c r="S1378" s="63"/>
      <c r="T1378" s="63"/>
      <c r="U1378" s="135"/>
      <c r="V1378" s="104"/>
      <c r="W1378" s="104"/>
      <c r="X1378" s="104"/>
      <c r="Y1378" s="104"/>
    </row>
    <row r="1379" spans="1:25" x14ac:dyDescent="0.2">
      <c r="A1379" s="135"/>
      <c r="B1379" s="134" t="str">
        <f>IF(A1379="","",IF(ISNUMBER(SEARCH("KCB",G1379))=TRUE,Info!$J$10,Info!$J$11))</f>
        <v/>
      </c>
      <c r="C1379" s="135"/>
      <c r="D1379" s="248"/>
      <c r="E1379" s="248"/>
      <c r="F1379" s="135"/>
      <c r="G1379" s="104"/>
      <c r="H1379" s="135"/>
      <c r="I1379" s="104"/>
      <c r="J1379" s="104"/>
      <c r="K1379" s="104"/>
      <c r="L1379" s="104"/>
      <c r="M1379" s="104"/>
      <c r="N1379" s="101"/>
      <c r="O1379" s="101"/>
      <c r="P1379" s="101"/>
      <c r="Q1379" s="101"/>
      <c r="R1379" s="63"/>
      <c r="S1379" s="63"/>
      <c r="T1379" s="63"/>
      <c r="U1379" s="135"/>
      <c r="V1379" s="104"/>
      <c r="W1379" s="104"/>
      <c r="X1379" s="104"/>
      <c r="Y1379" s="104"/>
    </row>
    <row r="1380" spans="1:25" x14ac:dyDescent="0.2">
      <c r="A1380" s="135"/>
      <c r="B1380" s="134" t="str">
        <f>IF(A1380="","",IF(ISNUMBER(SEARCH("KCB",G1380))=TRUE,Info!$J$10,Info!$J$11))</f>
        <v/>
      </c>
      <c r="C1380" s="135"/>
      <c r="D1380" s="248"/>
      <c r="E1380" s="248"/>
      <c r="F1380" s="135"/>
      <c r="G1380" s="104"/>
      <c r="H1380" s="135"/>
      <c r="I1380" s="104"/>
      <c r="J1380" s="104"/>
      <c r="K1380" s="104"/>
      <c r="L1380" s="104"/>
      <c r="M1380" s="104"/>
      <c r="N1380" s="101"/>
      <c r="O1380" s="101"/>
      <c r="P1380" s="101"/>
      <c r="Q1380" s="101"/>
      <c r="R1380" s="63"/>
      <c r="S1380" s="63"/>
      <c r="T1380" s="63"/>
      <c r="U1380" s="135"/>
      <c r="V1380" s="104"/>
      <c r="W1380" s="104"/>
      <c r="X1380" s="104"/>
      <c r="Y1380" s="104"/>
    </row>
    <row r="1381" spans="1:25" x14ac:dyDescent="0.2">
      <c r="A1381" s="135"/>
      <c r="B1381" s="134" t="str">
        <f>IF(A1381="","",IF(ISNUMBER(SEARCH("KCB",G1381))=TRUE,Info!$J$10,Info!$J$11))</f>
        <v/>
      </c>
      <c r="C1381" s="135"/>
      <c r="D1381" s="248"/>
      <c r="E1381" s="248"/>
      <c r="F1381" s="135"/>
      <c r="G1381" s="104"/>
      <c r="H1381" s="135"/>
      <c r="I1381" s="104"/>
      <c r="J1381" s="104"/>
      <c r="K1381" s="104"/>
      <c r="L1381" s="104"/>
      <c r="M1381" s="104"/>
      <c r="N1381" s="101"/>
      <c r="O1381" s="101"/>
      <c r="P1381" s="101"/>
      <c r="Q1381" s="101"/>
      <c r="R1381" s="63"/>
      <c r="S1381" s="63"/>
      <c r="T1381" s="63"/>
      <c r="U1381" s="135"/>
      <c r="V1381" s="104"/>
      <c r="W1381" s="104"/>
      <c r="X1381" s="104"/>
      <c r="Y1381" s="104"/>
    </row>
    <row r="1382" spans="1:25" x14ac:dyDescent="0.2">
      <c r="A1382" s="135"/>
      <c r="B1382" s="134" t="str">
        <f>IF(A1382="","",IF(ISNUMBER(SEARCH("KCB",G1382))=TRUE,Info!$J$10,Info!$J$11))</f>
        <v/>
      </c>
      <c r="C1382" s="135"/>
      <c r="D1382" s="248"/>
      <c r="E1382" s="248"/>
      <c r="F1382" s="135"/>
      <c r="G1382" s="104"/>
      <c r="H1382" s="135"/>
      <c r="I1382" s="104"/>
      <c r="J1382" s="104"/>
      <c r="K1382" s="104"/>
      <c r="L1382" s="104"/>
      <c r="M1382" s="104"/>
      <c r="N1382" s="101"/>
      <c r="O1382" s="101"/>
      <c r="P1382" s="101"/>
      <c r="Q1382" s="101"/>
      <c r="R1382" s="63"/>
      <c r="S1382" s="63"/>
      <c r="T1382" s="63"/>
      <c r="U1382" s="135"/>
      <c r="V1382" s="104"/>
      <c r="W1382" s="104"/>
      <c r="X1382" s="104"/>
      <c r="Y1382" s="104"/>
    </row>
    <row r="1383" spans="1:25" x14ac:dyDescent="0.2">
      <c r="A1383" s="135"/>
      <c r="B1383" s="134" t="str">
        <f>IF(A1383="","",IF(ISNUMBER(SEARCH("KCB",G1383))=TRUE,Info!$J$10,Info!$J$11))</f>
        <v/>
      </c>
      <c r="C1383" s="135"/>
      <c r="D1383" s="248"/>
      <c r="E1383" s="248"/>
      <c r="F1383" s="135"/>
      <c r="G1383" s="104"/>
      <c r="H1383" s="135"/>
      <c r="I1383" s="104"/>
      <c r="J1383" s="104"/>
      <c r="K1383" s="104"/>
      <c r="L1383" s="104"/>
      <c r="M1383" s="104"/>
      <c r="N1383" s="101"/>
      <c r="O1383" s="101"/>
      <c r="P1383" s="101"/>
      <c r="Q1383" s="101"/>
      <c r="R1383" s="63"/>
      <c r="S1383" s="63"/>
      <c r="T1383" s="63"/>
      <c r="U1383" s="135"/>
      <c r="V1383" s="104"/>
      <c r="W1383" s="104"/>
      <c r="X1383" s="104"/>
      <c r="Y1383" s="104"/>
    </row>
    <row r="1384" spans="1:25" x14ac:dyDescent="0.2">
      <c r="A1384" s="135"/>
      <c r="B1384" s="134" t="str">
        <f>IF(A1384="","",IF(ISNUMBER(SEARCH("KCB",G1384))=TRUE,Info!$J$10,Info!$J$11))</f>
        <v/>
      </c>
      <c r="C1384" s="135"/>
      <c r="D1384" s="248"/>
      <c r="E1384" s="248"/>
      <c r="F1384" s="135"/>
      <c r="G1384" s="104"/>
      <c r="H1384" s="135"/>
      <c r="I1384" s="104"/>
      <c r="J1384" s="104"/>
      <c r="K1384" s="104"/>
      <c r="L1384" s="104"/>
      <c r="M1384" s="104"/>
      <c r="N1384" s="101"/>
      <c r="O1384" s="101"/>
      <c r="P1384" s="101"/>
      <c r="Q1384" s="101"/>
      <c r="R1384" s="63"/>
      <c r="S1384" s="63"/>
      <c r="T1384" s="63"/>
      <c r="U1384" s="135"/>
      <c r="V1384" s="104"/>
      <c r="W1384" s="104"/>
      <c r="X1384" s="104"/>
      <c r="Y1384" s="104"/>
    </row>
    <row r="1385" spans="1:25" x14ac:dyDescent="0.2">
      <c r="A1385" s="135"/>
      <c r="B1385" s="134" t="str">
        <f>IF(A1385="","",IF(ISNUMBER(SEARCH("KCB",G1385))=TRUE,Info!$J$10,Info!$J$11))</f>
        <v/>
      </c>
      <c r="C1385" s="135"/>
      <c r="D1385" s="248"/>
      <c r="E1385" s="248"/>
      <c r="F1385" s="135"/>
      <c r="G1385" s="104"/>
      <c r="H1385" s="135"/>
      <c r="I1385" s="104"/>
      <c r="J1385" s="104"/>
      <c r="K1385" s="104"/>
      <c r="L1385" s="104"/>
      <c r="M1385" s="104"/>
      <c r="N1385" s="101"/>
      <c r="O1385" s="101"/>
      <c r="P1385" s="101"/>
      <c r="Q1385" s="101"/>
      <c r="R1385" s="63"/>
      <c r="S1385" s="63"/>
      <c r="T1385" s="63"/>
      <c r="U1385" s="135"/>
      <c r="V1385" s="104"/>
      <c r="W1385" s="104"/>
      <c r="X1385" s="104"/>
      <c r="Y1385" s="104"/>
    </row>
    <row r="1386" spans="1:25" x14ac:dyDescent="0.2">
      <c r="A1386" s="135"/>
      <c r="B1386" s="134" t="str">
        <f>IF(A1386="","",IF(ISNUMBER(SEARCH("KCB",G1386))=TRUE,Info!$J$10,Info!$J$11))</f>
        <v/>
      </c>
      <c r="C1386" s="135"/>
      <c r="D1386" s="248"/>
      <c r="E1386" s="248"/>
      <c r="F1386" s="135"/>
      <c r="G1386" s="104"/>
      <c r="H1386" s="135"/>
      <c r="I1386" s="104"/>
      <c r="J1386" s="104"/>
      <c r="K1386" s="104"/>
      <c r="L1386" s="104"/>
      <c r="M1386" s="104"/>
      <c r="N1386" s="101"/>
      <c r="O1386" s="101"/>
      <c r="P1386" s="101"/>
      <c r="Q1386" s="101"/>
      <c r="R1386" s="63"/>
      <c r="S1386" s="63"/>
      <c r="T1386" s="63"/>
      <c r="U1386" s="135"/>
      <c r="V1386" s="104"/>
      <c r="W1386" s="104"/>
      <c r="X1386" s="104"/>
      <c r="Y1386" s="104"/>
    </row>
    <row r="1387" spans="1:25" x14ac:dyDescent="0.2">
      <c r="A1387" s="135"/>
      <c r="B1387" s="134" t="str">
        <f>IF(A1387="","",IF(ISNUMBER(SEARCH("KCB",G1387))=TRUE,Info!$J$10,Info!$J$11))</f>
        <v/>
      </c>
      <c r="C1387" s="135"/>
      <c r="D1387" s="248"/>
      <c r="E1387" s="248"/>
      <c r="F1387" s="135"/>
      <c r="G1387" s="104"/>
      <c r="H1387" s="135"/>
      <c r="I1387" s="104"/>
      <c r="J1387" s="104"/>
      <c r="K1387" s="104"/>
      <c r="L1387" s="104"/>
      <c r="M1387" s="104"/>
      <c r="N1387" s="101"/>
      <c r="O1387" s="101"/>
      <c r="P1387" s="101"/>
      <c r="Q1387" s="101"/>
      <c r="R1387" s="63"/>
      <c r="S1387" s="63"/>
      <c r="T1387" s="63"/>
      <c r="U1387" s="135"/>
      <c r="V1387" s="104"/>
      <c r="W1387" s="104"/>
      <c r="X1387" s="104"/>
      <c r="Y1387" s="104"/>
    </row>
    <row r="1388" spans="1:25" x14ac:dyDescent="0.2">
      <c r="A1388" s="135"/>
      <c r="B1388" s="134" t="str">
        <f>IF(A1388="","",IF(ISNUMBER(SEARCH("KCB",G1388))=TRUE,Info!$J$10,Info!$J$11))</f>
        <v/>
      </c>
      <c r="C1388" s="135"/>
      <c r="D1388" s="248"/>
      <c r="E1388" s="248"/>
      <c r="F1388" s="135"/>
      <c r="G1388" s="104"/>
      <c r="H1388" s="135"/>
      <c r="I1388" s="104"/>
      <c r="J1388" s="104"/>
      <c r="K1388" s="104"/>
      <c r="L1388" s="104"/>
      <c r="M1388" s="104"/>
      <c r="N1388" s="101"/>
      <c r="O1388" s="101"/>
      <c r="P1388" s="101"/>
      <c r="Q1388" s="101"/>
      <c r="R1388" s="63"/>
      <c r="S1388" s="63"/>
      <c r="T1388" s="63"/>
      <c r="U1388" s="135"/>
      <c r="V1388" s="104"/>
      <c r="W1388" s="104"/>
      <c r="X1388" s="104"/>
      <c r="Y1388" s="104"/>
    </row>
    <row r="1389" spans="1:25" x14ac:dyDescent="0.2">
      <c r="A1389" s="135"/>
      <c r="B1389" s="134" t="str">
        <f>IF(A1389="","",IF(ISNUMBER(SEARCH("KCB",G1389))=TRUE,Info!$J$10,Info!$J$11))</f>
        <v/>
      </c>
      <c r="C1389" s="135"/>
      <c r="D1389" s="248"/>
      <c r="E1389" s="248"/>
      <c r="F1389" s="135"/>
      <c r="G1389" s="104"/>
      <c r="H1389" s="135"/>
      <c r="I1389" s="104"/>
      <c r="J1389" s="104"/>
      <c r="K1389" s="104"/>
      <c r="L1389" s="104"/>
      <c r="M1389" s="104"/>
      <c r="N1389" s="101"/>
      <c r="O1389" s="101"/>
      <c r="P1389" s="101"/>
      <c r="Q1389" s="101"/>
      <c r="R1389" s="63"/>
      <c r="S1389" s="63"/>
      <c r="T1389" s="63"/>
      <c r="U1389" s="135"/>
      <c r="V1389" s="104"/>
      <c r="W1389" s="104"/>
      <c r="X1389" s="104"/>
      <c r="Y1389" s="104"/>
    </row>
    <row r="1390" spans="1:25" x14ac:dyDescent="0.2">
      <c r="A1390" s="135"/>
      <c r="B1390" s="134" t="str">
        <f>IF(A1390="","",IF(ISNUMBER(SEARCH("KCB",G1390))=TRUE,Info!$J$10,Info!$J$11))</f>
        <v/>
      </c>
      <c r="C1390" s="135"/>
      <c r="D1390" s="248"/>
      <c r="E1390" s="248"/>
      <c r="F1390" s="135"/>
      <c r="G1390" s="104"/>
      <c r="H1390" s="135"/>
      <c r="I1390" s="104"/>
      <c r="J1390" s="104"/>
      <c r="K1390" s="104"/>
      <c r="L1390" s="104"/>
      <c r="M1390" s="104"/>
      <c r="N1390" s="101"/>
      <c r="O1390" s="101"/>
      <c r="P1390" s="101"/>
      <c r="Q1390" s="101"/>
      <c r="R1390" s="63"/>
      <c r="S1390" s="63"/>
      <c r="T1390" s="63"/>
      <c r="U1390" s="135"/>
      <c r="V1390" s="104"/>
      <c r="W1390" s="104"/>
      <c r="X1390" s="104"/>
      <c r="Y1390" s="104"/>
    </row>
    <row r="1391" spans="1:25" x14ac:dyDescent="0.2">
      <c r="A1391" s="135"/>
      <c r="B1391" s="134" t="str">
        <f>IF(A1391="","",IF(ISNUMBER(SEARCH("KCB",G1391))=TRUE,Info!$J$10,Info!$J$11))</f>
        <v/>
      </c>
      <c r="C1391" s="135"/>
      <c r="D1391" s="248"/>
      <c r="E1391" s="248"/>
      <c r="F1391" s="135"/>
      <c r="G1391" s="104"/>
      <c r="H1391" s="135"/>
      <c r="I1391" s="104"/>
      <c r="J1391" s="104"/>
      <c r="K1391" s="104"/>
      <c r="L1391" s="104"/>
      <c r="M1391" s="104"/>
      <c r="N1391" s="101"/>
      <c r="O1391" s="101"/>
      <c r="P1391" s="101"/>
      <c r="Q1391" s="101"/>
      <c r="R1391" s="63"/>
      <c r="S1391" s="63"/>
      <c r="T1391" s="63"/>
      <c r="U1391" s="135"/>
      <c r="V1391" s="104"/>
      <c r="W1391" s="104"/>
      <c r="X1391" s="104"/>
      <c r="Y1391" s="104"/>
    </row>
    <row r="1392" spans="1:25" x14ac:dyDescent="0.2">
      <c r="A1392" s="135"/>
      <c r="B1392" s="134" t="str">
        <f>IF(A1392="","",IF(ISNUMBER(SEARCH("KCB",G1392))=TRUE,Info!$J$10,Info!$J$11))</f>
        <v/>
      </c>
      <c r="C1392" s="135"/>
      <c r="D1392" s="248"/>
      <c r="E1392" s="248"/>
      <c r="F1392" s="135"/>
      <c r="G1392" s="104"/>
      <c r="H1392" s="135"/>
      <c r="I1392" s="104"/>
      <c r="J1392" s="104"/>
      <c r="K1392" s="104"/>
      <c r="L1392" s="104"/>
      <c r="M1392" s="104"/>
      <c r="N1392" s="101"/>
      <c r="O1392" s="101"/>
      <c r="P1392" s="101"/>
      <c r="Q1392" s="101"/>
      <c r="R1392" s="63"/>
      <c r="S1392" s="63"/>
      <c r="T1392" s="63"/>
      <c r="U1392" s="135"/>
      <c r="V1392" s="104"/>
      <c r="W1392" s="104"/>
      <c r="X1392" s="104"/>
      <c r="Y1392" s="104"/>
    </row>
    <row r="1393" spans="1:25" x14ac:dyDescent="0.2">
      <c r="A1393" s="135"/>
      <c r="B1393" s="134" t="str">
        <f>IF(A1393="","",IF(ISNUMBER(SEARCH("KCB",G1393))=TRUE,Info!$J$10,Info!$J$11))</f>
        <v/>
      </c>
      <c r="C1393" s="135"/>
      <c r="D1393" s="248"/>
      <c r="E1393" s="248"/>
      <c r="F1393" s="135"/>
      <c r="G1393" s="104"/>
      <c r="H1393" s="135"/>
      <c r="I1393" s="104"/>
      <c r="J1393" s="104"/>
      <c r="K1393" s="104"/>
      <c r="L1393" s="104"/>
      <c r="M1393" s="104"/>
      <c r="N1393" s="101"/>
      <c r="O1393" s="101"/>
      <c r="P1393" s="101"/>
      <c r="Q1393" s="101"/>
      <c r="R1393" s="63"/>
      <c r="S1393" s="63"/>
      <c r="T1393" s="63"/>
      <c r="U1393" s="135"/>
      <c r="V1393" s="104"/>
      <c r="W1393" s="104"/>
      <c r="X1393" s="104"/>
      <c r="Y1393" s="104"/>
    </row>
    <row r="1394" spans="1:25" x14ac:dyDescent="0.2">
      <c r="A1394" s="135"/>
      <c r="B1394" s="134" t="str">
        <f>IF(A1394="","",IF(ISNUMBER(SEARCH("KCB",G1394))=TRUE,Info!$J$10,Info!$J$11))</f>
        <v/>
      </c>
      <c r="C1394" s="135"/>
      <c r="D1394" s="248"/>
      <c r="E1394" s="248"/>
      <c r="F1394" s="135"/>
      <c r="G1394" s="104"/>
      <c r="H1394" s="135"/>
      <c r="I1394" s="104"/>
      <c r="J1394" s="104"/>
      <c r="K1394" s="104"/>
      <c r="L1394" s="104"/>
      <c r="M1394" s="104"/>
      <c r="N1394" s="101"/>
      <c r="O1394" s="101"/>
      <c r="P1394" s="101"/>
      <c r="Q1394" s="101"/>
      <c r="R1394" s="63"/>
      <c r="S1394" s="63"/>
      <c r="T1394" s="63"/>
      <c r="U1394" s="135"/>
      <c r="V1394" s="104"/>
      <c r="W1394" s="104"/>
      <c r="X1394" s="104"/>
      <c r="Y1394" s="104"/>
    </row>
    <row r="1395" spans="1:25" x14ac:dyDescent="0.2">
      <c r="A1395" s="135"/>
      <c r="B1395" s="134" t="str">
        <f>IF(A1395="","",IF(ISNUMBER(SEARCH("KCB",G1395))=TRUE,Info!$J$10,Info!$J$11))</f>
        <v/>
      </c>
      <c r="C1395" s="135"/>
      <c r="D1395" s="248"/>
      <c r="E1395" s="248"/>
      <c r="F1395" s="135"/>
      <c r="G1395" s="104"/>
      <c r="H1395" s="135"/>
      <c r="I1395" s="104"/>
      <c r="J1395" s="104"/>
      <c r="K1395" s="104"/>
      <c r="L1395" s="104"/>
      <c r="M1395" s="104"/>
      <c r="N1395" s="101"/>
      <c r="O1395" s="101"/>
      <c r="P1395" s="101"/>
      <c r="Q1395" s="101"/>
      <c r="R1395" s="63"/>
      <c r="S1395" s="63"/>
      <c r="T1395" s="63"/>
      <c r="U1395" s="135"/>
      <c r="V1395" s="104"/>
      <c r="W1395" s="104"/>
      <c r="X1395" s="104"/>
      <c r="Y1395" s="104"/>
    </row>
    <row r="1396" spans="1:25" x14ac:dyDescent="0.2">
      <c r="A1396" s="135"/>
      <c r="B1396" s="134" t="str">
        <f>IF(A1396="","",IF(ISNUMBER(SEARCH("KCB",G1396))=TRUE,Info!$J$10,Info!$J$11))</f>
        <v/>
      </c>
      <c r="C1396" s="135"/>
      <c r="D1396" s="248"/>
      <c r="E1396" s="248"/>
      <c r="F1396" s="135"/>
      <c r="G1396" s="104"/>
      <c r="H1396" s="135"/>
      <c r="I1396" s="104"/>
      <c r="J1396" s="104"/>
      <c r="K1396" s="104"/>
      <c r="L1396" s="104"/>
      <c r="M1396" s="104"/>
      <c r="N1396" s="101"/>
      <c r="O1396" s="101"/>
      <c r="P1396" s="101"/>
      <c r="Q1396" s="101"/>
      <c r="R1396" s="63"/>
      <c r="S1396" s="63"/>
      <c r="T1396" s="63"/>
      <c r="U1396" s="135"/>
      <c r="V1396" s="104"/>
      <c r="W1396" s="104"/>
      <c r="X1396" s="104"/>
      <c r="Y1396" s="104"/>
    </row>
    <row r="1397" spans="1:25" x14ac:dyDescent="0.2">
      <c r="A1397" s="135"/>
      <c r="B1397" s="134" t="str">
        <f>IF(A1397="","",IF(ISNUMBER(SEARCH("KCB",G1397))=TRUE,Info!$J$10,Info!$J$11))</f>
        <v/>
      </c>
      <c r="C1397" s="135"/>
      <c r="D1397" s="248"/>
      <c r="E1397" s="248"/>
      <c r="F1397" s="135"/>
      <c r="G1397" s="104"/>
      <c r="H1397" s="135"/>
      <c r="I1397" s="104"/>
      <c r="J1397" s="104"/>
      <c r="K1397" s="104"/>
      <c r="L1397" s="104"/>
      <c r="M1397" s="104"/>
      <c r="N1397" s="101"/>
      <c r="O1397" s="101"/>
      <c r="P1397" s="101"/>
      <c r="Q1397" s="101"/>
      <c r="R1397" s="63"/>
      <c r="S1397" s="63"/>
      <c r="T1397" s="63"/>
      <c r="U1397" s="135"/>
      <c r="V1397" s="104"/>
      <c r="W1397" s="104"/>
      <c r="X1397" s="104"/>
      <c r="Y1397" s="104"/>
    </row>
    <row r="1398" spans="1:25" x14ac:dyDescent="0.2">
      <c r="A1398" s="135"/>
      <c r="B1398" s="134" t="str">
        <f>IF(A1398="","",IF(ISNUMBER(SEARCH("KCB",G1398))=TRUE,Info!$J$10,Info!$J$11))</f>
        <v/>
      </c>
      <c r="C1398" s="135"/>
      <c r="D1398" s="248"/>
      <c r="E1398" s="248"/>
      <c r="F1398" s="135"/>
      <c r="G1398" s="104"/>
      <c r="H1398" s="135"/>
      <c r="I1398" s="104"/>
      <c r="J1398" s="104"/>
      <c r="K1398" s="104"/>
      <c r="L1398" s="104"/>
      <c r="M1398" s="104"/>
      <c r="N1398" s="101"/>
      <c r="O1398" s="101"/>
      <c r="P1398" s="101"/>
      <c r="Q1398" s="101"/>
      <c r="R1398" s="63"/>
      <c r="S1398" s="63"/>
      <c r="T1398" s="63"/>
      <c r="U1398" s="135"/>
      <c r="V1398" s="104"/>
      <c r="W1398" s="104"/>
      <c r="X1398" s="104"/>
      <c r="Y1398" s="104"/>
    </row>
    <row r="1399" spans="1:25" x14ac:dyDescent="0.2">
      <c r="A1399" s="135"/>
      <c r="B1399" s="134" t="str">
        <f>IF(A1399="","",IF(ISNUMBER(SEARCH("KCB",G1399))=TRUE,Info!$J$10,Info!$J$11))</f>
        <v/>
      </c>
      <c r="C1399" s="135"/>
      <c r="D1399" s="248"/>
      <c r="E1399" s="248"/>
      <c r="F1399" s="135"/>
      <c r="G1399" s="104"/>
      <c r="H1399" s="135"/>
      <c r="I1399" s="104"/>
      <c r="J1399" s="104"/>
      <c r="K1399" s="104"/>
      <c r="L1399" s="104"/>
      <c r="M1399" s="104"/>
      <c r="N1399" s="101"/>
      <c r="O1399" s="101"/>
      <c r="P1399" s="101"/>
      <c r="Q1399" s="101"/>
      <c r="R1399" s="63"/>
      <c r="S1399" s="63"/>
      <c r="T1399" s="63"/>
      <c r="U1399" s="135"/>
      <c r="V1399" s="104"/>
      <c r="W1399" s="104"/>
      <c r="X1399" s="104"/>
      <c r="Y1399" s="104"/>
    </row>
    <row r="1400" spans="1:25" x14ac:dyDescent="0.2">
      <c r="A1400" s="135"/>
      <c r="B1400" s="134" t="str">
        <f>IF(A1400="","",IF(ISNUMBER(SEARCH("KCB",G1400))=TRUE,Info!$J$10,Info!$J$11))</f>
        <v/>
      </c>
      <c r="C1400" s="135"/>
      <c r="D1400" s="248"/>
      <c r="E1400" s="248"/>
      <c r="F1400" s="135"/>
      <c r="G1400" s="104"/>
      <c r="H1400" s="135"/>
      <c r="I1400" s="104"/>
      <c r="J1400" s="104"/>
      <c r="K1400" s="104"/>
      <c r="L1400" s="104"/>
      <c r="M1400" s="104"/>
      <c r="N1400" s="101"/>
      <c r="O1400" s="101"/>
      <c r="P1400" s="101"/>
      <c r="Q1400" s="101"/>
      <c r="R1400" s="63"/>
      <c r="S1400" s="63"/>
      <c r="T1400" s="63"/>
      <c r="U1400" s="135"/>
      <c r="V1400" s="104"/>
      <c r="W1400" s="104"/>
      <c r="X1400" s="104"/>
      <c r="Y1400" s="104"/>
    </row>
    <row r="1401" spans="1:25" x14ac:dyDescent="0.2">
      <c r="A1401" s="135"/>
      <c r="B1401" s="134" t="str">
        <f>IF(A1401="","",IF(ISNUMBER(SEARCH("KCB",G1401))=TRUE,Info!$J$10,Info!$J$11))</f>
        <v/>
      </c>
      <c r="C1401" s="135"/>
      <c r="D1401" s="248"/>
      <c r="E1401" s="248"/>
      <c r="F1401" s="135"/>
      <c r="G1401" s="104"/>
      <c r="H1401" s="135"/>
      <c r="I1401" s="104"/>
      <c r="J1401" s="104"/>
      <c r="K1401" s="104"/>
      <c r="L1401" s="104"/>
      <c r="M1401" s="104"/>
      <c r="N1401" s="101"/>
      <c r="O1401" s="101"/>
      <c r="P1401" s="101"/>
      <c r="Q1401" s="101"/>
      <c r="R1401" s="63"/>
      <c r="S1401" s="63"/>
      <c r="T1401" s="63"/>
      <c r="U1401" s="135"/>
      <c r="V1401" s="104"/>
      <c r="W1401" s="104"/>
      <c r="X1401" s="104"/>
      <c r="Y1401" s="104"/>
    </row>
    <row r="1402" spans="1:25" x14ac:dyDescent="0.2">
      <c r="A1402" s="135"/>
      <c r="B1402" s="134" t="str">
        <f>IF(A1402="","",IF(ISNUMBER(SEARCH("KCB",G1402))=TRUE,Info!$J$10,Info!$J$11))</f>
        <v/>
      </c>
      <c r="C1402" s="135"/>
      <c r="D1402" s="248"/>
      <c r="E1402" s="248"/>
      <c r="F1402" s="135"/>
      <c r="G1402" s="104"/>
      <c r="H1402" s="135"/>
      <c r="I1402" s="104"/>
      <c r="J1402" s="104"/>
      <c r="K1402" s="104"/>
      <c r="L1402" s="104"/>
      <c r="M1402" s="104"/>
      <c r="N1402" s="101"/>
      <c r="O1402" s="101"/>
      <c r="P1402" s="101"/>
      <c r="Q1402" s="101"/>
      <c r="R1402" s="63"/>
      <c r="S1402" s="63"/>
      <c r="T1402" s="63"/>
      <c r="U1402" s="135"/>
      <c r="V1402" s="104"/>
      <c r="W1402" s="104"/>
      <c r="X1402" s="104"/>
      <c r="Y1402" s="104"/>
    </row>
    <row r="1403" spans="1:25" x14ac:dyDescent="0.2">
      <c r="A1403" s="135"/>
      <c r="B1403" s="134" t="str">
        <f>IF(A1403="","",IF(ISNUMBER(SEARCH("KCB",G1403))=TRUE,Info!$J$10,Info!$J$11))</f>
        <v/>
      </c>
      <c r="C1403" s="135"/>
      <c r="D1403" s="248"/>
      <c r="E1403" s="248"/>
      <c r="F1403" s="135"/>
      <c r="G1403" s="104"/>
      <c r="H1403" s="135"/>
      <c r="I1403" s="104"/>
      <c r="J1403" s="104"/>
      <c r="K1403" s="104"/>
      <c r="L1403" s="104"/>
      <c r="M1403" s="104"/>
      <c r="N1403" s="101"/>
      <c r="O1403" s="101"/>
      <c r="P1403" s="101"/>
      <c r="Q1403" s="101"/>
      <c r="R1403" s="63"/>
      <c r="S1403" s="63"/>
      <c r="T1403" s="63"/>
      <c r="U1403" s="135"/>
      <c r="V1403" s="104"/>
      <c r="W1403" s="104"/>
      <c r="X1403" s="104"/>
      <c r="Y1403" s="104"/>
    </row>
    <row r="1404" spans="1:25" x14ac:dyDescent="0.2">
      <c r="A1404" s="135"/>
      <c r="B1404" s="134" t="str">
        <f>IF(A1404="","",IF(ISNUMBER(SEARCH("KCB",G1404))=TRUE,Info!$J$10,Info!$J$11))</f>
        <v/>
      </c>
      <c r="C1404" s="135"/>
      <c r="D1404" s="248"/>
      <c r="E1404" s="248"/>
      <c r="F1404" s="135"/>
      <c r="G1404" s="104"/>
      <c r="H1404" s="135"/>
      <c r="I1404" s="104"/>
      <c r="J1404" s="104"/>
      <c r="K1404" s="104"/>
      <c r="L1404" s="104"/>
      <c r="M1404" s="104"/>
      <c r="N1404" s="101"/>
      <c r="O1404" s="101"/>
      <c r="P1404" s="101"/>
      <c r="Q1404" s="101"/>
      <c r="R1404" s="63"/>
      <c r="S1404" s="63"/>
      <c r="T1404" s="63"/>
      <c r="U1404" s="135"/>
      <c r="V1404" s="104"/>
      <c r="W1404" s="104"/>
      <c r="X1404" s="104"/>
      <c r="Y1404" s="104"/>
    </row>
    <row r="1405" spans="1:25" x14ac:dyDescent="0.2">
      <c r="A1405" s="135"/>
      <c r="B1405" s="134" t="str">
        <f>IF(A1405="","",IF(ISNUMBER(SEARCH("KCB",G1405))=TRUE,Info!$J$10,Info!$J$11))</f>
        <v/>
      </c>
      <c r="C1405" s="135"/>
      <c r="D1405" s="248"/>
      <c r="E1405" s="248"/>
      <c r="F1405" s="135"/>
      <c r="G1405" s="104"/>
      <c r="H1405" s="135"/>
      <c r="I1405" s="104"/>
      <c r="J1405" s="104"/>
      <c r="K1405" s="104"/>
      <c r="L1405" s="104"/>
      <c r="M1405" s="104"/>
      <c r="N1405" s="101"/>
      <c r="O1405" s="101"/>
      <c r="P1405" s="101"/>
      <c r="Q1405" s="101"/>
      <c r="R1405" s="63"/>
      <c r="S1405" s="63"/>
      <c r="T1405" s="63"/>
      <c r="U1405" s="135"/>
      <c r="V1405" s="104"/>
      <c r="W1405" s="104"/>
      <c r="X1405" s="104"/>
      <c r="Y1405" s="104"/>
    </row>
    <row r="1406" spans="1:25" x14ac:dyDescent="0.2">
      <c r="A1406" s="135"/>
      <c r="B1406" s="134" t="str">
        <f>IF(A1406="","",IF(ISNUMBER(SEARCH("KCB",G1406))=TRUE,Info!$J$10,Info!$J$11))</f>
        <v/>
      </c>
      <c r="C1406" s="135"/>
      <c r="D1406" s="248"/>
      <c r="E1406" s="248"/>
      <c r="F1406" s="135"/>
      <c r="G1406" s="104"/>
      <c r="H1406" s="135"/>
      <c r="I1406" s="104"/>
      <c r="J1406" s="104"/>
      <c r="K1406" s="104"/>
      <c r="L1406" s="104"/>
      <c r="M1406" s="104"/>
      <c r="N1406" s="101"/>
      <c r="O1406" s="101"/>
      <c r="P1406" s="101"/>
      <c r="Q1406" s="101"/>
      <c r="R1406" s="63"/>
      <c r="S1406" s="63"/>
      <c r="T1406" s="63"/>
      <c r="U1406" s="135"/>
      <c r="V1406" s="104"/>
      <c r="W1406" s="104"/>
      <c r="X1406" s="104"/>
      <c r="Y1406" s="104"/>
    </row>
    <row r="1407" spans="1:25" x14ac:dyDescent="0.2">
      <c r="A1407" s="135"/>
      <c r="B1407" s="134" t="str">
        <f>IF(A1407="","",IF(ISNUMBER(SEARCH("KCB",G1407))=TRUE,Info!$J$10,Info!$J$11))</f>
        <v/>
      </c>
      <c r="C1407" s="135"/>
      <c r="D1407" s="248"/>
      <c r="E1407" s="248"/>
      <c r="F1407" s="135"/>
      <c r="G1407" s="104"/>
      <c r="H1407" s="135"/>
      <c r="I1407" s="104"/>
      <c r="J1407" s="104"/>
      <c r="K1407" s="104"/>
      <c r="L1407" s="104"/>
      <c r="M1407" s="104"/>
      <c r="N1407" s="101"/>
      <c r="O1407" s="101"/>
      <c r="P1407" s="101"/>
      <c r="Q1407" s="101"/>
      <c r="R1407" s="63"/>
      <c r="S1407" s="63"/>
      <c r="T1407" s="63"/>
      <c r="U1407" s="135"/>
      <c r="V1407" s="104"/>
      <c r="W1407" s="104"/>
      <c r="X1407" s="104"/>
      <c r="Y1407" s="104"/>
    </row>
    <row r="1408" spans="1:25" x14ac:dyDescent="0.2">
      <c r="A1408" s="135"/>
      <c r="B1408" s="134" t="str">
        <f>IF(A1408="","",IF(ISNUMBER(SEARCH("KCB",G1408))=TRUE,Info!$J$10,Info!$J$11))</f>
        <v/>
      </c>
      <c r="C1408" s="135"/>
      <c r="D1408" s="248"/>
      <c r="E1408" s="248"/>
      <c r="F1408" s="135"/>
      <c r="G1408" s="104"/>
      <c r="H1408" s="135"/>
      <c r="I1408" s="104"/>
      <c r="J1408" s="104"/>
      <c r="K1408" s="104"/>
      <c r="L1408" s="104"/>
      <c r="M1408" s="104"/>
      <c r="N1408" s="101"/>
      <c r="O1408" s="101"/>
      <c r="P1408" s="101"/>
      <c r="Q1408" s="101"/>
      <c r="R1408" s="63"/>
      <c r="S1408" s="63"/>
      <c r="T1408" s="63"/>
      <c r="U1408" s="135"/>
      <c r="V1408" s="104"/>
      <c r="W1408" s="104"/>
      <c r="X1408" s="104"/>
      <c r="Y1408" s="104"/>
    </row>
    <row r="1409" spans="1:25" x14ac:dyDescent="0.2">
      <c r="A1409" s="135"/>
      <c r="B1409" s="134" t="str">
        <f>IF(A1409="","",IF(ISNUMBER(SEARCH("KCB",G1409))=TRUE,Info!$J$10,Info!$J$11))</f>
        <v/>
      </c>
      <c r="C1409" s="135"/>
      <c r="D1409" s="248"/>
      <c r="E1409" s="248"/>
      <c r="F1409" s="135"/>
      <c r="G1409" s="104"/>
      <c r="H1409" s="135"/>
      <c r="I1409" s="104"/>
      <c r="J1409" s="104"/>
      <c r="K1409" s="104"/>
      <c r="L1409" s="104"/>
      <c r="M1409" s="104"/>
      <c r="N1409" s="101"/>
      <c r="O1409" s="101"/>
      <c r="P1409" s="101"/>
      <c r="Q1409" s="101"/>
      <c r="R1409" s="63"/>
      <c r="S1409" s="63"/>
      <c r="T1409" s="63"/>
      <c r="U1409" s="135"/>
      <c r="V1409" s="104"/>
      <c r="W1409" s="104"/>
      <c r="X1409" s="104"/>
      <c r="Y1409" s="104"/>
    </row>
    <row r="1410" spans="1:25" x14ac:dyDescent="0.2">
      <c r="A1410" s="135"/>
      <c r="B1410" s="134" t="str">
        <f>IF(A1410="","",IF(ISNUMBER(SEARCH("KCB",G1410))=TRUE,Info!$J$10,Info!$J$11))</f>
        <v/>
      </c>
      <c r="C1410" s="135"/>
      <c r="D1410" s="248"/>
      <c r="E1410" s="248"/>
      <c r="F1410" s="135"/>
      <c r="G1410" s="104"/>
      <c r="H1410" s="135"/>
      <c r="I1410" s="104"/>
      <c r="J1410" s="104"/>
      <c r="K1410" s="104"/>
      <c r="L1410" s="104"/>
      <c r="M1410" s="104"/>
      <c r="N1410" s="101"/>
      <c r="O1410" s="101"/>
      <c r="P1410" s="101"/>
      <c r="Q1410" s="101"/>
      <c r="R1410" s="63"/>
      <c r="S1410" s="63"/>
      <c r="T1410" s="63"/>
      <c r="U1410" s="135"/>
      <c r="V1410" s="104"/>
      <c r="W1410" s="104"/>
      <c r="X1410" s="104"/>
      <c r="Y1410" s="104"/>
    </row>
    <row r="1411" spans="1:25" x14ac:dyDescent="0.2">
      <c r="A1411" s="135"/>
      <c r="B1411" s="134" t="str">
        <f>IF(A1411="","",IF(ISNUMBER(SEARCH("KCB",G1411))=TRUE,Info!$J$10,Info!$J$11))</f>
        <v/>
      </c>
      <c r="C1411" s="135"/>
      <c r="D1411" s="248"/>
      <c r="E1411" s="248"/>
      <c r="F1411" s="135"/>
      <c r="G1411" s="104"/>
      <c r="H1411" s="135"/>
      <c r="I1411" s="104"/>
      <c r="J1411" s="104"/>
      <c r="K1411" s="104"/>
      <c r="L1411" s="104"/>
      <c r="M1411" s="104"/>
      <c r="N1411" s="101"/>
      <c r="O1411" s="101"/>
      <c r="P1411" s="101"/>
      <c r="Q1411" s="101"/>
      <c r="R1411" s="63"/>
      <c r="S1411" s="63"/>
      <c r="T1411" s="63"/>
      <c r="U1411" s="135"/>
      <c r="V1411" s="104"/>
      <c r="W1411" s="104"/>
      <c r="X1411" s="104"/>
      <c r="Y1411" s="104"/>
    </row>
    <row r="1412" spans="1:25" x14ac:dyDescent="0.2">
      <c r="A1412" s="135"/>
      <c r="B1412" s="134" t="str">
        <f>IF(A1412="","",IF(ISNUMBER(SEARCH("KCB",G1412))=TRUE,Info!$J$10,Info!$J$11))</f>
        <v/>
      </c>
      <c r="C1412" s="135"/>
      <c r="D1412" s="248"/>
      <c r="E1412" s="248"/>
      <c r="F1412" s="135"/>
      <c r="G1412" s="104"/>
      <c r="H1412" s="135"/>
      <c r="I1412" s="104"/>
      <c r="J1412" s="104"/>
      <c r="K1412" s="104"/>
      <c r="L1412" s="104"/>
      <c r="M1412" s="104"/>
      <c r="N1412" s="101"/>
      <c r="O1412" s="101"/>
      <c r="P1412" s="101"/>
      <c r="Q1412" s="101"/>
      <c r="R1412" s="63"/>
      <c r="S1412" s="63"/>
      <c r="T1412" s="63"/>
      <c r="U1412" s="135"/>
      <c r="V1412" s="104"/>
      <c r="W1412" s="104"/>
      <c r="X1412" s="104"/>
      <c r="Y1412" s="104"/>
    </row>
    <row r="1413" spans="1:25" x14ac:dyDescent="0.2">
      <c r="A1413" s="135"/>
      <c r="B1413" s="134" t="str">
        <f>IF(A1413="","",IF(ISNUMBER(SEARCH("KCB",G1413))=TRUE,Info!$J$10,Info!$J$11))</f>
        <v/>
      </c>
      <c r="C1413" s="135"/>
      <c r="D1413" s="248"/>
      <c r="E1413" s="248"/>
      <c r="F1413" s="135"/>
      <c r="G1413" s="104"/>
      <c r="H1413" s="135"/>
      <c r="I1413" s="104"/>
      <c r="J1413" s="104"/>
      <c r="K1413" s="104"/>
      <c r="L1413" s="104"/>
      <c r="M1413" s="104"/>
      <c r="N1413" s="101"/>
      <c r="O1413" s="101"/>
      <c r="P1413" s="101"/>
      <c r="Q1413" s="101"/>
      <c r="R1413" s="63"/>
      <c r="S1413" s="63"/>
      <c r="T1413" s="63"/>
      <c r="U1413" s="135"/>
      <c r="V1413" s="104"/>
      <c r="W1413" s="104"/>
      <c r="X1413" s="104"/>
      <c r="Y1413" s="104"/>
    </row>
    <row r="1414" spans="1:25" x14ac:dyDescent="0.2">
      <c r="A1414" s="135"/>
      <c r="B1414" s="134" t="str">
        <f>IF(A1414="","",IF(ISNUMBER(SEARCH("KCB",G1414))=TRUE,Info!$J$10,Info!$J$11))</f>
        <v/>
      </c>
      <c r="C1414" s="135"/>
      <c r="D1414" s="248"/>
      <c r="E1414" s="248"/>
      <c r="F1414" s="135"/>
      <c r="G1414" s="104"/>
      <c r="H1414" s="135"/>
      <c r="I1414" s="104"/>
      <c r="J1414" s="104"/>
      <c r="K1414" s="104"/>
      <c r="L1414" s="104"/>
      <c r="M1414" s="104"/>
      <c r="N1414" s="101"/>
      <c r="O1414" s="101"/>
      <c r="P1414" s="101"/>
      <c r="Q1414" s="101"/>
      <c r="R1414" s="63"/>
      <c r="S1414" s="63"/>
      <c r="T1414" s="63"/>
      <c r="U1414" s="135"/>
      <c r="V1414" s="104"/>
      <c r="W1414" s="104"/>
      <c r="X1414" s="104"/>
      <c r="Y1414" s="104"/>
    </row>
    <row r="1415" spans="1:25" x14ac:dyDescent="0.2">
      <c r="A1415" s="135"/>
      <c r="B1415" s="134" t="str">
        <f>IF(A1415="","",IF(ISNUMBER(SEARCH("KCB",G1415))=TRUE,Info!$J$10,Info!$J$11))</f>
        <v/>
      </c>
      <c r="C1415" s="135"/>
      <c r="D1415" s="248"/>
      <c r="E1415" s="248"/>
      <c r="F1415" s="135"/>
      <c r="G1415" s="104"/>
      <c r="H1415" s="135"/>
      <c r="I1415" s="104"/>
      <c r="J1415" s="104"/>
      <c r="K1415" s="104"/>
      <c r="L1415" s="104"/>
      <c r="M1415" s="104"/>
      <c r="N1415" s="101"/>
      <c r="O1415" s="101"/>
      <c r="P1415" s="101"/>
      <c r="Q1415" s="101"/>
      <c r="R1415" s="63"/>
      <c r="S1415" s="63"/>
      <c r="T1415" s="63"/>
      <c r="U1415" s="135"/>
      <c r="V1415" s="104"/>
      <c r="W1415" s="104"/>
      <c r="X1415" s="104"/>
      <c r="Y1415" s="104"/>
    </row>
    <row r="1416" spans="1:25" x14ac:dyDescent="0.2">
      <c r="A1416" s="135"/>
      <c r="B1416" s="134" t="str">
        <f>IF(A1416="","",IF(ISNUMBER(SEARCH("KCB",G1416))=TRUE,Info!$J$10,Info!$J$11))</f>
        <v/>
      </c>
      <c r="C1416" s="135"/>
      <c r="D1416" s="248"/>
      <c r="E1416" s="248"/>
      <c r="F1416" s="135"/>
      <c r="G1416" s="104"/>
      <c r="H1416" s="135"/>
      <c r="I1416" s="104"/>
      <c r="J1416" s="104"/>
      <c r="K1416" s="104"/>
      <c r="L1416" s="104"/>
      <c r="M1416" s="104"/>
      <c r="N1416" s="101"/>
      <c r="O1416" s="101"/>
      <c r="P1416" s="101"/>
      <c r="Q1416" s="101"/>
      <c r="R1416" s="63"/>
      <c r="S1416" s="63"/>
      <c r="T1416" s="63"/>
      <c r="U1416" s="135"/>
      <c r="V1416" s="104"/>
      <c r="W1416" s="104"/>
      <c r="X1416" s="104"/>
      <c r="Y1416" s="104"/>
    </row>
    <row r="1417" spans="1:25" x14ac:dyDescent="0.2">
      <c r="A1417" s="135"/>
      <c r="B1417" s="134" t="str">
        <f>IF(A1417="","",IF(ISNUMBER(SEARCH("KCB",G1417))=TRUE,Info!$J$10,Info!$J$11))</f>
        <v/>
      </c>
      <c r="C1417" s="135"/>
      <c r="D1417" s="248"/>
      <c r="E1417" s="248"/>
      <c r="F1417" s="135"/>
      <c r="G1417" s="104"/>
      <c r="H1417" s="135"/>
      <c r="I1417" s="104"/>
      <c r="J1417" s="104"/>
      <c r="K1417" s="104"/>
      <c r="L1417" s="104"/>
      <c r="M1417" s="104"/>
      <c r="N1417" s="101"/>
      <c r="O1417" s="101"/>
      <c r="P1417" s="101"/>
      <c r="Q1417" s="101"/>
      <c r="R1417" s="63"/>
      <c r="S1417" s="63"/>
      <c r="T1417" s="63"/>
      <c r="U1417" s="135"/>
      <c r="V1417" s="104"/>
      <c r="W1417" s="104"/>
      <c r="X1417" s="104"/>
      <c r="Y1417" s="104"/>
    </row>
    <row r="1418" spans="1:25" x14ac:dyDescent="0.2">
      <c r="A1418" s="135"/>
      <c r="B1418" s="134" t="str">
        <f>IF(A1418="","",IF(ISNUMBER(SEARCH("KCB",G1418))=TRUE,Info!$J$10,Info!$J$11))</f>
        <v/>
      </c>
      <c r="C1418" s="135"/>
      <c r="D1418" s="248"/>
      <c r="E1418" s="248"/>
      <c r="F1418" s="135"/>
      <c r="G1418" s="104"/>
      <c r="H1418" s="135"/>
      <c r="I1418" s="104"/>
      <c r="J1418" s="104"/>
      <c r="K1418" s="104"/>
      <c r="L1418" s="104"/>
      <c r="M1418" s="104"/>
      <c r="N1418" s="101"/>
      <c r="O1418" s="101"/>
      <c r="P1418" s="101"/>
      <c r="Q1418" s="101"/>
      <c r="R1418" s="63"/>
      <c r="S1418" s="63"/>
      <c r="T1418" s="63"/>
      <c r="U1418" s="135"/>
      <c r="V1418" s="104"/>
      <c r="W1418" s="104"/>
      <c r="X1418" s="104"/>
      <c r="Y1418" s="104"/>
    </row>
    <row r="1419" spans="1:25" x14ac:dyDescent="0.2">
      <c r="A1419" s="135"/>
      <c r="B1419" s="134" t="str">
        <f>IF(A1419="","",IF(ISNUMBER(SEARCH("KCB",G1419))=TRUE,Info!$J$10,Info!$J$11))</f>
        <v/>
      </c>
      <c r="C1419" s="135"/>
      <c r="D1419" s="248"/>
      <c r="E1419" s="248"/>
      <c r="F1419" s="135"/>
      <c r="G1419" s="104"/>
      <c r="H1419" s="135"/>
      <c r="I1419" s="104"/>
      <c r="J1419" s="104"/>
      <c r="K1419" s="104"/>
      <c r="L1419" s="104"/>
      <c r="M1419" s="104"/>
      <c r="N1419" s="101"/>
      <c r="O1419" s="101"/>
      <c r="P1419" s="101"/>
      <c r="Q1419" s="101"/>
      <c r="R1419" s="63"/>
      <c r="S1419" s="63"/>
      <c r="T1419" s="63"/>
      <c r="U1419" s="135"/>
      <c r="V1419" s="104"/>
      <c r="W1419" s="104"/>
      <c r="X1419" s="104"/>
      <c r="Y1419" s="104"/>
    </row>
    <row r="1420" spans="1:25" x14ac:dyDescent="0.2">
      <c r="A1420" s="135"/>
      <c r="B1420" s="134" t="str">
        <f>IF(A1420="","",IF(ISNUMBER(SEARCH("KCB",G1420))=TRUE,Info!$J$10,Info!$J$11))</f>
        <v/>
      </c>
      <c r="C1420" s="135"/>
      <c r="D1420" s="248"/>
      <c r="E1420" s="248"/>
      <c r="F1420" s="135"/>
      <c r="G1420" s="104"/>
      <c r="H1420" s="135"/>
      <c r="I1420" s="104"/>
      <c r="J1420" s="104"/>
      <c r="K1420" s="104"/>
      <c r="L1420" s="104"/>
      <c r="M1420" s="104"/>
      <c r="N1420" s="101"/>
      <c r="O1420" s="101"/>
      <c r="P1420" s="101"/>
      <c r="Q1420" s="101"/>
      <c r="R1420" s="63"/>
      <c r="S1420" s="63"/>
      <c r="T1420" s="63"/>
      <c r="U1420" s="135"/>
      <c r="V1420" s="104"/>
      <c r="W1420" s="104"/>
      <c r="X1420" s="104"/>
      <c r="Y1420" s="104"/>
    </row>
    <row r="1421" spans="1:25" x14ac:dyDescent="0.2">
      <c r="A1421" s="135"/>
      <c r="B1421" s="134" t="str">
        <f>IF(A1421="","",IF(ISNUMBER(SEARCH("KCB",G1421))=TRUE,Info!$J$10,Info!$J$11))</f>
        <v/>
      </c>
      <c r="C1421" s="135"/>
      <c r="D1421" s="248"/>
      <c r="E1421" s="248"/>
      <c r="F1421" s="135"/>
      <c r="G1421" s="104"/>
      <c r="H1421" s="135"/>
      <c r="I1421" s="104"/>
      <c r="J1421" s="104"/>
      <c r="K1421" s="104"/>
      <c r="L1421" s="104"/>
      <c r="M1421" s="104"/>
      <c r="N1421" s="101"/>
      <c r="O1421" s="101"/>
      <c r="P1421" s="101"/>
      <c r="Q1421" s="101"/>
      <c r="R1421" s="63"/>
      <c r="S1421" s="63"/>
      <c r="T1421" s="63"/>
      <c r="U1421" s="135"/>
      <c r="V1421" s="104"/>
      <c r="W1421" s="104"/>
      <c r="X1421" s="104"/>
      <c r="Y1421" s="104"/>
    </row>
    <row r="1422" spans="1:25" x14ac:dyDescent="0.2">
      <c r="A1422" s="135"/>
      <c r="B1422" s="134" t="str">
        <f>IF(A1422="","",IF(ISNUMBER(SEARCH("KCB",G1422))=TRUE,Info!$J$10,Info!$J$11))</f>
        <v/>
      </c>
      <c r="C1422" s="135"/>
      <c r="D1422" s="248"/>
      <c r="E1422" s="248"/>
      <c r="F1422" s="135"/>
      <c r="G1422" s="104"/>
      <c r="H1422" s="135"/>
      <c r="I1422" s="104"/>
      <c r="J1422" s="104"/>
      <c r="K1422" s="104"/>
      <c r="L1422" s="104"/>
      <c r="M1422" s="104"/>
      <c r="N1422" s="101"/>
      <c r="O1422" s="101"/>
      <c r="P1422" s="101"/>
      <c r="Q1422" s="101"/>
      <c r="R1422" s="63"/>
      <c r="S1422" s="63"/>
      <c r="T1422" s="63"/>
      <c r="U1422" s="135"/>
      <c r="V1422" s="104"/>
      <c r="W1422" s="104"/>
      <c r="X1422" s="104"/>
      <c r="Y1422" s="104"/>
    </row>
    <row r="1423" spans="1:25" x14ac:dyDescent="0.2">
      <c r="A1423" s="135"/>
      <c r="B1423" s="134" t="str">
        <f>IF(A1423="","",IF(ISNUMBER(SEARCH("KCB",G1423))=TRUE,Info!$J$10,Info!$J$11))</f>
        <v/>
      </c>
      <c r="C1423" s="135"/>
      <c r="D1423" s="248"/>
      <c r="E1423" s="248"/>
      <c r="F1423" s="135"/>
      <c r="G1423" s="104"/>
      <c r="H1423" s="135"/>
      <c r="I1423" s="104"/>
      <c r="J1423" s="104"/>
      <c r="K1423" s="104"/>
      <c r="L1423" s="104"/>
      <c r="M1423" s="104"/>
      <c r="N1423" s="101"/>
      <c r="O1423" s="101"/>
      <c r="P1423" s="101"/>
      <c r="Q1423" s="101"/>
      <c r="R1423" s="63"/>
      <c r="S1423" s="63"/>
      <c r="T1423" s="63"/>
      <c r="U1423" s="135"/>
      <c r="V1423" s="104"/>
      <c r="W1423" s="104"/>
      <c r="X1423" s="104"/>
      <c r="Y1423" s="104"/>
    </row>
    <row r="1424" spans="1:25" x14ac:dyDescent="0.2">
      <c r="A1424" s="135"/>
      <c r="B1424" s="134" t="str">
        <f>IF(A1424="","",IF(ISNUMBER(SEARCH("KCB",G1424))=TRUE,Info!$J$10,Info!$J$11))</f>
        <v/>
      </c>
      <c r="C1424" s="135"/>
      <c r="D1424" s="248"/>
      <c r="E1424" s="248"/>
      <c r="F1424" s="135"/>
      <c r="G1424" s="104"/>
      <c r="H1424" s="135"/>
      <c r="I1424" s="104"/>
      <c r="J1424" s="104"/>
      <c r="K1424" s="104"/>
      <c r="L1424" s="104"/>
      <c r="M1424" s="104"/>
      <c r="N1424" s="101"/>
      <c r="O1424" s="101"/>
      <c r="P1424" s="101"/>
      <c r="Q1424" s="101"/>
      <c r="R1424" s="63"/>
      <c r="S1424" s="63"/>
      <c r="T1424" s="63"/>
      <c r="U1424" s="135"/>
      <c r="V1424" s="104"/>
      <c r="W1424" s="104"/>
      <c r="X1424" s="104"/>
      <c r="Y1424" s="104"/>
    </row>
    <row r="1425" spans="1:25" x14ac:dyDescent="0.2">
      <c r="A1425" s="135"/>
      <c r="B1425" s="134" t="str">
        <f>IF(A1425="","",IF(ISNUMBER(SEARCH("KCB",G1425))=TRUE,Info!$J$10,Info!$J$11))</f>
        <v/>
      </c>
      <c r="C1425" s="135"/>
      <c r="D1425" s="248"/>
      <c r="E1425" s="248"/>
      <c r="F1425" s="135"/>
      <c r="G1425" s="104"/>
      <c r="H1425" s="135"/>
      <c r="I1425" s="104"/>
      <c r="J1425" s="104"/>
      <c r="K1425" s="104"/>
      <c r="L1425" s="104"/>
      <c r="M1425" s="104"/>
      <c r="N1425" s="101"/>
      <c r="O1425" s="101"/>
      <c r="P1425" s="101"/>
      <c r="Q1425" s="101"/>
      <c r="R1425" s="63"/>
      <c r="S1425" s="63"/>
      <c r="T1425" s="63"/>
      <c r="U1425" s="135"/>
      <c r="V1425" s="104"/>
      <c r="W1425" s="104"/>
      <c r="X1425" s="104"/>
      <c r="Y1425" s="104"/>
    </row>
    <row r="1426" spans="1:25" x14ac:dyDescent="0.2">
      <c r="A1426" s="135"/>
      <c r="B1426" s="134" t="str">
        <f>IF(A1426="","",IF(ISNUMBER(SEARCH("KCB",G1426))=TRUE,Info!$J$10,Info!$J$11))</f>
        <v/>
      </c>
      <c r="C1426" s="135"/>
      <c r="D1426" s="248"/>
      <c r="E1426" s="248"/>
      <c r="F1426" s="135"/>
      <c r="G1426" s="104"/>
      <c r="H1426" s="135"/>
      <c r="I1426" s="104"/>
      <c r="J1426" s="104"/>
      <c r="K1426" s="104"/>
      <c r="L1426" s="104"/>
      <c r="M1426" s="104"/>
      <c r="N1426" s="101"/>
      <c r="O1426" s="101"/>
      <c r="P1426" s="101"/>
      <c r="Q1426" s="101"/>
      <c r="R1426" s="63"/>
      <c r="S1426" s="63"/>
      <c r="T1426" s="63"/>
      <c r="U1426" s="135"/>
      <c r="V1426" s="104"/>
      <c r="W1426" s="104"/>
      <c r="X1426" s="104"/>
      <c r="Y1426" s="104"/>
    </row>
    <row r="1427" spans="1:25" x14ac:dyDescent="0.2">
      <c r="A1427" s="135"/>
      <c r="B1427" s="134" t="str">
        <f>IF(A1427="","",IF(ISNUMBER(SEARCH("KCB",G1427))=TRUE,Info!$J$10,Info!$J$11))</f>
        <v/>
      </c>
      <c r="C1427" s="135"/>
      <c r="D1427" s="248"/>
      <c r="E1427" s="248"/>
      <c r="F1427" s="135"/>
      <c r="G1427" s="104"/>
      <c r="H1427" s="135"/>
      <c r="I1427" s="104"/>
      <c r="J1427" s="104"/>
      <c r="K1427" s="104"/>
      <c r="L1427" s="104"/>
      <c r="M1427" s="104"/>
      <c r="N1427" s="101"/>
      <c r="O1427" s="101"/>
      <c r="P1427" s="101"/>
      <c r="Q1427" s="101"/>
      <c r="R1427" s="63"/>
      <c r="S1427" s="63"/>
      <c r="T1427" s="63"/>
      <c r="U1427" s="135"/>
      <c r="V1427" s="104"/>
      <c r="W1427" s="104"/>
      <c r="X1427" s="104"/>
      <c r="Y1427" s="104"/>
    </row>
    <row r="1428" spans="1:25" x14ac:dyDescent="0.2">
      <c r="A1428" s="135"/>
      <c r="B1428" s="134" t="str">
        <f>IF(A1428="","",IF(ISNUMBER(SEARCH("KCB",G1428))=TRUE,Info!$J$10,Info!$J$11))</f>
        <v/>
      </c>
      <c r="C1428" s="135"/>
      <c r="D1428" s="248"/>
      <c r="E1428" s="248"/>
      <c r="F1428" s="135"/>
      <c r="G1428" s="104"/>
      <c r="H1428" s="135"/>
      <c r="I1428" s="104"/>
      <c r="J1428" s="104"/>
      <c r="K1428" s="104"/>
      <c r="L1428" s="104"/>
      <c r="M1428" s="104"/>
      <c r="N1428" s="101"/>
      <c r="O1428" s="101"/>
      <c r="P1428" s="101"/>
      <c r="Q1428" s="101"/>
      <c r="R1428" s="63"/>
      <c r="S1428" s="63"/>
      <c r="T1428" s="63"/>
      <c r="U1428" s="135"/>
      <c r="V1428" s="104"/>
      <c r="W1428" s="104"/>
      <c r="X1428" s="104"/>
      <c r="Y1428" s="104"/>
    </row>
    <row r="1429" spans="1:25" x14ac:dyDescent="0.2">
      <c r="A1429" s="135"/>
      <c r="B1429" s="134" t="str">
        <f>IF(A1429="","",IF(ISNUMBER(SEARCH("KCB",G1429))=TRUE,Info!$J$10,Info!$J$11))</f>
        <v/>
      </c>
      <c r="C1429" s="135"/>
      <c r="D1429" s="248"/>
      <c r="E1429" s="248"/>
      <c r="F1429" s="135"/>
      <c r="G1429" s="104"/>
      <c r="H1429" s="135"/>
      <c r="I1429" s="104"/>
      <c r="J1429" s="104"/>
      <c r="K1429" s="104"/>
      <c r="L1429" s="104"/>
      <c r="M1429" s="104"/>
      <c r="N1429" s="101"/>
      <c r="O1429" s="101"/>
      <c r="P1429" s="101"/>
      <c r="Q1429" s="101"/>
      <c r="R1429" s="63"/>
      <c r="S1429" s="63"/>
      <c r="T1429" s="63"/>
      <c r="U1429" s="135"/>
      <c r="V1429" s="104"/>
      <c r="W1429" s="104"/>
      <c r="X1429" s="104"/>
      <c r="Y1429" s="104"/>
    </row>
    <row r="1430" spans="1:25" x14ac:dyDescent="0.2">
      <c r="A1430" s="135"/>
      <c r="B1430" s="134" t="str">
        <f>IF(A1430="","",IF(ISNUMBER(SEARCH("KCB",G1430))=TRUE,Info!$J$10,Info!$J$11))</f>
        <v/>
      </c>
      <c r="C1430" s="135"/>
      <c r="D1430" s="248"/>
      <c r="E1430" s="248"/>
      <c r="F1430" s="135"/>
      <c r="G1430" s="104"/>
      <c r="H1430" s="135"/>
      <c r="I1430" s="104"/>
      <c r="J1430" s="104"/>
      <c r="K1430" s="104"/>
      <c r="L1430" s="104"/>
      <c r="M1430" s="104"/>
      <c r="N1430" s="101"/>
      <c r="O1430" s="101"/>
      <c r="P1430" s="101"/>
      <c r="Q1430" s="101"/>
      <c r="R1430" s="63"/>
      <c r="S1430" s="63"/>
      <c r="T1430" s="63"/>
      <c r="U1430" s="135"/>
      <c r="V1430" s="104"/>
      <c r="W1430" s="104"/>
      <c r="X1430" s="104"/>
      <c r="Y1430" s="104"/>
    </row>
    <row r="1431" spans="1:25" x14ac:dyDescent="0.2">
      <c r="A1431" s="135"/>
      <c r="B1431" s="134" t="str">
        <f>IF(A1431="","",IF(ISNUMBER(SEARCH("KCB",G1431))=TRUE,Info!$J$10,Info!$J$11))</f>
        <v/>
      </c>
      <c r="C1431" s="135"/>
      <c r="D1431" s="248"/>
      <c r="E1431" s="248"/>
      <c r="F1431" s="135"/>
      <c r="G1431" s="104"/>
      <c r="H1431" s="135"/>
      <c r="I1431" s="104"/>
      <c r="J1431" s="104"/>
      <c r="K1431" s="104"/>
      <c r="L1431" s="104"/>
      <c r="M1431" s="104"/>
      <c r="N1431" s="101"/>
      <c r="O1431" s="101"/>
      <c r="P1431" s="101"/>
      <c r="Q1431" s="101"/>
      <c r="R1431" s="63"/>
      <c r="S1431" s="63"/>
      <c r="T1431" s="63"/>
      <c r="U1431" s="135"/>
      <c r="V1431" s="104"/>
      <c r="W1431" s="104"/>
      <c r="X1431" s="104"/>
      <c r="Y1431" s="104"/>
    </row>
    <row r="1432" spans="1:25" x14ac:dyDescent="0.2">
      <c r="A1432" s="135"/>
      <c r="B1432" s="134" t="str">
        <f>IF(A1432="","",IF(ISNUMBER(SEARCH("KCB",G1432))=TRUE,Info!$J$10,Info!$J$11))</f>
        <v/>
      </c>
      <c r="C1432" s="135"/>
      <c r="D1432" s="248"/>
      <c r="E1432" s="248"/>
      <c r="F1432" s="135"/>
      <c r="G1432" s="104"/>
      <c r="H1432" s="135"/>
      <c r="I1432" s="104"/>
      <c r="J1432" s="104"/>
      <c r="K1432" s="104"/>
      <c r="L1432" s="104"/>
      <c r="M1432" s="104"/>
      <c r="N1432" s="101"/>
      <c r="O1432" s="101"/>
      <c r="P1432" s="101"/>
      <c r="Q1432" s="101"/>
      <c r="R1432" s="63"/>
      <c r="S1432" s="63"/>
      <c r="T1432" s="63"/>
      <c r="U1432" s="135"/>
      <c r="V1432" s="104"/>
      <c r="W1432" s="104"/>
      <c r="X1432" s="104"/>
      <c r="Y1432" s="104"/>
    </row>
    <row r="1433" spans="1:25" x14ac:dyDescent="0.2">
      <c r="A1433" s="135"/>
      <c r="B1433" s="134" t="str">
        <f>IF(A1433="","",IF(ISNUMBER(SEARCH("KCB",G1433))=TRUE,Info!$J$10,Info!$J$11))</f>
        <v/>
      </c>
      <c r="C1433" s="135"/>
      <c r="D1433" s="248"/>
      <c r="E1433" s="248"/>
      <c r="F1433" s="135"/>
      <c r="G1433" s="104"/>
      <c r="H1433" s="135"/>
      <c r="I1433" s="104"/>
      <c r="J1433" s="104"/>
      <c r="K1433" s="104"/>
      <c r="L1433" s="104"/>
      <c r="M1433" s="104"/>
      <c r="N1433" s="101"/>
      <c r="O1433" s="101"/>
      <c r="P1433" s="101"/>
      <c r="Q1433" s="101"/>
      <c r="R1433" s="63"/>
      <c r="S1433" s="63"/>
      <c r="T1433" s="63"/>
      <c r="U1433" s="135"/>
      <c r="V1433" s="104"/>
      <c r="W1433" s="104"/>
      <c r="X1433" s="104"/>
      <c r="Y1433" s="104"/>
    </row>
    <row r="1434" spans="1:25" x14ac:dyDescent="0.2">
      <c r="A1434" s="135"/>
      <c r="B1434" s="134" t="str">
        <f>IF(A1434="","",IF(ISNUMBER(SEARCH("KCB",G1434))=TRUE,Info!$J$10,Info!$J$11))</f>
        <v/>
      </c>
      <c r="C1434" s="135"/>
      <c r="D1434" s="248"/>
      <c r="E1434" s="248"/>
      <c r="F1434" s="135"/>
      <c r="G1434" s="104"/>
      <c r="H1434" s="135"/>
      <c r="I1434" s="104"/>
      <c r="J1434" s="104"/>
      <c r="K1434" s="104"/>
      <c r="L1434" s="104"/>
      <c r="M1434" s="104"/>
      <c r="N1434" s="101"/>
      <c r="O1434" s="101"/>
      <c r="P1434" s="101"/>
      <c r="Q1434" s="101"/>
      <c r="R1434" s="63"/>
      <c r="S1434" s="63"/>
      <c r="T1434" s="63"/>
      <c r="U1434" s="135"/>
      <c r="V1434" s="104"/>
      <c r="W1434" s="104"/>
      <c r="X1434" s="104"/>
      <c r="Y1434" s="104"/>
    </row>
    <row r="1435" spans="1:25" x14ac:dyDescent="0.2">
      <c r="A1435" s="135"/>
      <c r="B1435" s="134" t="str">
        <f>IF(A1435="","",IF(ISNUMBER(SEARCH("KCB",G1435))=TRUE,Info!$J$10,Info!$J$11))</f>
        <v/>
      </c>
      <c r="C1435" s="135"/>
      <c r="D1435" s="248"/>
      <c r="E1435" s="248"/>
      <c r="F1435" s="135"/>
      <c r="G1435" s="104"/>
      <c r="H1435" s="135"/>
      <c r="I1435" s="104"/>
      <c r="J1435" s="104"/>
      <c r="K1435" s="104"/>
      <c r="L1435" s="104"/>
      <c r="M1435" s="104"/>
      <c r="N1435" s="101"/>
      <c r="O1435" s="101"/>
      <c r="P1435" s="101"/>
      <c r="Q1435" s="101"/>
      <c r="R1435" s="63"/>
      <c r="S1435" s="63"/>
      <c r="T1435" s="63"/>
      <c r="U1435" s="135"/>
      <c r="V1435" s="104"/>
      <c r="W1435" s="104"/>
      <c r="X1435" s="104"/>
      <c r="Y1435" s="104"/>
    </row>
    <row r="1436" spans="1:25" x14ac:dyDescent="0.2">
      <c r="A1436" s="135"/>
      <c r="B1436" s="134" t="str">
        <f>IF(A1436="","",IF(ISNUMBER(SEARCH("KCB",G1436))=TRUE,Info!$J$10,Info!$J$11))</f>
        <v/>
      </c>
      <c r="C1436" s="135"/>
      <c r="D1436" s="248"/>
      <c r="E1436" s="248"/>
      <c r="F1436" s="135"/>
      <c r="G1436" s="104"/>
      <c r="H1436" s="135"/>
      <c r="I1436" s="104"/>
      <c r="J1436" s="104"/>
      <c r="K1436" s="104"/>
      <c r="L1436" s="104"/>
      <c r="M1436" s="104"/>
      <c r="N1436" s="101"/>
      <c r="O1436" s="101"/>
      <c r="P1436" s="101"/>
      <c r="Q1436" s="101"/>
      <c r="R1436" s="63"/>
      <c r="S1436" s="63"/>
      <c r="T1436" s="63"/>
      <c r="U1436" s="135"/>
      <c r="V1436" s="104"/>
      <c r="W1436" s="104"/>
      <c r="X1436" s="104"/>
      <c r="Y1436" s="104"/>
    </row>
    <row r="1437" spans="1:25" x14ac:dyDescent="0.2">
      <c r="A1437" s="135"/>
      <c r="B1437" s="134" t="str">
        <f>IF(A1437="","",IF(ISNUMBER(SEARCH("KCB",G1437))=TRUE,Info!$J$10,Info!$J$11))</f>
        <v/>
      </c>
      <c r="C1437" s="135"/>
      <c r="D1437" s="248"/>
      <c r="E1437" s="248"/>
      <c r="F1437" s="135"/>
      <c r="G1437" s="104"/>
      <c r="H1437" s="135"/>
      <c r="I1437" s="104"/>
      <c r="J1437" s="104"/>
      <c r="K1437" s="104"/>
      <c r="L1437" s="104"/>
      <c r="M1437" s="104"/>
      <c r="N1437" s="101"/>
      <c r="O1437" s="101"/>
      <c r="P1437" s="101"/>
      <c r="Q1437" s="101"/>
      <c r="R1437" s="63"/>
      <c r="S1437" s="63"/>
      <c r="T1437" s="63"/>
      <c r="U1437" s="135"/>
      <c r="V1437" s="104"/>
      <c r="W1437" s="104"/>
      <c r="X1437" s="104"/>
      <c r="Y1437" s="104"/>
    </row>
    <row r="1438" spans="1:25" x14ac:dyDescent="0.2">
      <c r="A1438" s="135"/>
      <c r="B1438" s="134" t="str">
        <f>IF(A1438="","",IF(ISNUMBER(SEARCH("KCB",G1438))=TRUE,Info!$J$10,Info!$J$11))</f>
        <v/>
      </c>
      <c r="C1438" s="135"/>
      <c r="D1438" s="248"/>
      <c r="E1438" s="248"/>
      <c r="F1438" s="135"/>
      <c r="G1438" s="104"/>
      <c r="H1438" s="135"/>
      <c r="I1438" s="104"/>
      <c r="J1438" s="104"/>
      <c r="K1438" s="104"/>
      <c r="L1438" s="104"/>
      <c r="M1438" s="104"/>
      <c r="N1438" s="101"/>
      <c r="O1438" s="101"/>
      <c r="P1438" s="101"/>
      <c r="Q1438" s="101"/>
      <c r="R1438" s="63"/>
      <c r="S1438" s="63"/>
      <c r="T1438" s="63"/>
      <c r="U1438" s="135"/>
      <c r="V1438" s="104"/>
      <c r="W1438" s="104"/>
      <c r="X1438" s="104"/>
      <c r="Y1438" s="104"/>
    </row>
    <row r="1439" spans="1:25" x14ac:dyDescent="0.2">
      <c r="A1439" s="135"/>
      <c r="B1439" s="134" t="str">
        <f>IF(A1439="","",IF(ISNUMBER(SEARCH("KCB",G1439))=TRUE,Info!$J$10,Info!$J$11))</f>
        <v/>
      </c>
      <c r="C1439" s="135"/>
      <c r="D1439" s="248"/>
      <c r="E1439" s="248"/>
      <c r="F1439" s="135"/>
      <c r="G1439" s="104"/>
      <c r="H1439" s="135"/>
      <c r="I1439" s="104"/>
      <c r="J1439" s="104"/>
      <c r="K1439" s="104"/>
      <c r="L1439" s="104"/>
      <c r="M1439" s="104"/>
      <c r="N1439" s="101"/>
      <c r="O1439" s="101"/>
      <c r="P1439" s="101"/>
      <c r="Q1439" s="101"/>
      <c r="R1439" s="63"/>
      <c r="S1439" s="63"/>
      <c r="T1439" s="63"/>
      <c r="U1439" s="135"/>
      <c r="V1439" s="104"/>
      <c r="W1439" s="104"/>
      <c r="X1439" s="104"/>
      <c r="Y1439" s="104"/>
    </row>
    <row r="1440" spans="1:25" x14ac:dyDescent="0.2">
      <c r="A1440" s="135"/>
      <c r="B1440" s="134" t="str">
        <f>IF(A1440="","",IF(ISNUMBER(SEARCH("KCB",G1440))=TRUE,Info!$J$10,Info!$J$11))</f>
        <v/>
      </c>
      <c r="C1440" s="135"/>
      <c r="D1440" s="248"/>
      <c r="E1440" s="248"/>
      <c r="F1440" s="135"/>
      <c r="G1440" s="104"/>
      <c r="H1440" s="135"/>
      <c r="I1440" s="104"/>
      <c r="J1440" s="104"/>
      <c r="K1440" s="104"/>
      <c r="L1440" s="104"/>
      <c r="M1440" s="104"/>
      <c r="N1440" s="101"/>
      <c r="O1440" s="101"/>
      <c r="P1440" s="101"/>
      <c r="Q1440" s="101"/>
      <c r="R1440" s="63"/>
      <c r="S1440" s="63"/>
      <c r="T1440" s="63"/>
      <c r="U1440" s="135"/>
      <c r="V1440" s="104"/>
      <c r="W1440" s="104"/>
      <c r="X1440" s="104"/>
      <c r="Y1440" s="104"/>
    </row>
    <row r="1441" spans="1:25" x14ac:dyDescent="0.2">
      <c r="A1441" s="135"/>
      <c r="B1441" s="134" t="str">
        <f>IF(A1441="","",IF(ISNUMBER(SEARCH("KCB",G1441))=TRUE,Info!$J$10,Info!$J$11))</f>
        <v/>
      </c>
      <c r="C1441" s="135"/>
      <c r="D1441" s="248"/>
      <c r="E1441" s="248"/>
      <c r="F1441" s="135"/>
      <c r="G1441" s="104"/>
      <c r="H1441" s="135"/>
      <c r="I1441" s="104"/>
      <c r="J1441" s="104"/>
      <c r="K1441" s="104"/>
      <c r="L1441" s="104"/>
      <c r="M1441" s="104"/>
      <c r="N1441" s="101"/>
      <c r="O1441" s="101"/>
      <c r="P1441" s="101"/>
      <c r="Q1441" s="101"/>
      <c r="R1441" s="63"/>
      <c r="S1441" s="63"/>
      <c r="T1441" s="63"/>
      <c r="U1441" s="135"/>
      <c r="V1441" s="104"/>
      <c r="W1441" s="104"/>
      <c r="X1441" s="104"/>
      <c r="Y1441" s="104"/>
    </row>
    <row r="1442" spans="1:25" x14ac:dyDescent="0.2">
      <c r="A1442" s="135"/>
      <c r="B1442" s="134" t="str">
        <f>IF(A1442="","",IF(ISNUMBER(SEARCH("KCB",G1442))=TRUE,Info!$J$10,Info!$J$11))</f>
        <v/>
      </c>
      <c r="C1442" s="135"/>
      <c r="D1442" s="248"/>
      <c r="E1442" s="248"/>
      <c r="F1442" s="135"/>
      <c r="G1442" s="104"/>
      <c r="H1442" s="135"/>
      <c r="I1442" s="104"/>
      <c r="J1442" s="104"/>
      <c r="K1442" s="104"/>
      <c r="L1442" s="104"/>
      <c r="M1442" s="104"/>
      <c r="N1442" s="101"/>
      <c r="O1442" s="101"/>
      <c r="P1442" s="101"/>
      <c r="Q1442" s="101"/>
      <c r="R1442" s="63"/>
      <c r="S1442" s="63"/>
      <c r="T1442" s="63"/>
      <c r="U1442" s="135"/>
      <c r="V1442" s="104"/>
      <c r="W1442" s="104"/>
      <c r="X1442" s="104"/>
      <c r="Y1442" s="104"/>
    </row>
    <row r="1443" spans="1:25" x14ac:dyDescent="0.2">
      <c r="A1443" s="135"/>
      <c r="B1443" s="134" t="str">
        <f>IF(A1443="","",IF(ISNUMBER(SEARCH("KCB",G1443))=TRUE,Info!$J$10,Info!$J$11))</f>
        <v/>
      </c>
      <c r="C1443" s="135"/>
      <c r="D1443" s="248"/>
      <c r="E1443" s="248"/>
      <c r="F1443" s="135"/>
      <c r="G1443" s="104"/>
      <c r="H1443" s="135"/>
      <c r="I1443" s="104"/>
      <c r="J1443" s="104"/>
      <c r="K1443" s="104"/>
      <c r="L1443" s="104"/>
      <c r="M1443" s="104"/>
      <c r="N1443" s="101"/>
      <c r="O1443" s="101"/>
      <c r="P1443" s="101"/>
      <c r="Q1443" s="101"/>
      <c r="R1443" s="63"/>
      <c r="S1443" s="63"/>
      <c r="T1443" s="63"/>
      <c r="U1443" s="135"/>
      <c r="V1443" s="104"/>
      <c r="W1443" s="104"/>
      <c r="X1443" s="104"/>
      <c r="Y1443" s="104"/>
    </row>
    <row r="1444" spans="1:25" x14ac:dyDescent="0.2">
      <c r="A1444" s="135"/>
      <c r="B1444" s="134" t="str">
        <f>IF(A1444="","",IF(ISNUMBER(SEARCH("KCB",G1444))=TRUE,Info!$J$10,Info!$J$11))</f>
        <v/>
      </c>
      <c r="C1444" s="135"/>
      <c r="D1444" s="248"/>
      <c r="E1444" s="248"/>
      <c r="F1444" s="135"/>
      <c r="G1444" s="104"/>
      <c r="H1444" s="135"/>
      <c r="I1444" s="104"/>
      <c r="J1444" s="104"/>
      <c r="K1444" s="104"/>
      <c r="L1444" s="104"/>
      <c r="M1444" s="104"/>
      <c r="N1444" s="101"/>
      <c r="O1444" s="101"/>
      <c r="P1444" s="101"/>
      <c r="Q1444" s="101"/>
      <c r="R1444" s="63"/>
      <c r="S1444" s="63"/>
      <c r="T1444" s="63"/>
      <c r="U1444" s="135"/>
      <c r="V1444" s="104"/>
      <c r="W1444" s="104"/>
      <c r="X1444" s="104"/>
      <c r="Y1444" s="104"/>
    </row>
    <row r="1445" spans="1:25" x14ac:dyDescent="0.2">
      <c r="A1445" s="135"/>
      <c r="B1445" s="134" t="str">
        <f>IF(A1445="","",IF(ISNUMBER(SEARCH("KCB",G1445))=TRUE,Info!$J$10,Info!$J$11))</f>
        <v/>
      </c>
      <c r="C1445" s="135"/>
      <c r="D1445" s="248"/>
      <c r="E1445" s="248"/>
      <c r="F1445" s="135"/>
      <c r="G1445" s="104"/>
      <c r="H1445" s="135"/>
      <c r="I1445" s="104"/>
      <c r="J1445" s="104"/>
      <c r="K1445" s="104"/>
      <c r="L1445" s="104"/>
      <c r="M1445" s="104"/>
      <c r="N1445" s="101"/>
      <c r="O1445" s="101"/>
      <c r="P1445" s="101"/>
      <c r="Q1445" s="101"/>
      <c r="R1445" s="63"/>
      <c r="S1445" s="63"/>
      <c r="T1445" s="63"/>
      <c r="U1445" s="135"/>
      <c r="V1445" s="104"/>
      <c r="W1445" s="104"/>
      <c r="X1445" s="104"/>
      <c r="Y1445" s="104"/>
    </row>
    <row r="1446" spans="1:25" x14ac:dyDescent="0.2">
      <c r="A1446" s="135"/>
      <c r="B1446" s="134" t="str">
        <f>IF(A1446="","",IF(ISNUMBER(SEARCH("KCB",G1446))=TRUE,Info!$J$10,Info!$J$11))</f>
        <v/>
      </c>
      <c r="C1446" s="135"/>
      <c r="D1446" s="248"/>
      <c r="E1446" s="248"/>
      <c r="F1446" s="135"/>
      <c r="G1446" s="104"/>
      <c r="H1446" s="135"/>
      <c r="I1446" s="104"/>
      <c r="J1446" s="104"/>
      <c r="K1446" s="104"/>
      <c r="L1446" s="104"/>
      <c r="M1446" s="104"/>
      <c r="N1446" s="101"/>
      <c r="O1446" s="101"/>
      <c r="P1446" s="101"/>
      <c r="Q1446" s="101"/>
      <c r="R1446" s="63"/>
      <c r="S1446" s="63"/>
      <c r="T1446" s="63"/>
      <c r="U1446" s="135"/>
      <c r="V1446" s="104"/>
      <c r="W1446" s="104"/>
      <c r="X1446" s="104"/>
      <c r="Y1446" s="104"/>
    </row>
    <row r="1447" spans="1:25" x14ac:dyDescent="0.2">
      <c r="A1447" s="135"/>
      <c r="B1447" s="134" t="str">
        <f>IF(A1447="","",IF(ISNUMBER(SEARCH("KCB",G1447))=TRUE,Info!$J$10,Info!$J$11))</f>
        <v/>
      </c>
      <c r="C1447" s="135"/>
      <c r="D1447" s="248"/>
      <c r="E1447" s="248"/>
      <c r="F1447" s="135"/>
      <c r="G1447" s="104"/>
      <c r="H1447" s="135"/>
      <c r="I1447" s="104"/>
      <c r="J1447" s="104"/>
      <c r="K1447" s="104"/>
      <c r="L1447" s="104"/>
      <c r="M1447" s="104"/>
      <c r="N1447" s="101"/>
      <c r="O1447" s="101"/>
      <c r="P1447" s="101"/>
      <c r="Q1447" s="101"/>
      <c r="R1447" s="63"/>
      <c r="S1447" s="63"/>
      <c r="T1447" s="63"/>
      <c r="U1447" s="135"/>
      <c r="V1447" s="104"/>
      <c r="W1447" s="104"/>
      <c r="X1447" s="104"/>
      <c r="Y1447" s="104"/>
    </row>
    <row r="1448" spans="1:25" x14ac:dyDescent="0.2">
      <c r="A1448" s="135"/>
      <c r="B1448" s="134" t="str">
        <f>IF(A1448="","",IF(ISNUMBER(SEARCH("KCB",G1448))=TRUE,Info!$J$10,Info!$J$11))</f>
        <v/>
      </c>
      <c r="C1448" s="135"/>
      <c r="D1448" s="248"/>
      <c r="E1448" s="248"/>
      <c r="F1448" s="135"/>
      <c r="G1448" s="104"/>
      <c r="H1448" s="135"/>
      <c r="I1448" s="104"/>
      <c r="J1448" s="104"/>
      <c r="K1448" s="104"/>
      <c r="L1448" s="104"/>
      <c r="M1448" s="104"/>
      <c r="N1448" s="101"/>
      <c r="O1448" s="101"/>
      <c r="P1448" s="101"/>
      <c r="Q1448" s="101"/>
      <c r="R1448" s="63"/>
      <c r="S1448" s="63"/>
      <c r="T1448" s="63"/>
      <c r="U1448" s="135"/>
      <c r="V1448" s="104"/>
      <c r="W1448" s="104"/>
      <c r="X1448" s="104"/>
      <c r="Y1448" s="104"/>
    </row>
    <row r="1449" spans="1:25" x14ac:dyDescent="0.2">
      <c r="A1449" s="135"/>
      <c r="B1449" s="134" t="str">
        <f>IF(A1449="","",IF(ISNUMBER(SEARCH("KCB",G1449))=TRUE,Info!$J$10,Info!$J$11))</f>
        <v/>
      </c>
      <c r="C1449" s="135"/>
      <c r="D1449" s="248"/>
      <c r="E1449" s="248"/>
      <c r="F1449" s="135"/>
      <c r="G1449" s="104"/>
      <c r="H1449" s="135"/>
      <c r="I1449" s="104"/>
      <c r="J1449" s="104"/>
      <c r="K1449" s="104"/>
      <c r="L1449" s="104"/>
      <c r="M1449" s="104"/>
      <c r="N1449" s="101"/>
      <c r="O1449" s="101"/>
      <c r="P1449" s="101"/>
      <c r="Q1449" s="101"/>
      <c r="R1449" s="63"/>
      <c r="S1449" s="63"/>
      <c r="T1449" s="63"/>
      <c r="U1449" s="135"/>
      <c r="V1449" s="104"/>
      <c r="W1449" s="104"/>
      <c r="X1449" s="104"/>
      <c r="Y1449" s="104"/>
    </row>
    <row r="1450" spans="1:25" x14ac:dyDescent="0.2">
      <c r="A1450" s="135"/>
      <c r="B1450" s="134" t="str">
        <f>IF(A1450="","",IF(ISNUMBER(SEARCH("KCB",G1450))=TRUE,Info!$J$10,Info!$J$11))</f>
        <v/>
      </c>
      <c r="C1450" s="135"/>
      <c r="D1450" s="248"/>
      <c r="E1450" s="248"/>
      <c r="F1450" s="135"/>
      <c r="G1450" s="104"/>
      <c r="H1450" s="135"/>
      <c r="I1450" s="104"/>
      <c r="J1450" s="104"/>
      <c r="K1450" s="104"/>
      <c r="L1450" s="104"/>
      <c r="M1450" s="104"/>
      <c r="N1450" s="101"/>
      <c r="O1450" s="101"/>
      <c r="P1450" s="101"/>
      <c r="Q1450" s="101"/>
      <c r="R1450" s="63"/>
      <c r="S1450" s="63"/>
      <c r="T1450" s="63"/>
      <c r="U1450" s="135"/>
      <c r="V1450" s="104"/>
      <c r="W1450" s="104"/>
      <c r="X1450" s="104"/>
      <c r="Y1450" s="104"/>
    </row>
    <row r="1451" spans="1:25" x14ac:dyDescent="0.2">
      <c r="A1451" s="135"/>
      <c r="B1451" s="134" t="str">
        <f>IF(A1451="","",IF(ISNUMBER(SEARCH("KCB",G1451))=TRUE,Info!$J$10,Info!$J$11))</f>
        <v/>
      </c>
      <c r="C1451" s="135"/>
      <c r="D1451" s="248"/>
      <c r="E1451" s="248"/>
      <c r="F1451" s="135"/>
      <c r="G1451" s="104"/>
      <c r="H1451" s="135"/>
      <c r="I1451" s="104"/>
      <c r="J1451" s="104"/>
      <c r="K1451" s="104"/>
      <c r="L1451" s="104"/>
      <c r="M1451" s="104"/>
      <c r="N1451" s="101"/>
      <c r="O1451" s="101"/>
      <c r="P1451" s="101"/>
      <c r="Q1451" s="101"/>
      <c r="R1451" s="63"/>
      <c r="S1451" s="63"/>
      <c r="T1451" s="63"/>
      <c r="U1451" s="135"/>
      <c r="V1451" s="104"/>
      <c r="W1451" s="104"/>
      <c r="X1451" s="104"/>
      <c r="Y1451" s="104"/>
    </row>
    <row r="1452" spans="1:25" x14ac:dyDescent="0.2">
      <c r="A1452" s="135"/>
      <c r="B1452" s="134" t="str">
        <f>IF(A1452="","",IF(ISNUMBER(SEARCH("KCB",G1452))=TRUE,Info!$J$10,Info!$J$11))</f>
        <v/>
      </c>
      <c r="C1452" s="135"/>
      <c r="D1452" s="248"/>
      <c r="E1452" s="248"/>
      <c r="F1452" s="135"/>
      <c r="G1452" s="104"/>
      <c r="H1452" s="135"/>
      <c r="I1452" s="104"/>
      <c r="J1452" s="104"/>
      <c r="K1452" s="104"/>
      <c r="L1452" s="104"/>
      <c r="M1452" s="104"/>
      <c r="N1452" s="101"/>
      <c r="O1452" s="101"/>
      <c r="P1452" s="101"/>
      <c r="Q1452" s="101"/>
      <c r="R1452" s="63"/>
      <c r="S1452" s="63"/>
      <c r="T1452" s="63"/>
      <c r="U1452" s="135"/>
      <c r="V1452" s="104"/>
      <c r="W1452" s="104"/>
      <c r="X1452" s="104"/>
      <c r="Y1452" s="104"/>
    </row>
    <row r="1453" spans="1:25" x14ac:dyDescent="0.2">
      <c r="A1453" s="135"/>
      <c r="B1453" s="134" t="str">
        <f>IF(A1453="","",IF(ISNUMBER(SEARCH("KCB",G1453))=TRUE,Info!$J$10,Info!$J$11))</f>
        <v/>
      </c>
      <c r="C1453" s="135"/>
      <c r="D1453" s="248"/>
      <c r="E1453" s="248"/>
      <c r="F1453" s="135"/>
      <c r="G1453" s="104"/>
      <c r="H1453" s="135"/>
      <c r="I1453" s="104"/>
      <c r="J1453" s="104"/>
      <c r="K1453" s="104"/>
      <c r="L1453" s="104"/>
      <c r="M1453" s="104"/>
      <c r="N1453" s="101"/>
      <c r="O1453" s="101"/>
      <c r="P1453" s="101"/>
      <c r="Q1453" s="101"/>
      <c r="R1453" s="63"/>
      <c r="S1453" s="63"/>
      <c r="T1453" s="63"/>
      <c r="U1453" s="135"/>
      <c r="V1453" s="104"/>
      <c r="W1453" s="104"/>
      <c r="X1453" s="104"/>
      <c r="Y1453" s="104"/>
    </row>
    <row r="1454" spans="1:25" x14ac:dyDescent="0.2">
      <c r="A1454" s="135"/>
      <c r="B1454" s="134" t="str">
        <f>IF(A1454="","",IF(ISNUMBER(SEARCH("KCB",G1454))=TRUE,Info!$J$10,Info!$J$11))</f>
        <v/>
      </c>
      <c r="C1454" s="135"/>
      <c r="D1454" s="248"/>
      <c r="E1454" s="248"/>
      <c r="F1454" s="135"/>
      <c r="G1454" s="104"/>
      <c r="H1454" s="135"/>
      <c r="I1454" s="104"/>
      <c r="J1454" s="104"/>
      <c r="K1454" s="104"/>
      <c r="L1454" s="104"/>
      <c r="M1454" s="104"/>
      <c r="N1454" s="101"/>
      <c r="O1454" s="101"/>
      <c r="P1454" s="101"/>
      <c r="Q1454" s="101"/>
      <c r="R1454" s="63"/>
      <c r="S1454" s="63"/>
      <c r="T1454" s="63"/>
      <c r="U1454" s="135"/>
      <c r="V1454" s="104"/>
      <c r="W1454" s="104"/>
      <c r="X1454" s="104"/>
      <c r="Y1454" s="104"/>
    </row>
    <row r="1455" spans="1:25" x14ac:dyDescent="0.2">
      <c r="A1455" s="135"/>
      <c r="B1455" s="134" t="str">
        <f>IF(A1455="","",IF(ISNUMBER(SEARCH("KCB",G1455))=TRUE,Info!$J$10,Info!$J$11))</f>
        <v/>
      </c>
      <c r="C1455" s="135"/>
      <c r="D1455" s="248"/>
      <c r="E1455" s="248"/>
      <c r="F1455" s="135"/>
      <c r="G1455" s="104"/>
      <c r="H1455" s="135"/>
      <c r="I1455" s="104"/>
      <c r="J1455" s="104"/>
      <c r="K1455" s="104"/>
      <c r="L1455" s="104"/>
      <c r="M1455" s="104"/>
      <c r="N1455" s="101"/>
      <c r="O1455" s="101"/>
      <c r="P1455" s="101"/>
      <c r="Q1455" s="101"/>
      <c r="R1455" s="63"/>
      <c r="S1455" s="63"/>
      <c r="T1455" s="63"/>
      <c r="U1455" s="135"/>
      <c r="V1455" s="104"/>
      <c r="W1455" s="104"/>
      <c r="X1455" s="104"/>
      <c r="Y1455" s="104"/>
    </row>
    <row r="1456" spans="1:25" x14ac:dyDescent="0.2">
      <c r="A1456" s="135"/>
      <c r="B1456" s="134" t="str">
        <f>IF(A1456="","",IF(ISNUMBER(SEARCH("KCB",G1456))=TRUE,Info!$J$10,Info!$J$11))</f>
        <v/>
      </c>
      <c r="C1456" s="135"/>
      <c r="D1456" s="248"/>
      <c r="E1456" s="248"/>
      <c r="F1456" s="135"/>
      <c r="G1456" s="104"/>
      <c r="H1456" s="135"/>
      <c r="I1456" s="104"/>
      <c r="J1456" s="104"/>
      <c r="K1456" s="104"/>
      <c r="L1456" s="104"/>
      <c r="M1456" s="104"/>
      <c r="N1456" s="101"/>
      <c r="O1456" s="101"/>
      <c r="P1456" s="101"/>
      <c r="Q1456" s="101"/>
      <c r="R1456" s="63"/>
      <c r="S1456" s="63"/>
      <c r="T1456" s="63"/>
      <c r="U1456" s="135"/>
      <c r="V1456" s="104"/>
      <c r="W1456" s="104"/>
      <c r="X1456" s="104"/>
      <c r="Y1456" s="104"/>
    </row>
    <row r="1457" spans="1:25" x14ac:dyDescent="0.2">
      <c r="A1457" s="135"/>
      <c r="B1457" s="134" t="str">
        <f>IF(A1457="","",IF(ISNUMBER(SEARCH("KCB",G1457))=TRUE,Info!$J$10,Info!$J$11))</f>
        <v/>
      </c>
      <c r="C1457" s="135"/>
      <c r="D1457" s="248"/>
      <c r="E1457" s="248"/>
      <c r="F1457" s="135"/>
      <c r="G1457" s="104"/>
      <c r="H1457" s="135"/>
      <c r="I1457" s="104"/>
      <c r="J1457" s="104"/>
      <c r="K1457" s="104"/>
      <c r="L1457" s="104"/>
      <c r="M1457" s="104"/>
      <c r="N1457" s="101"/>
      <c r="O1457" s="101"/>
      <c r="P1457" s="101"/>
      <c r="Q1457" s="101"/>
      <c r="R1457" s="63"/>
      <c r="S1457" s="63"/>
      <c r="T1457" s="63"/>
      <c r="U1457" s="135"/>
      <c r="V1457" s="104"/>
      <c r="W1457" s="104"/>
      <c r="X1457" s="104"/>
      <c r="Y1457" s="104"/>
    </row>
    <row r="1458" spans="1:25" x14ac:dyDescent="0.2">
      <c r="A1458" s="135"/>
      <c r="B1458" s="134" t="str">
        <f>IF(A1458="","",IF(ISNUMBER(SEARCH("KCB",G1458))=TRUE,Info!$J$10,Info!$J$11))</f>
        <v/>
      </c>
      <c r="C1458" s="135"/>
      <c r="D1458" s="248"/>
      <c r="E1458" s="248"/>
      <c r="F1458" s="135"/>
      <c r="G1458" s="104"/>
      <c r="H1458" s="135"/>
      <c r="I1458" s="104"/>
      <c r="J1458" s="104"/>
      <c r="K1458" s="104"/>
      <c r="L1458" s="104"/>
      <c r="M1458" s="104"/>
      <c r="N1458" s="101"/>
      <c r="O1458" s="101"/>
      <c r="P1458" s="101"/>
      <c r="Q1458" s="101"/>
      <c r="R1458" s="63"/>
      <c r="S1458" s="63"/>
      <c r="T1458" s="63"/>
      <c r="U1458" s="135"/>
      <c r="V1458" s="104"/>
      <c r="W1458" s="104"/>
      <c r="X1458" s="104"/>
      <c r="Y1458" s="104"/>
    </row>
    <row r="1459" spans="1:25" x14ac:dyDescent="0.2">
      <c r="A1459" s="135"/>
      <c r="B1459" s="134" t="str">
        <f>IF(A1459="","",IF(ISNUMBER(SEARCH("KCB",G1459))=TRUE,Info!$J$10,Info!$J$11))</f>
        <v/>
      </c>
      <c r="C1459" s="135"/>
      <c r="D1459" s="248"/>
      <c r="E1459" s="248"/>
      <c r="F1459" s="135"/>
      <c r="G1459" s="104"/>
      <c r="H1459" s="135"/>
      <c r="I1459" s="104"/>
      <c r="J1459" s="104"/>
      <c r="K1459" s="104"/>
      <c r="L1459" s="104"/>
      <c r="M1459" s="104"/>
      <c r="N1459" s="101"/>
      <c r="O1459" s="101"/>
      <c r="P1459" s="101"/>
      <c r="Q1459" s="101"/>
      <c r="R1459" s="63"/>
      <c r="S1459" s="63"/>
      <c r="T1459" s="63"/>
      <c r="U1459" s="135"/>
      <c r="V1459" s="104"/>
      <c r="W1459" s="104"/>
      <c r="X1459" s="104"/>
      <c r="Y1459" s="104"/>
    </row>
    <row r="1460" spans="1:25" x14ac:dyDescent="0.2">
      <c r="A1460" s="135"/>
      <c r="B1460" s="134" t="str">
        <f>IF(A1460="","",IF(ISNUMBER(SEARCH("KCB",G1460))=TRUE,Info!$J$10,Info!$J$11))</f>
        <v/>
      </c>
      <c r="C1460" s="135"/>
      <c r="D1460" s="248"/>
      <c r="E1460" s="248"/>
      <c r="F1460" s="135"/>
      <c r="G1460" s="104"/>
      <c r="H1460" s="135"/>
      <c r="I1460" s="104"/>
      <c r="J1460" s="104"/>
      <c r="K1460" s="104"/>
      <c r="L1460" s="104"/>
      <c r="M1460" s="104"/>
      <c r="N1460" s="101"/>
      <c r="O1460" s="101"/>
      <c r="P1460" s="101"/>
      <c r="Q1460" s="101"/>
      <c r="R1460" s="63"/>
      <c r="S1460" s="63"/>
      <c r="T1460" s="63"/>
      <c r="U1460" s="135"/>
      <c r="V1460" s="104"/>
      <c r="W1460" s="104"/>
      <c r="X1460" s="104"/>
      <c r="Y1460" s="104"/>
    </row>
    <row r="1461" spans="1:25" x14ac:dyDescent="0.2">
      <c r="A1461" s="135"/>
      <c r="B1461" s="134" t="str">
        <f>IF(A1461="","",IF(ISNUMBER(SEARCH("KCB",G1461))=TRUE,Info!$J$10,Info!$J$11))</f>
        <v/>
      </c>
      <c r="C1461" s="135"/>
      <c r="D1461" s="248"/>
      <c r="E1461" s="248"/>
      <c r="F1461" s="135"/>
      <c r="G1461" s="104"/>
      <c r="H1461" s="135"/>
      <c r="I1461" s="104"/>
      <c r="J1461" s="104"/>
      <c r="K1461" s="104"/>
      <c r="L1461" s="104"/>
      <c r="M1461" s="104"/>
      <c r="N1461" s="101"/>
      <c r="O1461" s="101"/>
      <c r="P1461" s="101"/>
      <c r="Q1461" s="101"/>
      <c r="R1461" s="63"/>
      <c r="S1461" s="63"/>
      <c r="T1461" s="63"/>
      <c r="U1461" s="135"/>
      <c r="V1461" s="104"/>
      <c r="W1461" s="104"/>
      <c r="X1461" s="104"/>
      <c r="Y1461" s="104"/>
    </row>
    <row r="1462" spans="1:25" x14ac:dyDescent="0.2">
      <c r="A1462" s="135"/>
      <c r="B1462" s="134" t="str">
        <f>IF(A1462="","",IF(ISNUMBER(SEARCH("KCB",G1462))=TRUE,Info!$J$10,Info!$J$11))</f>
        <v/>
      </c>
      <c r="C1462" s="135"/>
      <c r="D1462" s="248"/>
      <c r="E1462" s="248"/>
      <c r="F1462" s="135"/>
      <c r="G1462" s="104"/>
      <c r="H1462" s="135"/>
      <c r="I1462" s="104"/>
      <c r="J1462" s="104"/>
      <c r="K1462" s="104"/>
      <c r="L1462" s="104"/>
      <c r="M1462" s="104"/>
      <c r="N1462" s="101"/>
      <c r="O1462" s="101"/>
      <c r="P1462" s="101"/>
      <c r="Q1462" s="101"/>
      <c r="R1462" s="63"/>
      <c r="S1462" s="63"/>
      <c r="T1462" s="63"/>
      <c r="U1462" s="135"/>
      <c r="V1462" s="104"/>
      <c r="W1462" s="104"/>
      <c r="X1462" s="104"/>
      <c r="Y1462" s="104"/>
    </row>
    <row r="1463" spans="1:25" x14ac:dyDescent="0.2">
      <c r="A1463" s="135"/>
      <c r="B1463" s="134" t="str">
        <f>IF(A1463="","",IF(ISNUMBER(SEARCH("KCB",G1463))=TRUE,Info!$J$10,Info!$J$11))</f>
        <v/>
      </c>
      <c r="C1463" s="135"/>
      <c r="D1463" s="248"/>
      <c r="E1463" s="248"/>
      <c r="F1463" s="135"/>
      <c r="G1463" s="104"/>
      <c r="H1463" s="135"/>
      <c r="I1463" s="104"/>
      <c r="J1463" s="104"/>
      <c r="K1463" s="104"/>
      <c r="L1463" s="104"/>
      <c r="M1463" s="104"/>
      <c r="N1463" s="101"/>
      <c r="O1463" s="101"/>
      <c r="P1463" s="101"/>
      <c r="Q1463" s="101"/>
      <c r="R1463" s="63"/>
      <c r="S1463" s="63"/>
      <c r="T1463" s="63"/>
      <c r="U1463" s="135"/>
      <c r="V1463" s="104"/>
      <c r="W1463" s="104"/>
      <c r="X1463" s="104"/>
      <c r="Y1463" s="104"/>
    </row>
    <row r="1464" spans="1:25" x14ac:dyDescent="0.2">
      <c r="A1464" s="135"/>
      <c r="B1464" s="134" t="str">
        <f>IF(A1464="","",IF(ISNUMBER(SEARCH("KCB",G1464))=TRUE,Info!$J$10,Info!$J$11))</f>
        <v/>
      </c>
      <c r="C1464" s="135"/>
      <c r="D1464" s="248"/>
      <c r="E1464" s="248"/>
      <c r="F1464" s="135"/>
      <c r="G1464" s="104"/>
      <c r="H1464" s="135"/>
      <c r="I1464" s="104"/>
      <c r="J1464" s="104"/>
      <c r="K1464" s="104"/>
      <c r="L1464" s="104"/>
      <c r="M1464" s="104"/>
      <c r="N1464" s="101"/>
      <c r="O1464" s="101"/>
      <c r="P1464" s="101"/>
      <c r="Q1464" s="101"/>
      <c r="R1464" s="63"/>
      <c r="S1464" s="63"/>
      <c r="T1464" s="63"/>
      <c r="U1464" s="135"/>
      <c r="V1464" s="104"/>
      <c r="W1464" s="104"/>
      <c r="X1464" s="104"/>
      <c r="Y1464" s="104"/>
    </row>
    <row r="1465" spans="1:25" x14ac:dyDescent="0.2">
      <c r="A1465" s="135"/>
      <c r="B1465" s="134" t="str">
        <f>IF(A1465="","",IF(ISNUMBER(SEARCH("KCB",G1465))=TRUE,Info!$J$10,Info!$J$11))</f>
        <v/>
      </c>
      <c r="C1465" s="135"/>
      <c r="D1465" s="248"/>
      <c r="E1465" s="248"/>
      <c r="F1465" s="135"/>
      <c r="G1465" s="104"/>
      <c r="H1465" s="135"/>
      <c r="I1465" s="104"/>
      <c r="J1465" s="104"/>
      <c r="K1465" s="104"/>
      <c r="L1465" s="104"/>
      <c r="M1465" s="104"/>
      <c r="N1465" s="101"/>
      <c r="O1465" s="101"/>
      <c r="P1465" s="101"/>
      <c r="Q1465" s="101"/>
      <c r="R1465" s="63"/>
      <c r="S1465" s="63"/>
      <c r="T1465" s="63"/>
      <c r="U1465" s="135"/>
      <c r="V1465" s="104"/>
      <c r="W1465" s="104"/>
      <c r="X1465" s="104"/>
      <c r="Y1465" s="104"/>
    </row>
    <row r="1466" spans="1:25" x14ac:dyDescent="0.2">
      <c r="A1466" s="135"/>
      <c r="B1466" s="134" t="str">
        <f>IF(A1466="","",IF(ISNUMBER(SEARCH("KCB",G1466))=TRUE,Info!$J$10,Info!$J$11))</f>
        <v/>
      </c>
      <c r="C1466" s="135"/>
      <c r="D1466" s="248"/>
      <c r="E1466" s="248"/>
      <c r="F1466" s="135"/>
      <c r="G1466" s="104"/>
      <c r="H1466" s="135"/>
      <c r="I1466" s="104"/>
      <c r="J1466" s="104"/>
      <c r="K1466" s="104"/>
      <c r="L1466" s="104"/>
      <c r="M1466" s="104"/>
      <c r="N1466" s="101"/>
      <c r="O1466" s="101"/>
      <c r="P1466" s="101"/>
      <c r="Q1466" s="101"/>
      <c r="R1466" s="63"/>
      <c r="S1466" s="63"/>
      <c r="T1466" s="63"/>
      <c r="U1466" s="135"/>
      <c r="V1466" s="104"/>
      <c r="W1466" s="104"/>
      <c r="X1466" s="104"/>
      <c r="Y1466" s="104"/>
    </row>
    <row r="1467" spans="1:25" x14ac:dyDescent="0.2">
      <c r="A1467" s="135"/>
      <c r="B1467" s="134" t="str">
        <f>IF(A1467="","",IF(ISNUMBER(SEARCH("KCB",G1467))=TRUE,Info!$J$10,Info!$J$11))</f>
        <v/>
      </c>
      <c r="C1467" s="135"/>
      <c r="D1467" s="248"/>
      <c r="E1467" s="248"/>
      <c r="F1467" s="135"/>
      <c r="G1467" s="104"/>
      <c r="H1467" s="135"/>
      <c r="I1467" s="104"/>
      <c r="J1467" s="104"/>
      <c r="K1467" s="104"/>
      <c r="L1467" s="104"/>
      <c r="M1467" s="104"/>
      <c r="N1467" s="101"/>
      <c r="O1467" s="101"/>
      <c r="P1467" s="101"/>
      <c r="Q1467" s="101"/>
      <c r="R1467" s="63"/>
      <c r="S1467" s="63"/>
      <c r="T1467" s="63"/>
      <c r="U1467" s="135"/>
      <c r="V1467" s="104"/>
      <c r="W1467" s="104"/>
      <c r="X1467" s="104"/>
      <c r="Y1467" s="104"/>
    </row>
    <row r="1468" spans="1:25" x14ac:dyDescent="0.2">
      <c r="A1468" s="135"/>
      <c r="B1468" s="134" t="str">
        <f>IF(A1468="","",IF(ISNUMBER(SEARCH("KCB",G1468))=TRUE,Info!$J$10,Info!$J$11))</f>
        <v/>
      </c>
      <c r="C1468" s="135"/>
      <c r="D1468" s="248"/>
      <c r="E1468" s="248"/>
      <c r="F1468" s="135"/>
      <c r="G1468" s="104"/>
      <c r="H1468" s="135"/>
      <c r="I1468" s="104"/>
      <c r="J1468" s="104"/>
      <c r="K1468" s="104"/>
      <c r="L1468" s="104"/>
      <c r="M1468" s="104"/>
      <c r="N1468" s="101"/>
      <c r="O1468" s="101"/>
      <c r="P1468" s="101"/>
      <c r="Q1468" s="101"/>
      <c r="R1468" s="63"/>
      <c r="S1468" s="63"/>
      <c r="T1468" s="63"/>
      <c r="U1468" s="135"/>
      <c r="V1468" s="104"/>
      <c r="W1468" s="104"/>
      <c r="X1468" s="104"/>
      <c r="Y1468" s="104"/>
    </row>
    <row r="1469" spans="1:25" x14ac:dyDescent="0.2">
      <c r="A1469" s="135"/>
      <c r="B1469" s="134" t="str">
        <f>IF(A1469="","",IF(ISNUMBER(SEARCH("KCB",G1469))=TRUE,Info!$J$10,Info!$J$11))</f>
        <v/>
      </c>
      <c r="C1469" s="135"/>
      <c r="D1469" s="248"/>
      <c r="E1469" s="248"/>
      <c r="F1469" s="135"/>
      <c r="G1469" s="104"/>
      <c r="H1469" s="135"/>
      <c r="I1469" s="104"/>
      <c r="J1469" s="104"/>
      <c r="K1469" s="104"/>
      <c r="L1469" s="104"/>
      <c r="M1469" s="104"/>
      <c r="N1469" s="101"/>
      <c r="O1469" s="101"/>
      <c r="P1469" s="101"/>
      <c r="Q1469" s="101"/>
      <c r="R1469" s="63"/>
      <c r="S1469" s="63"/>
      <c r="T1469" s="63"/>
      <c r="U1469" s="135"/>
      <c r="V1469" s="104"/>
      <c r="W1469" s="104"/>
      <c r="X1469" s="104"/>
      <c r="Y1469" s="104"/>
    </row>
    <row r="1470" spans="1:25" x14ac:dyDescent="0.2">
      <c r="A1470" s="135"/>
      <c r="B1470" s="134" t="str">
        <f>IF(A1470="","",IF(ISNUMBER(SEARCH("KCB",G1470))=TRUE,Info!$J$10,Info!$J$11))</f>
        <v/>
      </c>
      <c r="C1470" s="135"/>
      <c r="D1470" s="248"/>
      <c r="E1470" s="248"/>
      <c r="F1470" s="135"/>
      <c r="G1470" s="104"/>
      <c r="H1470" s="135"/>
      <c r="I1470" s="104"/>
      <c r="J1470" s="104"/>
      <c r="K1470" s="104"/>
      <c r="L1470" s="104"/>
      <c r="M1470" s="104"/>
      <c r="N1470" s="101"/>
      <c r="O1470" s="101"/>
      <c r="P1470" s="101"/>
      <c r="Q1470" s="101"/>
      <c r="R1470" s="63"/>
      <c r="S1470" s="63"/>
      <c r="T1470" s="63"/>
      <c r="U1470" s="135"/>
      <c r="V1470" s="104"/>
      <c r="W1470" s="104"/>
      <c r="X1470" s="104"/>
      <c r="Y1470" s="104"/>
    </row>
    <row r="1471" spans="1:25" x14ac:dyDescent="0.2">
      <c r="A1471" s="135"/>
      <c r="B1471" s="134" t="str">
        <f>IF(A1471="","",IF(ISNUMBER(SEARCH("KCB",G1471))=TRUE,Info!$J$10,Info!$J$11))</f>
        <v/>
      </c>
      <c r="C1471" s="135"/>
      <c r="D1471" s="248"/>
      <c r="E1471" s="248"/>
      <c r="F1471" s="135"/>
      <c r="G1471" s="104"/>
      <c r="H1471" s="135"/>
      <c r="I1471" s="104"/>
      <c r="J1471" s="104"/>
      <c r="K1471" s="104"/>
      <c r="L1471" s="104"/>
      <c r="M1471" s="104"/>
      <c r="N1471" s="101"/>
      <c r="O1471" s="101"/>
      <c r="P1471" s="101"/>
      <c r="Q1471" s="101"/>
      <c r="R1471" s="63"/>
      <c r="S1471" s="63"/>
      <c r="T1471" s="63"/>
      <c r="U1471" s="135"/>
      <c r="V1471" s="104"/>
      <c r="W1471" s="104"/>
      <c r="X1471" s="104"/>
      <c r="Y1471" s="104"/>
    </row>
    <row r="1472" spans="1:25" x14ac:dyDescent="0.2">
      <c r="A1472" s="135"/>
      <c r="B1472" s="134" t="str">
        <f>IF(A1472="","",IF(ISNUMBER(SEARCH("KCB",G1472))=TRUE,Info!$J$10,Info!$J$11))</f>
        <v/>
      </c>
      <c r="C1472" s="135"/>
      <c r="D1472" s="248"/>
      <c r="E1472" s="248"/>
      <c r="F1472" s="135"/>
      <c r="G1472" s="104"/>
      <c r="H1472" s="135"/>
      <c r="I1472" s="104"/>
      <c r="J1472" s="104"/>
      <c r="K1472" s="104"/>
      <c r="L1472" s="104"/>
      <c r="M1472" s="104"/>
      <c r="N1472" s="101"/>
      <c r="O1472" s="101"/>
      <c r="P1472" s="101"/>
      <c r="Q1472" s="101"/>
      <c r="R1472" s="63"/>
      <c r="S1472" s="63"/>
      <c r="T1472" s="63"/>
      <c r="U1472" s="135"/>
      <c r="V1472" s="104"/>
      <c r="W1472" s="104"/>
      <c r="X1472" s="104"/>
      <c r="Y1472" s="104"/>
    </row>
    <row r="1473" spans="1:25" x14ac:dyDescent="0.2">
      <c r="A1473" s="135"/>
      <c r="B1473" s="134" t="str">
        <f>IF(A1473="","",IF(ISNUMBER(SEARCH("KCB",G1473))=TRUE,Info!$J$10,Info!$J$11))</f>
        <v/>
      </c>
      <c r="C1473" s="135"/>
      <c r="D1473" s="248"/>
      <c r="E1473" s="248"/>
      <c r="F1473" s="135"/>
      <c r="G1473" s="104"/>
      <c r="H1473" s="135"/>
      <c r="I1473" s="104"/>
      <c r="J1473" s="104"/>
      <c r="K1473" s="104"/>
      <c r="L1473" s="104"/>
      <c r="M1473" s="104"/>
      <c r="N1473" s="101"/>
      <c r="O1473" s="101"/>
      <c r="P1473" s="101"/>
      <c r="Q1473" s="101"/>
      <c r="R1473" s="63"/>
      <c r="S1473" s="63"/>
      <c r="T1473" s="63"/>
      <c r="U1473" s="135"/>
      <c r="V1473" s="104"/>
      <c r="W1473" s="104"/>
      <c r="X1473" s="104"/>
      <c r="Y1473" s="104"/>
    </row>
    <row r="1474" spans="1:25" x14ac:dyDescent="0.2">
      <c r="A1474" s="135"/>
      <c r="B1474" s="134" t="str">
        <f>IF(A1474="","",IF(ISNUMBER(SEARCH("KCB",G1474))=TRUE,Info!$J$10,Info!$J$11))</f>
        <v/>
      </c>
      <c r="C1474" s="135"/>
      <c r="D1474" s="248"/>
      <c r="E1474" s="248"/>
      <c r="F1474" s="135"/>
      <c r="G1474" s="104"/>
      <c r="H1474" s="135"/>
      <c r="I1474" s="104"/>
      <c r="J1474" s="104"/>
      <c r="K1474" s="104"/>
      <c r="L1474" s="104"/>
      <c r="M1474" s="104"/>
      <c r="N1474" s="101"/>
      <c r="O1474" s="101"/>
      <c r="P1474" s="101"/>
      <c r="Q1474" s="101"/>
      <c r="R1474" s="63"/>
      <c r="S1474" s="63"/>
      <c r="T1474" s="63"/>
      <c r="U1474" s="135"/>
      <c r="V1474" s="104"/>
      <c r="W1474" s="104"/>
      <c r="X1474" s="104"/>
      <c r="Y1474" s="104"/>
    </row>
    <row r="1475" spans="1:25" x14ac:dyDescent="0.2">
      <c r="A1475" s="135"/>
      <c r="B1475" s="134" t="str">
        <f>IF(A1475="","",IF(ISNUMBER(SEARCH("KCB",G1475))=TRUE,Info!$J$10,Info!$J$11))</f>
        <v/>
      </c>
      <c r="C1475" s="135"/>
      <c r="D1475" s="248"/>
      <c r="E1475" s="248"/>
      <c r="F1475" s="135"/>
      <c r="G1475" s="104"/>
      <c r="H1475" s="135"/>
      <c r="I1475" s="104"/>
      <c r="J1475" s="104"/>
      <c r="K1475" s="104"/>
      <c r="L1475" s="104"/>
      <c r="M1475" s="104"/>
      <c r="N1475" s="101"/>
      <c r="O1475" s="101"/>
      <c r="P1475" s="101"/>
      <c r="Q1475" s="101"/>
      <c r="R1475" s="63"/>
      <c r="S1475" s="63"/>
      <c r="T1475" s="63"/>
      <c r="U1475" s="135"/>
      <c r="V1475" s="104"/>
      <c r="W1475" s="104"/>
      <c r="X1475" s="104"/>
      <c r="Y1475" s="104"/>
    </row>
    <row r="1476" spans="1:25" x14ac:dyDescent="0.2">
      <c r="A1476" s="135"/>
      <c r="B1476" s="134" t="str">
        <f>IF(A1476="","",IF(ISNUMBER(SEARCH("KCB",G1476))=TRUE,Info!$J$10,Info!$J$11))</f>
        <v/>
      </c>
      <c r="C1476" s="135"/>
      <c r="D1476" s="248"/>
      <c r="E1476" s="248"/>
      <c r="F1476" s="135"/>
      <c r="G1476" s="104"/>
      <c r="H1476" s="135"/>
      <c r="I1476" s="104"/>
      <c r="J1476" s="104"/>
      <c r="K1476" s="104"/>
      <c r="L1476" s="104"/>
      <c r="M1476" s="104"/>
      <c r="N1476" s="101"/>
      <c r="O1476" s="101"/>
      <c r="P1476" s="101"/>
      <c r="Q1476" s="101"/>
      <c r="R1476" s="63"/>
      <c r="S1476" s="63"/>
      <c r="T1476" s="63"/>
      <c r="U1476" s="135"/>
      <c r="V1476" s="104"/>
      <c r="W1476" s="104"/>
      <c r="X1476" s="104"/>
      <c r="Y1476" s="104"/>
    </row>
    <row r="1477" spans="1:25" x14ac:dyDescent="0.2">
      <c r="A1477" s="135"/>
      <c r="B1477" s="134" t="str">
        <f>IF(A1477="","",IF(ISNUMBER(SEARCH("KCB",G1477))=TRUE,Info!$J$10,Info!$J$11))</f>
        <v/>
      </c>
      <c r="C1477" s="135"/>
      <c r="D1477" s="248"/>
      <c r="E1477" s="248"/>
      <c r="F1477" s="135"/>
      <c r="G1477" s="104"/>
      <c r="H1477" s="135"/>
      <c r="I1477" s="104"/>
      <c r="J1477" s="104"/>
      <c r="K1477" s="104"/>
      <c r="L1477" s="104"/>
      <c r="M1477" s="104"/>
      <c r="N1477" s="101"/>
      <c r="O1477" s="101"/>
      <c r="P1477" s="101"/>
      <c r="Q1477" s="101"/>
      <c r="R1477" s="63"/>
      <c r="S1477" s="63"/>
      <c r="T1477" s="63"/>
      <c r="U1477" s="135"/>
      <c r="V1477" s="104"/>
      <c r="W1477" s="104"/>
      <c r="X1477" s="104"/>
      <c r="Y1477" s="104"/>
    </row>
    <row r="1478" spans="1:25" x14ac:dyDescent="0.2">
      <c r="A1478" s="135"/>
      <c r="B1478" s="134" t="str">
        <f>IF(A1478="","",IF(ISNUMBER(SEARCH("KCB",G1478))=TRUE,Info!$J$10,Info!$J$11))</f>
        <v/>
      </c>
      <c r="C1478" s="135"/>
      <c r="D1478" s="248"/>
      <c r="E1478" s="248"/>
      <c r="F1478" s="135"/>
      <c r="G1478" s="104"/>
      <c r="H1478" s="135"/>
      <c r="I1478" s="104"/>
      <c r="J1478" s="104"/>
      <c r="K1478" s="104"/>
      <c r="L1478" s="104"/>
      <c r="M1478" s="104"/>
      <c r="N1478" s="101"/>
      <c r="O1478" s="101"/>
      <c r="P1478" s="101"/>
      <c r="Q1478" s="101"/>
      <c r="R1478" s="63"/>
      <c r="S1478" s="63"/>
      <c r="T1478" s="63"/>
      <c r="U1478" s="135"/>
      <c r="V1478" s="104"/>
      <c r="W1478" s="104"/>
      <c r="X1478" s="104"/>
      <c r="Y1478" s="104"/>
    </row>
    <row r="1479" spans="1:25" x14ac:dyDescent="0.2">
      <c r="A1479" s="135"/>
      <c r="B1479" s="134" t="str">
        <f>IF(A1479="","",IF(ISNUMBER(SEARCH("KCB",G1479))=TRUE,Info!$J$10,Info!$J$11))</f>
        <v/>
      </c>
      <c r="C1479" s="135"/>
      <c r="D1479" s="248"/>
      <c r="E1479" s="248"/>
      <c r="F1479" s="135"/>
      <c r="G1479" s="104"/>
      <c r="H1479" s="135"/>
      <c r="I1479" s="104"/>
      <c r="J1479" s="104"/>
      <c r="K1479" s="104"/>
      <c r="L1479" s="104"/>
      <c r="M1479" s="104"/>
      <c r="N1479" s="101"/>
      <c r="O1479" s="101"/>
      <c r="P1479" s="101"/>
      <c r="Q1479" s="101"/>
      <c r="R1479" s="63"/>
      <c r="S1479" s="63"/>
      <c r="T1479" s="63"/>
      <c r="U1479" s="135"/>
      <c r="V1479" s="104"/>
      <c r="W1479" s="104"/>
      <c r="X1479" s="104"/>
      <c r="Y1479" s="104"/>
    </row>
    <row r="1480" spans="1:25" x14ac:dyDescent="0.2">
      <c r="A1480" s="135"/>
      <c r="B1480" s="134" t="str">
        <f>IF(A1480="","",IF(ISNUMBER(SEARCH("KCB",G1480))=TRUE,Info!$J$10,Info!$J$11))</f>
        <v/>
      </c>
      <c r="C1480" s="135"/>
      <c r="D1480" s="248"/>
      <c r="E1480" s="248"/>
      <c r="F1480" s="135"/>
      <c r="G1480" s="104"/>
      <c r="H1480" s="135"/>
      <c r="I1480" s="104"/>
      <c r="J1480" s="104"/>
      <c r="K1480" s="104"/>
      <c r="L1480" s="104"/>
      <c r="M1480" s="104"/>
      <c r="N1480" s="101"/>
      <c r="O1480" s="101"/>
      <c r="P1480" s="101"/>
      <c r="Q1480" s="101"/>
      <c r="R1480" s="63"/>
      <c r="S1480" s="63"/>
      <c r="T1480" s="63"/>
      <c r="U1480" s="135"/>
      <c r="V1480" s="104"/>
      <c r="W1480" s="104"/>
      <c r="X1480" s="104"/>
      <c r="Y1480" s="104"/>
    </row>
    <row r="1481" spans="1:25" x14ac:dyDescent="0.2">
      <c r="A1481" s="135"/>
      <c r="B1481" s="134" t="str">
        <f>IF(A1481="","",IF(ISNUMBER(SEARCH("KCB",G1481))=TRUE,Info!$J$10,Info!$J$11))</f>
        <v/>
      </c>
      <c r="C1481" s="135"/>
      <c r="D1481" s="248"/>
      <c r="E1481" s="248"/>
      <c r="F1481" s="135"/>
      <c r="G1481" s="104"/>
      <c r="H1481" s="135"/>
      <c r="I1481" s="104"/>
      <c r="J1481" s="104"/>
      <c r="K1481" s="104"/>
      <c r="L1481" s="104"/>
      <c r="M1481" s="104"/>
      <c r="N1481" s="101"/>
      <c r="O1481" s="101"/>
      <c r="P1481" s="101"/>
      <c r="Q1481" s="101"/>
      <c r="R1481" s="63"/>
      <c r="S1481" s="63"/>
      <c r="T1481" s="63"/>
      <c r="U1481" s="135"/>
      <c r="V1481" s="104"/>
      <c r="W1481" s="104"/>
      <c r="X1481" s="104"/>
      <c r="Y1481" s="104"/>
    </row>
    <row r="1482" spans="1:25" x14ac:dyDescent="0.2">
      <c r="A1482" s="135"/>
      <c r="B1482" s="134" t="str">
        <f>IF(A1482="","",IF(ISNUMBER(SEARCH("KCB",G1482))=TRUE,Info!$J$10,Info!$J$11))</f>
        <v/>
      </c>
      <c r="C1482" s="135"/>
      <c r="D1482" s="248"/>
      <c r="E1482" s="248"/>
      <c r="F1482" s="135"/>
      <c r="G1482" s="104"/>
      <c r="H1482" s="135"/>
      <c r="I1482" s="104"/>
      <c r="J1482" s="104"/>
      <c r="K1482" s="104"/>
      <c r="L1482" s="104"/>
      <c r="M1482" s="104"/>
      <c r="N1482" s="101"/>
      <c r="O1482" s="101"/>
      <c r="P1482" s="101"/>
      <c r="Q1482" s="101"/>
      <c r="R1482" s="63"/>
      <c r="S1482" s="63"/>
      <c r="T1482" s="63"/>
      <c r="U1482" s="135"/>
      <c r="V1482" s="104"/>
      <c r="W1482" s="104"/>
      <c r="X1482" s="104"/>
      <c r="Y1482" s="104"/>
    </row>
    <row r="1483" spans="1:25" x14ac:dyDescent="0.2">
      <c r="A1483" s="135"/>
      <c r="B1483" s="134" t="str">
        <f>IF(A1483="","",IF(ISNUMBER(SEARCH("KCB",G1483))=TRUE,Info!$J$10,Info!$J$11))</f>
        <v/>
      </c>
      <c r="C1483" s="135"/>
      <c r="D1483" s="248"/>
      <c r="E1483" s="248"/>
      <c r="F1483" s="135"/>
      <c r="G1483" s="104"/>
      <c r="H1483" s="135"/>
      <c r="I1483" s="104"/>
      <c r="J1483" s="104"/>
      <c r="K1483" s="104"/>
      <c r="L1483" s="104"/>
      <c r="M1483" s="104"/>
      <c r="N1483" s="101"/>
      <c r="O1483" s="101"/>
      <c r="P1483" s="101"/>
      <c r="Q1483" s="101"/>
      <c r="R1483" s="63"/>
      <c r="S1483" s="63"/>
      <c r="T1483" s="63"/>
      <c r="U1483" s="135"/>
      <c r="V1483" s="104"/>
      <c r="W1483" s="104"/>
      <c r="X1483" s="104"/>
      <c r="Y1483" s="104"/>
    </row>
    <row r="1484" spans="1:25" x14ac:dyDescent="0.2">
      <c r="A1484" s="135"/>
      <c r="B1484" s="134" t="str">
        <f>IF(A1484="","",IF(ISNUMBER(SEARCH("KCB",G1484))=TRUE,Info!$J$10,Info!$J$11))</f>
        <v/>
      </c>
      <c r="C1484" s="135"/>
      <c r="D1484" s="248"/>
      <c r="E1484" s="248"/>
      <c r="F1484" s="135"/>
      <c r="G1484" s="104"/>
      <c r="H1484" s="135"/>
      <c r="I1484" s="104"/>
      <c r="J1484" s="104"/>
      <c r="K1484" s="104"/>
      <c r="L1484" s="104"/>
      <c r="M1484" s="104"/>
      <c r="N1484" s="101"/>
      <c r="O1484" s="101"/>
      <c r="P1484" s="101"/>
      <c r="Q1484" s="101"/>
      <c r="R1484" s="63"/>
      <c r="S1484" s="63"/>
      <c r="T1484" s="63"/>
      <c r="U1484" s="135"/>
      <c r="V1484" s="104"/>
      <c r="W1484" s="104"/>
      <c r="X1484" s="104"/>
      <c r="Y1484" s="104"/>
    </row>
    <row r="1485" spans="1:25" x14ac:dyDescent="0.2">
      <c r="A1485" s="135"/>
      <c r="B1485" s="134" t="str">
        <f>IF(A1485="","",IF(ISNUMBER(SEARCH("KCB",G1485))=TRUE,Info!$J$10,Info!$J$11))</f>
        <v/>
      </c>
      <c r="C1485" s="135"/>
      <c r="D1485" s="248"/>
      <c r="E1485" s="248"/>
      <c r="F1485" s="135"/>
      <c r="G1485" s="104"/>
      <c r="H1485" s="135"/>
      <c r="I1485" s="104"/>
      <c r="J1485" s="104"/>
      <c r="K1485" s="104"/>
      <c r="L1485" s="104"/>
      <c r="M1485" s="104"/>
      <c r="N1485" s="101"/>
      <c r="O1485" s="101"/>
      <c r="P1485" s="101"/>
      <c r="Q1485" s="101"/>
      <c r="R1485" s="63"/>
      <c r="S1485" s="63"/>
      <c r="T1485" s="63"/>
      <c r="U1485" s="135"/>
      <c r="V1485" s="104"/>
      <c r="W1485" s="104"/>
      <c r="X1485" s="104"/>
      <c r="Y1485" s="104"/>
    </row>
    <row r="1486" spans="1:25" x14ac:dyDescent="0.2">
      <c r="A1486" s="135"/>
      <c r="B1486" s="134" t="str">
        <f>IF(A1486="","",IF(ISNUMBER(SEARCH("KCB",G1486))=TRUE,Info!$J$10,Info!$J$11))</f>
        <v/>
      </c>
      <c r="C1486" s="135"/>
      <c r="D1486" s="248"/>
      <c r="E1486" s="248"/>
      <c r="F1486" s="135"/>
      <c r="G1486" s="104"/>
      <c r="H1486" s="135"/>
      <c r="I1486" s="104"/>
      <c r="J1486" s="104"/>
      <c r="K1486" s="104"/>
      <c r="L1486" s="104"/>
      <c r="M1486" s="104"/>
      <c r="N1486" s="101"/>
      <c r="O1486" s="101"/>
      <c r="P1486" s="101"/>
      <c r="Q1486" s="101"/>
      <c r="R1486" s="63"/>
      <c r="S1486" s="63"/>
      <c r="T1486" s="63"/>
      <c r="U1486" s="135"/>
      <c r="V1486" s="104"/>
      <c r="W1486" s="104"/>
      <c r="X1486" s="104"/>
      <c r="Y1486" s="104"/>
    </row>
    <row r="1487" spans="1:25" x14ac:dyDescent="0.2">
      <c r="A1487" s="135"/>
      <c r="B1487" s="134" t="str">
        <f>IF(A1487="","",IF(ISNUMBER(SEARCH("KCB",G1487))=TRUE,Info!$J$10,Info!$J$11))</f>
        <v/>
      </c>
      <c r="C1487" s="135"/>
      <c r="D1487" s="248"/>
      <c r="E1487" s="248"/>
      <c r="F1487" s="135"/>
      <c r="G1487" s="104"/>
      <c r="H1487" s="135"/>
      <c r="I1487" s="104"/>
      <c r="J1487" s="104"/>
      <c r="K1487" s="104"/>
      <c r="L1487" s="104"/>
      <c r="M1487" s="104"/>
      <c r="N1487" s="101"/>
      <c r="O1487" s="101"/>
      <c r="P1487" s="101"/>
      <c r="Q1487" s="101"/>
      <c r="R1487" s="63"/>
      <c r="S1487" s="63"/>
      <c r="T1487" s="63"/>
      <c r="U1487" s="135"/>
      <c r="V1487" s="104"/>
      <c r="W1487" s="104"/>
      <c r="X1487" s="104"/>
      <c r="Y1487" s="104"/>
    </row>
    <row r="1488" spans="1:25" x14ac:dyDescent="0.2">
      <c r="A1488" s="135"/>
      <c r="B1488" s="134" t="str">
        <f>IF(A1488="","",IF(ISNUMBER(SEARCH("KCB",G1488))=TRUE,Info!$J$10,Info!$J$11))</f>
        <v/>
      </c>
      <c r="C1488" s="135"/>
      <c r="D1488" s="248"/>
      <c r="E1488" s="248"/>
      <c r="F1488" s="135"/>
      <c r="G1488" s="104"/>
      <c r="H1488" s="135"/>
      <c r="I1488" s="104"/>
      <c r="J1488" s="104"/>
      <c r="K1488" s="104"/>
      <c r="L1488" s="104"/>
      <c r="M1488" s="104"/>
      <c r="N1488" s="101"/>
      <c r="O1488" s="101"/>
      <c r="P1488" s="101"/>
      <c r="Q1488" s="101"/>
      <c r="R1488" s="63"/>
      <c r="S1488" s="63"/>
      <c r="T1488" s="63"/>
      <c r="U1488" s="135"/>
      <c r="V1488" s="104"/>
      <c r="W1488" s="104"/>
      <c r="X1488" s="104"/>
      <c r="Y1488" s="104"/>
    </row>
    <row r="1489" spans="1:25" x14ac:dyDescent="0.2">
      <c r="A1489" s="135"/>
      <c r="B1489" s="134" t="str">
        <f>IF(A1489="","",IF(ISNUMBER(SEARCH("KCB",G1489))=TRUE,Info!$J$10,Info!$J$11))</f>
        <v/>
      </c>
      <c r="C1489" s="135"/>
      <c r="D1489" s="248"/>
      <c r="E1489" s="248"/>
      <c r="F1489" s="135"/>
      <c r="G1489" s="104"/>
      <c r="H1489" s="135"/>
      <c r="I1489" s="104"/>
      <c r="J1489" s="104"/>
      <c r="K1489" s="104"/>
      <c r="L1489" s="104"/>
      <c r="M1489" s="104"/>
      <c r="N1489" s="101"/>
      <c r="O1489" s="101"/>
      <c r="P1489" s="101"/>
      <c r="Q1489" s="101"/>
      <c r="R1489" s="63"/>
      <c r="S1489" s="63"/>
      <c r="T1489" s="63"/>
      <c r="U1489" s="135"/>
      <c r="V1489" s="104"/>
      <c r="W1489" s="104"/>
      <c r="X1489" s="104"/>
      <c r="Y1489" s="104"/>
    </row>
    <row r="1490" spans="1:25" x14ac:dyDescent="0.2">
      <c r="A1490" s="135"/>
      <c r="B1490" s="134" t="str">
        <f>IF(A1490="","",IF(ISNUMBER(SEARCH("KCB",G1490))=TRUE,Info!$J$10,Info!$J$11))</f>
        <v/>
      </c>
      <c r="C1490" s="135"/>
      <c r="D1490" s="248"/>
      <c r="E1490" s="248"/>
      <c r="F1490" s="135"/>
      <c r="G1490" s="104"/>
      <c r="H1490" s="135"/>
      <c r="I1490" s="104"/>
      <c r="J1490" s="104"/>
      <c r="K1490" s="104"/>
      <c r="L1490" s="104"/>
      <c r="M1490" s="104"/>
      <c r="N1490" s="101"/>
      <c r="O1490" s="101"/>
      <c r="P1490" s="101"/>
      <c r="Q1490" s="101"/>
      <c r="R1490" s="63"/>
      <c r="S1490" s="63"/>
      <c r="T1490" s="63"/>
      <c r="U1490" s="135"/>
      <c r="V1490" s="104"/>
      <c r="W1490" s="104"/>
      <c r="X1490" s="104"/>
      <c r="Y1490" s="104"/>
    </row>
    <row r="1491" spans="1:25" x14ac:dyDescent="0.2">
      <c r="A1491" s="135"/>
      <c r="B1491" s="134" t="str">
        <f>IF(A1491="","",IF(ISNUMBER(SEARCH("KCB",G1491))=TRUE,Info!$J$10,Info!$J$11))</f>
        <v/>
      </c>
      <c r="C1491" s="135"/>
      <c r="D1491" s="248"/>
      <c r="E1491" s="248"/>
      <c r="F1491" s="135"/>
      <c r="G1491" s="104"/>
      <c r="H1491" s="135"/>
      <c r="I1491" s="104"/>
      <c r="J1491" s="104"/>
      <c r="K1491" s="104"/>
      <c r="L1491" s="104"/>
      <c r="M1491" s="104"/>
      <c r="N1491" s="101"/>
      <c r="O1491" s="101"/>
      <c r="P1491" s="101"/>
      <c r="Q1491" s="101"/>
      <c r="R1491" s="63"/>
      <c r="S1491" s="63"/>
      <c r="T1491" s="63"/>
      <c r="U1491" s="135"/>
      <c r="V1491" s="104"/>
      <c r="W1491" s="104"/>
      <c r="X1491" s="104"/>
      <c r="Y1491" s="104"/>
    </row>
    <row r="1492" spans="1:25" x14ac:dyDescent="0.2">
      <c r="A1492" s="135"/>
      <c r="B1492" s="134" t="str">
        <f>IF(A1492="","",IF(ISNUMBER(SEARCH("KCB",G1492))=TRUE,Info!$J$10,Info!$J$11))</f>
        <v/>
      </c>
      <c r="C1492" s="135"/>
      <c r="D1492" s="248"/>
      <c r="E1492" s="248"/>
      <c r="F1492" s="135"/>
      <c r="G1492" s="104"/>
      <c r="H1492" s="135"/>
      <c r="I1492" s="104"/>
      <c r="J1492" s="104"/>
      <c r="K1492" s="104"/>
      <c r="L1492" s="104"/>
      <c r="M1492" s="104"/>
      <c r="N1492" s="101"/>
      <c r="O1492" s="101"/>
      <c r="P1492" s="101"/>
      <c r="Q1492" s="101"/>
      <c r="R1492" s="63"/>
      <c r="S1492" s="63"/>
      <c r="T1492" s="63"/>
      <c r="U1492" s="135"/>
      <c r="V1492" s="104"/>
      <c r="W1492" s="104"/>
      <c r="X1492" s="104"/>
      <c r="Y1492" s="104"/>
    </row>
    <row r="1493" spans="1:25" x14ac:dyDescent="0.2">
      <c r="A1493" s="135"/>
      <c r="B1493" s="134" t="str">
        <f>IF(A1493="","",IF(ISNUMBER(SEARCH("KCB",G1493))=TRUE,Info!$J$10,Info!$J$11))</f>
        <v/>
      </c>
      <c r="C1493" s="135"/>
      <c r="D1493" s="248"/>
      <c r="E1493" s="248"/>
      <c r="F1493" s="135"/>
      <c r="G1493" s="104"/>
      <c r="H1493" s="135"/>
      <c r="I1493" s="104"/>
      <c r="J1493" s="104"/>
      <c r="K1493" s="104"/>
      <c r="L1493" s="104"/>
      <c r="M1493" s="104"/>
      <c r="N1493" s="101"/>
      <c r="O1493" s="101"/>
      <c r="P1493" s="101"/>
      <c r="Q1493" s="101"/>
      <c r="R1493" s="63"/>
      <c r="S1493" s="63"/>
      <c r="T1493" s="63"/>
      <c r="U1493" s="135"/>
      <c r="V1493" s="104"/>
      <c r="W1493" s="104"/>
      <c r="X1493" s="104"/>
      <c r="Y1493" s="104"/>
    </row>
    <row r="1494" spans="1:25" x14ac:dyDescent="0.2">
      <c r="A1494" s="135"/>
      <c r="B1494" s="134" t="str">
        <f>IF(A1494="","",IF(ISNUMBER(SEARCH("KCB",G1494))=TRUE,Info!$J$10,Info!$J$11))</f>
        <v/>
      </c>
      <c r="C1494" s="135"/>
      <c r="D1494" s="248"/>
      <c r="E1494" s="248"/>
      <c r="F1494" s="135"/>
      <c r="G1494" s="104"/>
      <c r="H1494" s="135"/>
      <c r="I1494" s="104"/>
      <c r="J1494" s="104"/>
      <c r="K1494" s="104"/>
      <c r="L1494" s="104"/>
      <c r="M1494" s="104"/>
      <c r="N1494" s="101"/>
      <c r="O1494" s="101"/>
      <c r="P1494" s="101"/>
      <c r="Q1494" s="101"/>
      <c r="R1494" s="63"/>
      <c r="S1494" s="63"/>
      <c r="T1494" s="63"/>
      <c r="U1494" s="135"/>
      <c r="V1494" s="104"/>
      <c r="W1494" s="104"/>
      <c r="X1494" s="104"/>
      <c r="Y1494" s="104"/>
    </row>
    <row r="1495" spans="1:25" x14ac:dyDescent="0.2">
      <c r="A1495" s="135"/>
      <c r="B1495" s="134" t="str">
        <f>IF(A1495="","",IF(ISNUMBER(SEARCH("KCB",G1495))=TRUE,Info!$J$10,Info!$J$11))</f>
        <v/>
      </c>
      <c r="C1495" s="135"/>
      <c r="D1495" s="248"/>
      <c r="E1495" s="248"/>
      <c r="F1495" s="135"/>
      <c r="G1495" s="104"/>
      <c r="H1495" s="135"/>
      <c r="I1495" s="104"/>
      <c r="J1495" s="104"/>
      <c r="K1495" s="104"/>
      <c r="L1495" s="104"/>
      <c r="M1495" s="104"/>
      <c r="N1495" s="101"/>
      <c r="O1495" s="101"/>
      <c r="P1495" s="101"/>
      <c r="Q1495" s="101"/>
      <c r="R1495" s="63"/>
      <c r="S1495" s="63"/>
      <c r="T1495" s="63"/>
      <c r="U1495" s="135"/>
      <c r="V1495" s="104"/>
      <c r="W1495" s="104"/>
      <c r="X1495" s="104"/>
      <c r="Y1495" s="104"/>
    </row>
    <row r="1496" spans="1:25" x14ac:dyDescent="0.2">
      <c r="A1496" s="135"/>
      <c r="B1496" s="134" t="str">
        <f>IF(A1496="","",IF(ISNUMBER(SEARCH("KCB",G1496))=TRUE,Info!$J$10,Info!$J$11))</f>
        <v/>
      </c>
      <c r="C1496" s="135"/>
      <c r="D1496" s="248"/>
      <c r="E1496" s="248"/>
      <c r="F1496" s="135"/>
      <c r="G1496" s="104"/>
      <c r="H1496" s="135"/>
      <c r="I1496" s="104"/>
      <c r="J1496" s="104"/>
      <c r="K1496" s="104"/>
      <c r="L1496" s="104"/>
      <c r="M1496" s="104"/>
      <c r="N1496" s="101"/>
      <c r="O1496" s="101"/>
      <c r="P1496" s="101"/>
      <c r="Q1496" s="101"/>
      <c r="R1496" s="63"/>
      <c r="S1496" s="63"/>
      <c r="T1496" s="63"/>
      <c r="U1496" s="135"/>
      <c r="V1496" s="104"/>
      <c r="W1496" s="104"/>
      <c r="X1496" s="104"/>
      <c r="Y1496" s="104"/>
    </row>
    <row r="1497" spans="1:25" x14ac:dyDescent="0.2">
      <c r="A1497" s="135"/>
      <c r="B1497" s="134" t="str">
        <f>IF(A1497="","",IF(ISNUMBER(SEARCH("KCB",G1497))=TRUE,Info!$J$10,Info!$J$11))</f>
        <v/>
      </c>
      <c r="C1497" s="135"/>
      <c r="D1497" s="248"/>
      <c r="E1497" s="248"/>
      <c r="F1497" s="135"/>
      <c r="G1497" s="104"/>
      <c r="H1497" s="135"/>
      <c r="I1497" s="104"/>
      <c r="J1497" s="104"/>
      <c r="K1497" s="104"/>
      <c r="L1497" s="104"/>
      <c r="M1497" s="104"/>
      <c r="N1497" s="101"/>
      <c r="O1497" s="101"/>
      <c r="P1497" s="101"/>
      <c r="Q1497" s="101"/>
      <c r="R1497" s="63"/>
      <c r="S1497" s="63"/>
      <c r="T1497" s="63"/>
      <c r="U1497" s="135"/>
      <c r="V1497" s="104"/>
      <c r="W1497" s="104"/>
      <c r="X1497" s="104"/>
      <c r="Y1497" s="104"/>
    </row>
    <row r="1498" spans="1:25" x14ac:dyDescent="0.2">
      <c r="A1498" s="135"/>
      <c r="B1498" s="134" t="str">
        <f>IF(A1498="","",IF(ISNUMBER(SEARCH("KCB",G1498))=TRUE,Info!$J$10,Info!$J$11))</f>
        <v/>
      </c>
      <c r="C1498" s="135"/>
      <c r="D1498" s="248"/>
      <c r="E1498" s="248"/>
      <c r="F1498" s="135"/>
      <c r="G1498" s="104"/>
      <c r="H1498" s="135"/>
      <c r="I1498" s="104"/>
      <c r="J1498" s="104"/>
      <c r="K1498" s="104"/>
      <c r="L1498" s="104"/>
      <c r="M1498" s="104"/>
      <c r="N1498" s="101"/>
      <c r="O1498" s="101"/>
      <c r="P1498" s="101"/>
      <c r="Q1498" s="101"/>
      <c r="R1498" s="63"/>
      <c r="S1498" s="63"/>
      <c r="T1498" s="63"/>
      <c r="U1498" s="135"/>
      <c r="V1498" s="104"/>
      <c r="W1498" s="104"/>
      <c r="X1498" s="104"/>
      <c r="Y1498" s="104"/>
    </row>
    <row r="1499" spans="1:25" x14ac:dyDescent="0.2">
      <c r="A1499" s="135"/>
      <c r="B1499" s="134" t="str">
        <f>IF(A1499="","",IF(ISNUMBER(SEARCH("KCB",G1499))=TRUE,Info!$J$10,Info!$J$11))</f>
        <v/>
      </c>
      <c r="C1499" s="135"/>
      <c r="D1499" s="248"/>
      <c r="E1499" s="248"/>
      <c r="F1499" s="135"/>
      <c r="G1499" s="104"/>
      <c r="H1499" s="135"/>
      <c r="I1499" s="104"/>
      <c r="J1499" s="104"/>
      <c r="K1499" s="104"/>
      <c r="L1499" s="104"/>
      <c r="M1499" s="104"/>
      <c r="N1499" s="101"/>
      <c r="O1499" s="101"/>
      <c r="P1499" s="101"/>
      <c r="Q1499" s="101"/>
      <c r="R1499" s="63"/>
      <c r="S1499" s="63"/>
      <c r="T1499" s="63"/>
      <c r="U1499" s="135"/>
      <c r="V1499" s="104"/>
      <c r="W1499" s="104"/>
      <c r="X1499" s="104"/>
      <c r="Y1499" s="104"/>
    </row>
    <row r="1500" spans="1:25" x14ac:dyDescent="0.2">
      <c r="A1500" s="135"/>
      <c r="B1500" s="134" t="str">
        <f>IF(A1500="","",IF(ISNUMBER(SEARCH("KCB",G1500))=TRUE,Info!$J$10,Info!$J$11))</f>
        <v/>
      </c>
      <c r="C1500" s="135"/>
      <c r="D1500" s="248"/>
      <c r="E1500" s="248"/>
      <c r="F1500" s="135"/>
      <c r="G1500" s="104"/>
      <c r="H1500" s="135"/>
      <c r="I1500" s="104"/>
      <c r="J1500" s="104"/>
      <c r="K1500" s="104"/>
      <c r="L1500" s="104"/>
      <c r="M1500" s="104"/>
      <c r="N1500" s="101"/>
      <c r="O1500" s="101"/>
      <c r="P1500" s="101"/>
      <c r="Q1500" s="101"/>
      <c r="R1500" s="63"/>
      <c r="S1500" s="63"/>
      <c r="T1500" s="63"/>
      <c r="U1500" s="135"/>
      <c r="V1500" s="104"/>
      <c r="W1500" s="104"/>
      <c r="X1500" s="104"/>
      <c r="Y1500" s="104"/>
    </row>
    <row r="1501" spans="1:25" x14ac:dyDescent="0.2">
      <c r="A1501" s="135"/>
      <c r="B1501" s="134" t="str">
        <f>IF(A1501="","",IF(ISNUMBER(SEARCH("KCB",G1501))=TRUE,Info!$J$10,Info!$J$11))</f>
        <v/>
      </c>
      <c r="C1501" s="135"/>
      <c r="D1501" s="248"/>
      <c r="E1501" s="248"/>
      <c r="F1501" s="135"/>
      <c r="G1501" s="104"/>
      <c r="H1501" s="135"/>
      <c r="I1501" s="104"/>
      <c r="J1501" s="104"/>
      <c r="K1501" s="104"/>
      <c r="L1501" s="104"/>
      <c r="M1501" s="104"/>
      <c r="N1501" s="101"/>
      <c r="O1501" s="101"/>
      <c r="P1501" s="101"/>
      <c r="Q1501" s="101"/>
      <c r="R1501" s="63"/>
      <c r="S1501" s="63"/>
      <c r="T1501" s="63"/>
      <c r="U1501" s="135"/>
      <c r="V1501" s="104"/>
      <c r="W1501" s="104"/>
      <c r="X1501" s="104"/>
      <c r="Y1501" s="104"/>
    </row>
    <row r="1502" spans="1:25" x14ac:dyDescent="0.2">
      <c r="A1502" s="135"/>
      <c r="B1502" s="134" t="str">
        <f>IF(A1502="","",IF(ISNUMBER(SEARCH("KCB",G1502))=TRUE,Info!$J$10,Info!$J$11))</f>
        <v/>
      </c>
      <c r="C1502" s="135"/>
      <c r="D1502" s="248"/>
      <c r="E1502" s="248"/>
      <c r="F1502" s="135"/>
      <c r="G1502" s="104"/>
      <c r="H1502" s="135"/>
      <c r="I1502" s="104"/>
      <c r="J1502" s="104"/>
      <c r="K1502" s="104"/>
      <c r="L1502" s="104"/>
      <c r="M1502" s="104"/>
      <c r="N1502" s="101"/>
      <c r="O1502" s="101"/>
      <c r="P1502" s="101"/>
      <c r="Q1502" s="101"/>
      <c r="R1502" s="63"/>
      <c r="S1502" s="63"/>
      <c r="T1502" s="63"/>
      <c r="U1502" s="135"/>
      <c r="V1502" s="104"/>
      <c r="W1502" s="104"/>
      <c r="X1502" s="104"/>
      <c r="Y1502" s="104"/>
    </row>
    <row r="1503" spans="1:25" x14ac:dyDescent="0.2">
      <c r="A1503" s="135"/>
      <c r="B1503" s="134" t="str">
        <f>IF(A1503="","",IF(ISNUMBER(SEARCH("KCB",G1503))=TRUE,Info!$J$10,Info!$J$11))</f>
        <v/>
      </c>
      <c r="C1503" s="135"/>
      <c r="D1503" s="248"/>
      <c r="E1503" s="248"/>
      <c r="F1503" s="135"/>
      <c r="G1503" s="104"/>
      <c r="H1503" s="135"/>
      <c r="I1503" s="104"/>
      <c r="J1503" s="104"/>
      <c r="K1503" s="104"/>
      <c r="L1503" s="104"/>
      <c r="M1503" s="104"/>
      <c r="N1503" s="101"/>
      <c r="O1503" s="101"/>
      <c r="P1503" s="101"/>
      <c r="Q1503" s="101"/>
      <c r="R1503" s="63"/>
      <c r="S1503" s="63"/>
      <c r="T1503" s="63"/>
      <c r="U1503" s="135"/>
      <c r="V1503" s="104"/>
      <c r="W1503" s="104"/>
      <c r="X1503" s="104"/>
      <c r="Y1503" s="104"/>
    </row>
    <row r="1504" spans="1:25" x14ac:dyDescent="0.2">
      <c r="A1504" s="135"/>
      <c r="B1504" s="134" t="str">
        <f>IF(A1504="","",IF(ISNUMBER(SEARCH("KCB",G1504))=TRUE,Info!$J$10,Info!$J$11))</f>
        <v/>
      </c>
      <c r="C1504" s="135"/>
      <c r="D1504" s="248"/>
      <c r="E1504" s="248"/>
      <c r="F1504" s="135"/>
      <c r="G1504" s="104"/>
      <c r="H1504" s="135"/>
      <c r="I1504" s="104"/>
      <c r="J1504" s="104"/>
      <c r="K1504" s="104"/>
      <c r="L1504" s="104"/>
      <c r="M1504" s="104"/>
      <c r="N1504" s="101"/>
      <c r="O1504" s="101"/>
      <c r="P1504" s="101"/>
      <c r="Q1504" s="101"/>
      <c r="R1504" s="63"/>
      <c r="S1504" s="63"/>
      <c r="T1504" s="63"/>
      <c r="U1504" s="135"/>
      <c r="V1504" s="104"/>
      <c r="W1504" s="104"/>
      <c r="X1504" s="104"/>
      <c r="Y1504" s="104"/>
    </row>
    <row r="1505" spans="1:25" x14ac:dyDescent="0.2">
      <c r="A1505" s="135"/>
      <c r="B1505" s="134" t="str">
        <f>IF(A1505="","",IF(ISNUMBER(SEARCH("KCB",G1505))=TRUE,Info!$J$10,Info!$J$11))</f>
        <v/>
      </c>
      <c r="C1505" s="135"/>
      <c r="D1505" s="248"/>
      <c r="E1505" s="248"/>
      <c r="F1505" s="135"/>
      <c r="G1505" s="104"/>
      <c r="H1505" s="135"/>
      <c r="I1505" s="104"/>
      <c r="J1505" s="104"/>
      <c r="K1505" s="104"/>
      <c r="L1505" s="104"/>
      <c r="M1505" s="104"/>
      <c r="N1505" s="101"/>
      <c r="O1505" s="101"/>
      <c r="P1505" s="101"/>
      <c r="Q1505" s="101"/>
      <c r="R1505" s="63"/>
      <c r="S1505" s="63"/>
      <c r="T1505" s="63"/>
      <c r="U1505" s="135"/>
      <c r="V1505" s="104"/>
      <c r="W1505" s="104"/>
      <c r="X1505" s="104"/>
      <c r="Y1505" s="104"/>
    </row>
    <row r="1506" spans="1:25" x14ac:dyDescent="0.2">
      <c r="A1506" s="135"/>
      <c r="B1506" s="134" t="str">
        <f>IF(A1506="","",IF(ISNUMBER(SEARCH("KCB",G1506))=TRUE,Info!$J$10,Info!$J$11))</f>
        <v/>
      </c>
      <c r="C1506" s="135"/>
      <c r="D1506" s="248"/>
      <c r="E1506" s="248"/>
      <c r="F1506" s="135"/>
      <c r="G1506" s="104"/>
      <c r="H1506" s="135"/>
      <c r="I1506" s="104"/>
      <c r="J1506" s="104"/>
      <c r="K1506" s="104"/>
      <c r="L1506" s="104"/>
      <c r="M1506" s="104"/>
      <c r="N1506" s="101"/>
      <c r="O1506" s="101"/>
      <c r="P1506" s="101"/>
      <c r="Q1506" s="101"/>
      <c r="R1506" s="63"/>
      <c r="S1506" s="63"/>
      <c r="T1506" s="63"/>
      <c r="U1506" s="135"/>
      <c r="V1506" s="104"/>
      <c r="W1506" s="104"/>
      <c r="X1506" s="104"/>
      <c r="Y1506" s="104"/>
    </row>
    <row r="1507" spans="1:25" x14ac:dyDescent="0.2">
      <c r="A1507" s="135"/>
      <c r="B1507" s="134" t="str">
        <f>IF(A1507="","",IF(ISNUMBER(SEARCH("KCB",G1507))=TRUE,Info!$J$10,Info!$J$11))</f>
        <v/>
      </c>
      <c r="C1507" s="135"/>
      <c r="D1507" s="248"/>
      <c r="E1507" s="248"/>
      <c r="F1507" s="135"/>
      <c r="G1507" s="104"/>
      <c r="H1507" s="135"/>
      <c r="I1507" s="104"/>
      <c r="J1507" s="104"/>
      <c r="K1507" s="104"/>
      <c r="L1507" s="104"/>
      <c r="M1507" s="104"/>
      <c r="N1507" s="101"/>
      <c r="O1507" s="101"/>
      <c r="P1507" s="101"/>
      <c r="Q1507" s="101"/>
      <c r="R1507" s="63"/>
      <c r="S1507" s="63"/>
      <c r="T1507" s="63"/>
      <c r="U1507" s="135"/>
      <c r="V1507" s="104"/>
      <c r="W1507" s="104"/>
      <c r="X1507" s="104"/>
      <c r="Y1507" s="104"/>
    </row>
    <row r="1508" spans="1:25" x14ac:dyDescent="0.2">
      <c r="A1508" s="135"/>
      <c r="B1508" s="134" t="str">
        <f>IF(A1508="","",IF(ISNUMBER(SEARCH("KCB",G1508))=TRUE,Info!$J$10,Info!$J$11))</f>
        <v/>
      </c>
      <c r="C1508" s="135"/>
      <c r="D1508" s="248"/>
      <c r="E1508" s="248"/>
      <c r="F1508" s="135"/>
      <c r="G1508" s="104"/>
      <c r="H1508" s="135"/>
      <c r="I1508" s="104"/>
      <c r="J1508" s="104"/>
      <c r="K1508" s="104"/>
      <c r="L1508" s="104"/>
      <c r="M1508" s="104"/>
      <c r="N1508" s="101"/>
      <c r="O1508" s="101"/>
      <c r="P1508" s="101"/>
      <c r="Q1508" s="101"/>
      <c r="R1508" s="63"/>
      <c r="S1508" s="63"/>
      <c r="T1508" s="63"/>
      <c r="U1508" s="135"/>
      <c r="V1508" s="104"/>
      <c r="W1508" s="104"/>
      <c r="X1508" s="104"/>
      <c r="Y1508" s="104"/>
    </row>
    <row r="1509" spans="1:25" x14ac:dyDescent="0.2">
      <c r="A1509" s="135"/>
      <c r="B1509" s="134" t="str">
        <f>IF(A1509="","",IF(ISNUMBER(SEARCH("KCB",G1509))=TRUE,Info!$J$10,Info!$J$11))</f>
        <v/>
      </c>
      <c r="C1509" s="135"/>
      <c r="D1509" s="248"/>
      <c r="E1509" s="248"/>
      <c r="F1509" s="135"/>
      <c r="G1509" s="104"/>
      <c r="H1509" s="135"/>
      <c r="I1509" s="104"/>
      <c r="J1509" s="104"/>
      <c r="K1509" s="104"/>
      <c r="L1509" s="104"/>
      <c r="M1509" s="104"/>
      <c r="N1509" s="101"/>
      <c r="O1509" s="101"/>
      <c r="P1509" s="101"/>
      <c r="Q1509" s="101"/>
      <c r="R1509" s="63"/>
      <c r="S1509" s="63"/>
      <c r="T1509" s="63"/>
      <c r="U1509" s="135"/>
      <c r="V1509" s="104"/>
      <c r="W1509" s="104"/>
      <c r="X1509" s="104"/>
      <c r="Y1509" s="104"/>
    </row>
    <row r="1510" spans="1:25" x14ac:dyDescent="0.2">
      <c r="A1510" s="135"/>
      <c r="B1510" s="134" t="str">
        <f>IF(A1510="","",IF(ISNUMBER(SEARCH("KCB",G1510))=TRUE,Info!$J$10,Info!$J$11))</f>
        <v/>
      </c>
      <c r="C1510" s="135"/>
      <c r="D1510" s="248"/>
      <c r="E1510" s="248"/>
      <c r="F1510" s="135"/>
      <c r="G1510" s="104"/>
      <c r="H1510" s="135"/>
      <c r="I1510" s="104"/>
      <c r="J1510" s="104"/>
      <c r="K1510" s="104"/>
      <c r="L1510" s="104"/>
      <c r="M1510" s="104"/>
      <c r="N1510" s="101"/>
      <c r="O1510" s="101"/>
      <c r="P1510" s="101"/>
      <c r="Q1510" s="101"/>
      <c r="R1510" s="63"/>
      <c r="S1510" s="63"/>
      <c r="T1510" s="63"/>
      <c r="U1510" s="135"/>
      <c r="V1510" s="104"/>
      <c r="W1510" s="104"/>
      <c r="X1510" s="104"/>
      <c r="Y1510" s="104"/>
    </row>
    <row r="1511" spans="1:25" x14ac:dyDescent="0.2">
      <c r="A1511" s="135"/>
      <c r="B1511" s="134" t="str">
        <f>IF(A1511="","",IF(ISNUMBER(SEARCH("KCB",G1511))=TRUE,Info!$J$10,Info!$J$11))</f>
        <v/>
      </c>
      <c r="C1511" s="135"/>
      <c r="D1511" s="248"/>
      <c r="E1511" s="248"/>
      <c r="F1511" s="135"/>
      <c r="G1511" s="104"/>
      <c r="H1511" s="135"/>
      <c r="I1511" s="104"/>
      <c r="J1511" s="104"/>
      <c r="K1511" s="104"/>
      <c r="L1511" s="104"/>
      <c r="M1511" s="104"/>
      <c r="N1511" s="101"/>
      <c r="O1511" s="101"/>
      <c r="P1511" s="101"/>
      <c r="Q1511" s="101"/>
      <c r="R1511" s="63"/>
      <c r="S1511" s="63"/>
      <c r="T1511" s="63"/>
      <c r="U1511" s="135"/>
      <c r="V1511" s="104"/>
      <c r="W1511" s="104"/>
      <c r="X1511" s="104"/>
      <c r="Y1511" s="104"/>
    </row>
    <row r="1512" spans="1:25" x14ac:dyDescent="0.2">
      <c r="A1512" s="135"/>
      <c r="B1512" s="134" t="str">
        <f>IF(A1512="","",IF(ISNUMBER(SEARCH("KCB",G1512))=TRUE,Info!$J$10,Info!$J$11))</f>
        <v/>
      </c>
      <c r="C1512" s="135"/>
      <c r="D1512" s="248"/>
      <c r="E1512" s="248"/>
      <c r="F1512" s="135"/>
      <c r="G1512" s="104"/>
      <c r="H1512" s="135"/>
      <c r="I1512" s="104"/>
      <c r="J1512" s="104"/>
      <c r="K1512" s="104"/>
      <c r="L1512" s="104"/>
      <c r="M1512" s="104"/>
      <c r="N1512" s="101"/>
      <c r="O1512" s="101"/>
      <c r="P1512" s="101"/>
      <c r="Q1512" s="101"/>
      <c r="R1512" s="63"/>
      <c r="S1512" s="63"/>
      <c r="T1512" s="63"/>
      <c r="U1512" s="135"/>
      <c r="V1512" s="104"/>
      <c r="W1512" s="104"/>
      <c r="X1512" s="104"/>
      <c r="Y1512" s="104"/>
    </row>
    <row r="1513" spans="1:25" x14ac:dyDescent="0.2">
      <c r="A1513" s="135"/>
      <c r="B1513" s="134" t="str">
        <f>IF(A1513="","",IF(ISNUMBER(SEARCH("KCB",G1513))=TRUE,Info!$J$10,Info!$J$11))</f>
        <v/>
      </c>
      <c r="C1513" s="135"/>
      <c r="D1513" s="248"/>
      <c r="E1513" s="248"/>
      <c r="F1513" s="135"/>
      <c r="G1513" s="104"/>
      <c r="H1513" s="135"/>
      <c r="I1513" s="104"/>
      <c r="J1513" s="104"/>
      <c r="K1513" s="104"/>
      <c r="L1513" s="104"/>
      <c r="M1513" s="104"/>
      <c r="N1513" s="101"/>
      <c r="O1513" s="101"/>
      <c r="P1513" s="101"/>
      <c r="Q1513" s="101"/>
      <c r="R1513" s="63"/>
      <c r="S1513" s="63"/>
      <c r="T1513" s="63"/>
      <c r="U1513" s="135"/>
      <c r="V1513" s="104"/>
      <c r="W1513" s="104"/>
      <c r="X1513" s="104"/>
      <c r="Y1513" s="104"/>
    </row>
    <row r="1514" spans="1:25" x14ac:dyDescent="0.2">
      <c r="A1514" s="135"/>
      <c r="B1514" s="134" t="str">
        <f>IF(A1514="","",IF(ISNUMBER(SEARCH("KCB",G1514))=TRUE,Info!$J$10,Info!$J$11))</f>
        <v/>
      </c>
      <c r="C1514" s="135"/>
      <c r="D1514" s="248"/>
      <c r="E1514" s="248"/>
      <c r="F1514" s="135"/>
      <c r="G1514" s="104"/>
      <c r="H1514" s="135"/>
      <c r="I1514" s="104"/>
      <c r="J1514" s="104"/>
      <c r="K1514" s="104"/>
      <c r="L1514" s="104"/>
      <c r="M1514" s="104"/>
      <c r="N1514" s="101"/>
      <c r="O1514" s="101"/>
      <c r="P1514" s="101"/>
      <c r="Q1514" s="101"/>
      <c r="R1514" s="63"/>
      <c r="S1514" s="63"/>
      <c r="T1514" s="63"/>
      <c r="U1514" s="135"/>
      <c r="V1514" s="104"/>
      <c r="W1514" s="104"/>
      <c r="X1514" s="104"/>
      <c r="Y1514" s="104"/>
    </row>
    <row r="1515" spans="1:25" x14ac:dyDescent="0.2">
      <c r="A1515" s="135"/>
      <c r="B1515" s="134" t="str">
        <f>IF(A1515="","",IF(ISNUMBER(SEARCH("KCB",G1515))=TRUE,Info!$J$10,Info!$J$11))</f>
        <v/>
      </c>
      <c r="C1515" s="135"/>
      <c r="D1515" s="248"/>
      <c r="E1515" s="248"/>
      <c r="F1515" s="135"/>
      <c r="G1515" s="104"/>
      <c r="H1515" s="135"/>
      <c r="I1515" s="104"/>
      <c r="J1515" s="104"/>
      <c r="K1515" s="104"/>
      <c r="L1515" s="104"/>
      <c r="M1515" s="104"/>
      <c r="N1515" s="101"/>
      <c r="O1515" s="101"/>
      <c r="P1515" s="101"/>
      <c r="Q1515" s="101"/>
      <c r="R1515" s="63"/>
      <c r="S1515" s="63"/>
      <c r="T1515" s="63"/>
      <c r="U1515" s="135"/>
      <c r="V1515" s="104"/>
      <c r="W1515" s="104"/>
      <c r="X1515" s="104"/>
      <c r="Y1515" s="104"/>
    </row>
    <row r="1516" spans="1:25" x14ac:dyDescent="0.2">
      <c r="A1516" s="135"/>
      <c r="B1516" s="134" t="str">
        <f>IF(A1516="","",IF(ISNUMBER(SEARCH("KCB",G1516))=TRUE,Info!$J$10,Info!$J$11))</f>
        <v/>
      </c>
      <c r="C1516" s="135"/>
      <c r="D1516" s="248"/>
      <c r="E1516" s="248"/>
      <c r="F1516" s="135"/>
      <c r="G1516" s="104"/>
      <c r="H1516" s="135"/>
      <c r="I1516" s="104"/>
      <c r="J1516" s="104"/>
      <c r="K1516" s="104"/>
      <c r="L1516" s="104"/>
      <c r="M1516" s="104"/>
      <c r="N1516" s="101"/>
      <c r="O1516" s="101"/>
      <c r="P1516" s="101"/>
      <c r="Q1516" s="101"/>
      <c r="R1516" s="63"/>
      <c r="S1516" s="63"/>
      <c r="T1516" s="63"/>
      <c r="U1516" s="135"/>
      <c r="V1516" s="104"/>
      <c r="W1516" s="104"/>
      <c r="X1516" s="104"/>
      <c r="Y1516" s="104"/>
    </row>
    <row r="1517" spans="1:25" x14ac:dyDescent="0.2">
      <c r="A1517" s="135"/>
      <c r="B1517" s="134" t="str">
        <f>IF(A1517="","",IF(ISNUMBER(SEARCH("KCB",G1517))=TRUE,Info!$J$10,Info!$J$11))</f>
        <v/>
      </c>
      <c r="C1517" s="135"/>
      <c r="D1517" s="248"/>
      <c r="E1517" s="248"/>
      <c r="F1517" s="135"/>
      <c r="G1517" s="104"/>
      <c r="H1517" s="135"/>
      <c r="I1517" s="104"/>
      <c r="J1517" s="104"/>
      <c r="K1517" s="104"/>
      <c r="L1517" s="104"/>
      <c r="M1517" s="104"/>
      <c r="N1517" s="101"/>
      <c r="O1517" s="101"/>
      <c r="P1517" s="101"/>
      <c r="Q1517" s="101"/>
      <c r="R1517" s="63"/>
      <c r="S1517" s="63"/>
      <c r="T1517" s="63"/>
      <c r="U1517" s="135"/>
      <c r="V1517" s="104"/>
      <c r="W1517" s="104"/>
      <c r="X1517" s="104"/>
      <c r="Y1517" s="104"/>
    </row>
    <row r="1518" spans="1:25" x14ac:dyDescent="0.2">
      <c r="A1518" s="135"/>
      <c r="B1518" s="134" t="str">
        <f>IF(A1518="","",IF(ISNUMBER(SEARCH("KCB",G1518))=TRUE,Info!$J$10,Info!$J$11))</f>
        <v/>
      </c>
      <c r="C1518" s="135"/>
      <c r="D1518" s="248"/>
      <c r="E1518" s="248"/>
      <c r="F1518" s="135"/>
      <c r="G1518" s="104"/>
      <c r="H1518" s="135"/>
      <c r="I1518" s="104"/>
      <c r="J1518" s="104"/>
      <c r="K1518" s="104"/>
      <c r="L1518" s="104"/>
      <c r="M1518" s="104"/>
      <c r="N1518" s="101"/>
      <c r="O1518" s="101"/>
      <c r="P1518" s="101"/>
      <c r="Q1518" s="101"/>
      <c r="R1518" s="63"/>
      <c r="S1518" s="63"/>
      <c r="T1518" s="63"/>
      <c r="U1518" s="135"/>
      <c r="V1518" s="104"/>
      <c r="W1518" s="104"/>
      <c r="X1518" s="104"/>
      <c r="Y1518" s="104"/>
    </row>
    <row r="1519" spans="1:25" x14ac:dyDescent="0.2">
      <c r="A1519" s="135"/>
      <c r="B1519" s="134" t="str">
        <f>IF(A1519="","",IF(ISNUMBER(SEARCH("KCB",G1519))=TRUE,Info!$J$10,Info!$J$11))</f>
        <v/>
      </c>
      <c r="C1519" s="135"/>
      <c r="D1519" s="248"/>
      <c r="E1519" s="248"/>
      <c r="F1519" s="135"/>
      <c r="G1519" s="104"/>
      <c r="H1519" s="135"/>
      <c r="I1519" s="104"/>
      <c r="J1519" s="104"/>
      <c r="K1519" s="104"/>
      <c r="L1519" s="104"/>
      <c r="M1519" s="104"/>
      <c r="N1519" s="101"/>
      <c r="O1519" s="101"/>
      <c r="P1519" s="101"/>
      <c r="Q1519" s="101"/>
      <c r="R1519" s="63"/>
      <c r="S1519" s="63"/>
      <c r="T1519" s="63"/>
      <c r="U1519" s="135"/>
      <c r="V1519" s="104"/>
      <c r="W1519" s="104"/>
      <c r="X1519" s="104"/>
      <c r="Y1519" s="104"/>
    </row>
    <row r="1520" spans="1:25" x14ac:dyDescent="0.2">
      <c r="A1520" s="135"/>
      <c r="B1520" s="134" t="str">
        <f>IF(A1520="","",IF(ISNUMBER(SEARCH("KCB",G1520))=TRUE,Info!$J$10,Info!$J$11))</f>
        <v/>
      </c>
      <c r="C1520" s="135"/>
      <c r="D1520" s="248"/>
      <c r="E1520" s="248"/>
      <c r="F1520" s="135"/>
      <c r="G1520" s="104"/>
      <c r="H1520" s="135"/>
      <c r="I1520" s="104"/>
      <c r="J1520" s="104"/>
      <c r="K1520" s="104"/>
      <c r="L1520" s="104"/>
      <c r="M1520" s="104"/>
      <c r="N1520" s="101"/>
      <c r="O1520" s="101"/>
      <c r="P1520" s="101"/>
      <c r="Q1520" s="101"/>
      <c r="R1520" s="63"/>
      <c r="S1520" s="63"/>
      <c r="T1520" s="63"/>
      <c r="U1520" s="135"/>
      <c r="V1520" s="104"/>
      <c r="W1520" s="104"/>
      <c r="X1520" s="104"/>
      <c r="Y1520" s="104"/>
    </row>
    <row r="1521" spans="1:25" x14ac:dyDescent="0.2">
      <c r="A1521" s="135"/>
      <c r="B1521" s="134" t="str">
        <f>IF(A1521="","",IF(ISNUMBER(SEARCH("KCB",G1521))=TRUE,Info!$J$10,Info!$J$11))</f>
        <v/>
      </c>
      <c r="C1521" s="135"/>
      <c r="D1521" s="248"/>
      <c r="E1521" s="248"/>
      <c r="F1521" s="135"/>
      <c r="G1521" s="104"/>
      <c r="H1521" s="135"/>
      <c r="I1521" s="104"/>
      <c r="J1521" s="104"/>
      <c r="K1521" s="104"/>
      <c r="L1521" s="104"/>
      <c r="M1521" s="104"/>
      <c r="N1521" s="101"/>
      <c r="O1521" s="101"/>
      <c r="P1521" s="101"/>
      <c r="Q1521" s="101"/>
      <c r="R1521" s="63"/>
      <c r="S1521" s="63"/>
      <c r="T1521" s="63"/>
      <c r="U1521" s="135"/>
      <c r="V1521" s="104"/>
      <c r="W1521" s="104"/>
      <c r="X1521" s="104"/>
      <c r="Y1521" s="104"/>
    </row>
    <row r="1522" spans="1:25" x14ac:dyDescent="0.2">
      <c r="A1522" s="135"/>
      <c r="B1522" s="134" t="str">
        <f>IF(A1522="","",IF(ISNUMBER(SEARCH("KCB",G1522))=TRUE,Info!$J$10,Info!$J$11))</f>
        <v/>
      </c>
      <c r="C1522" s="135"/>
      <c r="D1522" s="248"/>
      <c r="E1522" s="248"/>
      <c r="F1522" s="135"/>
      <c r="G1522" s="104"/>
      <c r="H1522" s="135"/>
      <c r="I1522" s="104"/>
      <c r="J1522" s="104"/>
      <c r="K1522" s="104"/>
      <c r="L1522" s="104"/>
      <c r="M1522" s="104"/>
      <c r="N1522" s="101"/>
      <c r="O1522" s="101"/>
      <c r="P1522" s="101"/>
      <c r="Q1522" s="101"/>
      <c r="R1522" s="63"/>
      <c r="S1522" s="63"/>
      <c r="T1522" s="63"/>
      <c r="U1522" s="135"/>
      <c r="V1522" s="104"/>
      <c r="W1522" s="104"/>
      <c r="X1522" s="104"/>
      <c r="Y1522" s="104"/>
    </row>
    <row r="1523" spans="1:25" x14ac:dyDescent="0.2">
      <c r="A1523" s="135"/>
      <c r="B1523" s="134" t="str">
        <f>IF(A1523="","",IF(ISNUMBER(SEARCH("KCB",G1523))=TRUE,Info!$J$10,Info!$J$11))</f>
        <v/>
      </c>
      <c r="C1523" s="135"/>
      <c r="D1523" s="248"/>
      <c r="E1523" s="248"/>
      <c r="F1523" s="135"/>
      <c r="G1523" s="104"/>
      <c r="H1523" s="135"/>
      <c r="I1523" s="104"/>
      <c r="J1523" s="104"/>
      <c r="K1523" s="104"/>
      <c r="L1523" s="104"/>
      <c r="M1523" s="104"/>
      <c r="N1523" s="101"/>
      <c r="O1523" s="101"/>
      <c r="P1523" s="101"/>
      <c r="Q1523" s="101"/>
      <c r="R1523" s="63"/>
      <c r="S1523" s="63"/>
      <c r="T1523" s="63"/>
      <c r="U1523" s="135"/>
      <c r="V1523" s="104"/>
      <c r="W1523" s="104"/>
      <c r="X1523" s="104"/>
      <c r="Y1523" s="104"/>
    </row>
    <row r="1524" spans="1:25" x14ac:dyDescent="0.2">
      <c r="A1524" s="135"/>
      <c r="B1524" s="134" t="str">
        <f>IF(A1524="","",IF(ISNUMBER(SEARCH("KCB",G1524))=TRUE,Info!$J$10,Info!$J$11))</f>
        <v/>
      </c>
      <c r="C1524" s="135"/>
      <c r="D1524" s="248"/>
      <c r="E1524" s="248"/>
      <c r="F1524" s="135"/>
      <c r="G1524" s="104"/>
      <c r="H1524" s="135"/>
      <c r="I1524" s="104"/>
      <c r="J1524" s="104"/>
      <c r="K1524" s="104"/>
      <c r="L1524" s="104"/>
      <c r="M1524" s="104"/>
      <c r="N1524" s="101"/>
      <c r="O1524" s="101"/>
      <c r="P1524" s="101"/>
      <c r="Q1524" s="101"/>
      <c r="R1524" s="63"/>
      <c r="S1524" s="63"/>
      <c r="T1524" s="63"/>
      <c r="U1524" s="135"/>
      <c r="V1524" s="104"/>
      <c r="W1524" s="104"/>
      <c r="X1524" s="104"/>
      <c r="Y1524" s="104"/>
    </row>
    <row r="1525" spans="1:25" x14ac:dyDescent="0.2">
      <c r="A1525" s="135"/>
      <c r="B1525" s="134" t="str">
        <f>IF(A1525="","",IF(ISNUMBER(SEARCH("KCB",G1525))=TRUE,Info!$J$10,Info!$J$11))</f>
        <v/>
      </c>
      <c r="C1525" s="135"/>
      <c r="D1525" s="248"/>
      <c r="E1525" s="248"/>
      <c r="F1525" s="135"/>
      <c r="G1525" s="104"/>
      <c r="H1525" s="135"/>
      <c r="I1525" s="104"/>
      <c r="J1525" s="104"/>
      <c r="K1525" s="104"/>
      <c r="L1525" s="104"/>
      <c r="M1525" s="104"/>
      <c r="N1525" s="101"/>
      <c r="O1525" s="101"/>
      <c r="P1525" s="101"/>
      <c r="Q1525" s="101"/>
      <c r="R1525" s="63"/>
      <c r="S1525" s="63"/>
      <c r="T1525" s="63"/>
      <c r="U1525" s="135"/>
      <c r="V1525" s="104"/>
      <c r="W1525" s="104"/>
      <c r="X1525" s="104"/>
      <c r="Y1525" s="104"/>
    </row>
    <row r="1526" spans="1:25" x14ac:dyDescent="0.2">
      <c r="A1526" s="135"/>
      <c r="B1526" s="134" t="str">
        <f>IF(A1526="","",IF(ISNUMBER(SEARCH("KCB",G1526))=TRUE,Info!$J$10,Info!$J$11))</f>
        <v/>
      </c>
      <c r="C1526" s="135"/>
      <c r="D1526" s="248"/>
      <c r="E1526" s="248"/>
      <c r="F1526" s="135"/>
      <c r="G1526" s="104"/>
      <c r="H1526" s="135"/>
      <c r="I1526" s="104"/>
      <c r="J1526" s="104"/>
      <c r="K1526" s="104"/>
      <c r="L1526" s="104"/>
      <c r="M1526" s="104"/>
      <c r="N1526" s="101"/>
      <c r="O1526" s="101"/>
      <c r="P1526" s="101"/>
      <c r="Q1526" s="101"/>
      <c r="R1526" s="63"/>
      <c r="S1526" s="63"/>
      <c r="T1526" s="63"/>
      <c r="U1526" s="135"/>
      <c r="V1526" s="104"/>
      <c r="W1526" s="104"/>
      <c r="X1526" s="104"/>
      <c r="Y1526" s="104"/>
    </row>
    <row r="1527" spans="1:25" x14ac:dyDescent="0.2">
      <c r="A1527" s="135"/>
      <c r="B1527" s="134" t="str">
        <f>IF(A1527="","",IF(ISNUMBER(SEARCH("KCB",G1527))=TRUE,Info!$J$10,Info!$J$11))</f>
        <v/>
      </c>
      <c r="C1527" s="135"/>
      <c r="D1527" s="248"/>
      <c r="E1527" s="248"/>
      <c r="F1527" s="135"/>
      <c r="G1527" s="104"/>
      <c r="H1527" s="135"/>
      <c r="I1527" s="104"/>
      <c r="J1527" s="104"/>
      <c r="K1527" s="104"/>
      <c r="L1527" s="104"/>
      <c r="M1527" s="104"/>
      <c r="N1527" s="101"/>
      <c r="O1527" s="101"/>
      <c r="P1527" s="101"/>
      <c r="Q1527" s="101"/>
      <c r="R1527" s="63"/>
      <c r="S1527" s="63"/>
      <c r="T1527" s="63"/>
      <c r="U1527" s="135"/>
      <c r="V1527" s="104"/>
      <c r="W1527" s="104"/>
      <c r="X1527" s="104"/>
      <c r="Y1527" s="104"/>
    </row>
    <row r="1528" spans="1:25" x14ac:dyDescent="0.2">
      <c r="A1528" s="135"/>
      <c r="B1528" s="134" t="str">
        <f>IF(A1528="","",IF(ISNUMBER(SEARCH("KCB",G1528))=TRUE,Info!$J$10,Info!$J$11))</f>
        <v/>
      </c>
      <c r="C1528" s="135"/>
      <c r="D1528" s="248"/>
      <c r="E1528" s="248"/>
      <c r="F1528" s="135"/>
      <c r="G1528" s="104"/>
      <c r="H1528" s="135"/>
      <c r="I1528" s="104"/>
      <c r="J1528" s="104"/>
      <c r="K1528" s="104"/>
      <c r="L1528" s="104"/>
      <c r="M1528" s="104"/>
      <c r="N1528" s="101"/>
      <c r="O1528" s="101"/>
      <c r="P1528" s="101"/>
      <c r="Q1528" s="101"/>
      <c r="R1528" s="63"/>
      <c r="S1528" s="63"/>
      <c r="T1528" s="63"/>
      <c r="U1528" s="135"/>
      <c r="V1528" s="104"/>
      <c r="W1528" s="104"/>
      <c r="X1528" s="104"/>
      <c r="Y1528" s="104"/>
    </row>
    <row r="1529" spans="1:25" x14ac:dyDescent="0.2">
      <c r="A1529" s="135"/>
      <c r="B1529" s="134" t="str">
        <f>IF(A1529="","",IF(ISNUMBER(SEARCH("KCB",G1529))=TRUE,Info!$J$10,Info!$J$11))</f>
        <v/>
      </c>
      <c r="C1529" s="135"/>
      <c r="D1529" s="248"/>
      <c r="E1529" s="248"/>
      <c r="F1529" s="135"/>
      <c r="G1529" s="104"/>
      <c r="H1529" s="135"/>
      <c r="I1529" s="104"/>
      <c r="J1529" s="104"/>
      <c r="K1529" s="104"/>
      <c r="L1529" s="104"/>
      <c r="M1529" s="104"/>
      <c r="N1529" s="101"/>
      <c r="O1529" s="101"/>
      <c r="P1529" s="101"/>
      <c r="Q1529" s="101"/>
      <c r="R1529" s="63"/>
      <c r="S1529" s="63"/>
      <c r="T1529" s="63"/>
      <c r="U1529" s="135"/>
      <c r="V1529" s="104"/>
      <c r="W1529" s="104"/>
      <c r="X1529" s="104"/>
      <c r="Y1529" s="104"/>
    </row>
    <row r="1530" spans="1:25" x14ac:dyDescent="0.2">
      <c r="A1530" s="135"/>
      <c r="B1530" s="134" t="str">
        <f>IF(A1530="","",IF(ISNUMBER(SEARCH("KCB",G1530))=TRUE,Info!$J$10,Info!$J$11))</f>
        <v/>
      </c>
      <c r="C1530" s="135"/>
      <c r="D1530" s="248"/>
      <c r="E1530" s="248"/>
      <c r="F1530" s="135"/>
      <c r="G1530" s="104"/>
      <c r="H1530" s="135"/>
      <c r="I1530" s="104"/>
      <c r="J1530" s="104"/>
      <c r="K1530" s="104"/>
      <c r="L1530" s="104"/>
      <c r="M1530" s="104"/>
      <c r="N1530" s="101"/>
      <c r="O1530" s="101"/>
      <c r="P1530" s="101"/>
      <c r="Q1530" s="101"/>
      <c r="R1530" s="63"/>
      <c r="S1530" s="63"/>
      <c r="T1530" s="63"/>
      <c r="U1530" s="135"/>
      <c r="V1530" s="104"/>
      <c r="W1530" s="104"/>
      <c r="X1530" s="104"/>
      <c r="Y1530" s="104"/>
    </row>
    <row r="1531" spans="1:25" x14ac:dyDescent="0.2">
      <c r="A1531" s="135"/>
      <c r="B1531" s="134" t="str">
        <f>IF(A1531="","",IF(ISNUMBER(SEARCH("KCB",G1531))=TRUE,Info!$J$10,Info!$J$11))</f>
        <v/>
      </c>
      <c r="C1531" s="135"/>
      <c r="D1531" s="248"/>
      <c r="E1531" s="248"/>
      <c r="F1531" s="135"/>
      <c r="G1531" s="104"/>
      <c r="H1531" s="135"/>
      <c r="I1531" s="104"/>
      <c r="J1531" s="104"/>
      <c r="K1531" s="104"/>
      <c r="L1531" s="104"/>
      <c r="M1531" s="104"/>
      <c r="N1531" s="101"/>
      <c r="O1531" s="101"/>
      <c r="P1531" s="101"/>
      <c r="Q1531" s="101"/>
      <c r="R1531" s="63"/>
      <c r="S1531" s="63"/>
      <c r="T1531" s="63"/>
      <c r="U1531" s="135"/>
      <c r="V1531" s="104"/>
      <c r="W1531" s="104"/>
      <c r="X1531" s="104"/>
      <c r="Y1531" s="104"/>
    </row>
    <row r="1532" spans="1:25" x14ac:dyDescent="0.2">
      <c r="A1532" s="135"/>
      <c r="B1532" s="134" t="str">
        <f>IF(A1532="","",IF(ISNUMBER(SEARCH("KCB",G1532))=TRUE,Info!$J$10,Info!$J$11))</f>
        <v/>
      </c>
      <c r="C1532" s="135"/>
      <c r="D1532" s="248"/>
      <c r="E1532" s="248"/>
      <c r="F1532" s="135"/>
      <c r="G1532" s="104"/>
      <c r="H1532" s="135"/>
      <c r="I1532" s="104"/>
      <c r="J1532" s="104"/>
      <c r="K1532" s="104"/>
      <c r="L1532" s="104"/>
      <c r="M1532" s="104"/>
      <c r="N1532" s="101"/>
      <c r="O1532" s="101"/>
      <c r="P1532" s="101"/>
      <c r="Q1532" s="101"/>
      <c r="R1532" s="63"/>
      <c r="S1532" s="63"/>
      <c r="T1532" s="63"/>
      <c r="U1532" s="135"/>
      <c r="V1532" s="104"/>
      <c r="W1532" s="104"/>
      <c r="X1532" s="104"/>
      <c r="Y1532" s="104"/>
    </row>
    <row r="1533" spans="1:25" x14ac:dyDescent="0.2">
      <c r="A1533" s="135"/>
      <c r="B1533" s="134" t="str">
        <f>IF(A1533="","",IF(ISNUMBER(SEARCH("KCB",G1533))=TRUE,Info!$J$10,Info!$J$11))</f>
        <v/>
      </c>
      <c r="C1533" s="135"/>
      <c r="D1533" s="248"/>
      <c r="E1533" s="248"/>
      <c r="F1533" s="135"/>
      <c r="G1533" s="104"/>
      <c r="H1533" s="135"/>
      <c r="I1533" s="104"/>
      <c r="J1533" s="104"/>
      <c r="K1533" s="104"/>
      <c r="L1533" s="104"/>
      <c r="M1533" s="104"/>
      <c r="N1533" s="101"/>
      <c r="O1533" s="101"/>
      <c r="P1533" s="101"/>
      <c r="Q1533" s="101"/>
      <c r="R1533" s="63"/>
      <c r="S1533" s="63"/>
      <c r="T1533" s="63"/>
      <c r="U1533" s="135"/>
      <c r="V1533" s="104"/>
      <c r="W1533" s="104"/>
      <c r="X1533" s="104"/>
      <c r="Y1533" s="104"/>
    </row>
    <row r="1534" spans="1:25" x14ac:dyDescent="0.2">
      <c r="A1534" s="135"/>
      <c r="B1534" s="134" t="str">
        <f>IF(A1534="","",IF(ISNUMBER(SEARCH("KCB",G1534))=TRUE,Info!$J$10,Info!$J$11))</f>
        <v/>
      </c>
      <c r="C1534" s="135"/>
      <c r="D1534" s="248"/>
      <c r="E1534" s="248"/>
      <c r="F1534" s="135"/>
      <c r="G1534" s="104"/>
      <c r="H1534" s="135"/>
      <c r="I1534" s="104"/>
      <c r="J1534" s="104"/>
      <c r="K1534" s="104"/>
      <c r="L1534" s="104"/>
      <c r="M1534" s="104"/>
      <c r="N1534" s="101"/>
      <c r="O1534" s="101"/>
      <c r="P1534" s="101"/>
      <c r="Q1534" s="101"/>
      <c r="R1534" s="63"/>
      <c r="S1534" s="63"/>
      <c r="T1534" s="63"/>
      <c r="U1534" s="135"/>
      <c r="V1534" s="104"/>
      <c r="W1534" s="104"/>
      <c r="X1534" s="104"/>
      <c r="Y1534" s="104"/>
    </row>
    <row r="1535" spans="1:25" x14ac:dyDescent="0.2">
      <c r="A1535" s="135"/>
      <c r="B1535" s="134" t="str">
        <f>IF(A1535="","",IF(ISNUMBER(SEARCH("KCB",G1535))=TRUE,Info!$J$10,Info!$J$11))</f>
        <v/>
      </c>
      <c r="C1535" s="135"/>
      <c r="D1535" s="248"/>
      <c r="E1535" s="248"/>
      <c r="F1535" s="135"/>
      <c r="G1535" s="104"/>
      <c r="H1535" s="135"/>
      <c r="I1535" s="104"/>
      <c r="J1535" s="104"/>
      <c r="K1535" s="104"/>
      <c r="L1535" s="104"/>
      <c r="M1535" s="104"/>
      <c r="N1535" s="101"/>
      <c r="O1535" s="101"/>
      <c r="P1535" s="101"/>
      <c r="Q1535" s="101"/>
      <c r="R1535" s="63"/>
      <c r="S1535" s="63"/>
      <c r="T1535" s="63"/>
      <c r="U1535" s="135"/>
      <c r="V1535" s="104"/>
      <c r="W1535" s="104"/>
      <c r="X1535" s="104"/>
      <c r="Y1535" s="104"/>
    </row>
    <row r="1536" spans="1:25" x14ac:dyDescent="0.2">
      <c r="A1536" s="135"/>
      <c r="B1536" s="134" t="str">
        <f>IF(A1536="","",IF(ISNUMBER(SEARCH("KCB",G1536))=TRUE,Info!$J$10,Info!$J$11))</f>
        <v/>
      </c>
      <c r="C1536" s="135"/>
      <c r="D1536" s="248"/>
      <c r="E1536" s="248"/>
      <c r="F1536" s="135"/>
      <c r="G1536" s="104"/>
      <c r="H1536" s="135"/>
      <c r="I1536" s="104"/>
      <c r="J1536" s="104"/>
      <c r="K1536" s="104"/>
      <c r="L1536" s="104"/>
      <c r="M1536" s="104"/>
      <c r="N1536" s="101"/>
      <c r="O1536" s="101"/>
      <c r="P1536" s="101"/>
      <c r="Q1536" s="101"/>
      <c r="R1536" s="63"/>
      <c r="S1536" s="63"/>
      <c r="T1536" s="63"/>
      <c r="U1536" s="135"/>
      <c r="V1536" s="104"/>
      <c r="W1536" s="104"/>
      <c r="X1536" s="104"/>
      <c r="Y1536" s="104"/>
    </row>
    <row r="1537" spans="1:25" x14ac:dyDescent="0.2">
      <c r="A1537" s="135"/>
      <c r="B1537" s="134" t="str">
        <f>IF(A1537="","",IF(ISNUMBER(SEARCH("KCB",G1537))=TRUE,Info!$J$10,Info!$J$11))</f>
        <v/>
      </c>
      <c r="C1537" s="135"/>
      <c r="D1537" s="248"/>
      <c r="E1537" s="248"/>
      <c r="F1537" s="135"/>
      <c r="G1537" s="104"/>
      <c r="H1537" s="135"/>
      <c r="I1537" s="104"/>
      <c r="J1537" s="104"/>
      <c r="K1537" s="104"/>
      <c r="L1537" s="104"/>
      <c r="M1537" s="104"/>
      <c r="N1537" s="101"/>
      <c r="O1537" s="101"/>
      <c r="P1537" s="101"/>
      <c r="Q1537" s="101"/>
      <c r="R1537" s="63"/>
      <c r="S1537" s="63"/>
      <c r="T1537" s="63"/>
      <c r="U1537" s="135"/>
      <c r="V1537" s="104"/>
      <c r="W1537" s="104"/>
      <c r="X1537" s="104"/>
      <c r="Y1537" s="104"/>
    </row>
    <row r="1538" spans="1:25" x14ac:dyDescent="0.2">
      <c r="A1538" s="135"/>
      <c r="B1538" s="134" t="str">
        <f>IF(A1538="","",IF(ISNUMBER(SEARCH("KCB",G1538))=TRUE,Info!$J$10,Info!$J$11))</f>
        <v/>
      </c>
      <c r="C1538" s="135"/>
      <c r="D1538" s="248"/>
      <c r="E1538" s="248"/>
      <c r="F1538" s="135"/>
      <c r="G1538" s="104"/>
      <c r="H1538" s="135"/>
      <c r="I1538" s="104"/>
      <c r="J1538" s="104"/>
      <c r="K1538" s="104"/>
      <c r="L1538" s="104"/>
      <c r="M1538" s="104"/>
      <c r="N1538" s="101"/>
      <c r="O1538" s="101"/>
      <c r="P1538" s="101"/>
      <c r="Q1538" s="101"/>
      <c r="R1538" s="63"/>
      <c r="S1538" s="63"/>
      <c r="T1538" s="63"/>
      <c r="U1538" s="135"/>
      <c r="V1538" s="104"/>
      <c r="W1538" s="104"/>
      <c r="X1538" s="104"/>
      <c r="Y1538" s="104"/>
    </row>
    <row r="1539" spans="1:25" x14ac:dyDescent="0.2">
      <c r="A1539" s="135"/>
      <c r="B1539" s="134" t="str">
        <f>IF(A1539="","",IF(ISNUMBER(SEARCH("KCB",G1539))=TRUE,Info!$J$10,Info!$J$11))</f>
        <v/>
      </c>
      <c r="C1539" s="135"/>
      <c r="D1539" s="248"/>
      <c r="E1539" s="248"/>
      <c r="F1539" s="135"/>
      <c r="G1539" s="104"/>
      <c r="H1539" s="135"/>
      <c r="I1539" s="104"/>
      <c r="J1539" s="104"/>
      <c r="K1539" s="104"/>
      <c r="L1539" s="104"/>
      <c r="M1539" s="104"/>
      <c r="N1539" s="101"/>
      <c r="O1539" s="101"/>
      <c r="P1539" s="101"/>
      <c r="Q1539" s="101"/>
      <c r="R1539" s="63"/>
      <c r="S1539" s="63"/>
      <c r="T1539" s="63"/>
      <c r="U1539" s="135"/>
      <c r="V1539" s="104"/>
      <c r="W1539" s="104"/>
      <c r="X1539" s="104"/>
      <c r="Y1539" s="104"/>
    </row>
    <row r="1540" spans="1:25" x14ac:dyDescent="0.2">
      <c r="A1540" s="135"/>
      <c r="B1540" s="134" t="str">
        <f>IF(A1540="","",IF(ISNUMBER(SEARCH("KCB",G1540))=TRUE,Info!$J$10,Info!$J$11))</f>
        <v/>
      </c>
      <c r="C1540" s="135"/>
      <c r="D1540" s="248"/>
      <c r="E1540" s="248"/>
      <c r="F1540" s="135"/>
      <c r="G1540" s="104"/>
      <c r="H1540" s="135"/>
      <c r="I1540" s="104"/>
      <c r="J1540" s="104"/>
      <c r="K1540" s="104"/>
      <c r="L1540" s="104"/>
      <c r="M1540" s="104"/>
      <c r="N1540" s="101"/>
      <c r="O1540" s="101"/>
      <c r="P1540" s="101"/>
      <c r="Q1540" s="101"/>
      <c r="R1540" s="63"/>
      <c r="S1540" s="63"/>
      <c r="T1540" s="63"/>
      <c r="U1540" s="135"/>
      <c r="V1540" s="104"/>
      <c r="W1540" s="104"/>
      <c r="X1540" s="104"/>
      <c r="Y1540" s="104"/>
    </row>
    <row r="1541" spans="1:25" x14ac:dyDescent="0.2">
      <c r="A1541" s="135"/>
      <c r="B1541" s="134" t="str">
        <f>IF(A1541="","",IF(ISNUMBER(SEARCH("KCB",G1541))=TRUE,Info!$J$10,Info!$J$11))</f>
        <v/>
      </c>
      <c r="C1541" s="135"/>
      <c r="D1541" s="248"/>
      <c r="E1541" s="248"/>
      <c r="F1541" s="135"/>
      <c r="G1541" s="104"/>
      <c r="H1541" s="135"/>
      <c r="I1541" s="104"/>
      <c r="J1541" s="104"/>
      <c r="K1541" s="104"/>
      <c r="L1541" s="104"/>
      <c r="M1541" s="104"/>
      <c r="N1541" s="101"/>
      <c r="O1541" s="101"/>
      <c r="P1541" s="101"/>
      <c r="Q1541" s="101"/>
      <c r="R1541" s="63"/>
      <c r="S1541" s="63"/>
      <c r="T1541" s="63"/>
      <c r="U1541" s="135"/>
      <c r="V1541" s="104"/>
      <c r="W1541" s="104"/>
      <c r="X1541" s="104"/>
      <c r="Y1541" s="104"/>
    </row>
    <row r="1542" spans="1:25" x14ac:dyDescent="0.2">
      <c r="A1542" s="135"/>
      <c r="B1542" s="134" t="str">
        <f>IF(A1542="","",IF(ISNUMBER(SEARCH("KCB",G1542))=TRUE,Info!$J$10,Info!$J$11))</f>
        <v/>
      </c>
      <c r="C1542" s="135"/>
      <c r="D1542" s="248"/>
      <c r="E1542" s="248"/>
      <c r="F1542" s="135"/>
      <c r="G1542" s="104"/>
      <c r="H1542" s="135"/>
      <c r="I1542" s="104"/>
      <c r="J1542" s="104"/>
      <c r="K1542" s="104"/>
      <c r="L1542" s="104"/>
      <c r="M1542" s="104"/>
      <c r="N1542" s="101"/>
      <c r="O1542" s="101"/>
      <c r="P1542" s="101"/>
      <c r="Q1542" s="101"/>
      <c r="R1542" s="63"/>
      <c r="S1542" s="63"/>
      <c r="T1542" s="63"/>
      <c r="U1542" s="135"/>
      <c r="V1542" s="104"/>
      <c r="W1542" s="104"/>
      <c r="X1542" s="104"/>
      <c r="Y1542" s="104"/>
    </row>
    <row r="1543" spans="1:25" x14ac:dyDescent="0.2">
      <c r="A1543" s="135"/>
      <c r="B1543" s="134" t="str">
        <f>IF(A1543="","",IF(ISNUMBER(SEARCH("KCB",G1543))=TRUE,Info!$J$10,Info!$J$11))</f>
        <v/>
      </c>
      <c r="C1543" s="135"/>
      <c r="D1543" s="248"/>
      <c r="E1543" s="248"/>
      <c r="F1543" s="135"/>
      <c r="G1543" s="104"/>
      <c r="H1543" s="135"/>
      <c r="I1543" s="104"/>
      <c r="J1543" s="104"/>
      <c r="K1543" s="104"/>
      <c r="L1543" s="104"/>
      <c r="M1543" s="104"/>
      <c r="N1543" s="101"/>
      <c r="O1543" s="101"/>
      <c r="P1543" s="101"/>
      <c r="Q1543" s="101"/>
      <c r="R1543" s="63"/>
      <c r="S1543" s="63"/>
      <c r="T1543" s="63"/>
      <c r="U1543" s="135"/>
      <c r="V1543" s="104"/>
      <c r="W1543" s="104"/>
      <c r="X1543" s="104"/>
      <c r="Y1543" s="104"/>
    </row>
    <row r="1544" spans="1:25" x14ac:dyDescent="0.2">
      <c r="A1544" s="135"/>
      <c r="B1544" s="134" t="str">
        <f>IF(A1544="","",IF(ISNUMBER(SEARCH("KCB",G1544))=TRUE,Info!$J$10,Info!$J$11))</f>
        <v/>
      </c>
      <c r="C1544" s="135"/>
      <c r="D1544" s="248"/>
      <c r="E1544" s="248"/>
      <c r="F1544" s="135"/>
      <c r="G1544" s="104"/>
      <c r="H1544" s="135"/>
      <c r="I1544" s="104"/>
      <c r="J1544" s="104"/>
      <c r="K1544" s="104"/>
      <c r="L1544" s="104"/>
      <c r="M1544" s="104"/>
      <c r="N1544" s="101"/>
      <c r="O1544" s="101"/>
      <c r="P1544" s="101"/>
      <c r="Q1544" s="101"/>
      <c r="R1544" s="63"/>
      <c r="S1544" s="63"/>
      <c r="T1544" s="63"/>
      <c r="U1544" s="135"/>
      <c r="V1544" s="104"/>
      <c r="W1544" s="104"/>
      <c r="X1544" s="104"/>
      <c r="Y1544" s="104"/>
    </row>
    <row r="1545" spans="1:25" x14ac:dyDescent="0.2">
      <c r="A1545" s="135"/>
      <c r="B1545" s="134" t="str">
        <f>IF(A1545="","",IF(ISNUMBER(SEARCH("KCB",G1545))=TRUE,Info!$J$10,Info!$J$11))</f>
        <v/>
      </c>
      <c r="C1545" s="135"/>
      <c r="D1545" s="248"/>
      <c r="E1545" s="248"/>
      <c r="F1545" s="135"/>
      <c r="G1545" s="104"/>
      <c r="H1545" s="135"/>
      <c r="I1545" s="104"/>
      <c r="J1545" s="104"/>
      <c r="K1545" s="104"/>
      <c r="L1545" s="104"/>
      <c r="M1545" s="104"/>
      <c r="N1545" s="101"/>
      <c r="O1545" s="101"/>
      <c r="P1545" s="101"/>
      <c r="Q1545" s="101"/>
      <c r="R1545" s="63"/>
      <c r="S1545" s="63"/>
      <c r="T1545" s="63"/>
      <c r="U1545" s="135"/>
      <c r="V1545" s="104"/>
      <c r="W1545" s="104"/>
      <c r="X1545" s="104"/>
      <c r="Y1545" s="104"/>
    </row>
    <row r="1546" spans="1:25" x14ac:dyDescent="0.2">
      <c r="A1546" s="135"/>
      <c r="B1546" s="134" t="str">
        <f>IF(A1546="","",IF(ISNUMBER(SEARCH("KCB",G1546))=TRUE,Info!$J$10,Info!$J$11))</f>
        <v/>
      </c>
      <c r="C1546" s="135"/>
      <c r="D1546" s="248"/>
      <c r="E1546" s="248"/>
      <c r="F1546" s="135"/>
      <c r="G1546" s="104"/>
      <c r="H1546" s="135"/>
      <c r="I1546" s="104"/>
      <c r="J1546" s="104"/>
      <c r="K1546" s="104"/>
      <c r="L1546" s="104"/>
      <c r="M1546" s="104"/>
      <c r="N1546" s="101"/>
      <c r="O1546" s="101"/>
      <c r="P1546" s="101"/>
      <c r="Q1546" s="101"/>
      <c r="R1546" s="63"/>
      <c r="S1546" s="63"/>
      <c r="T1546" s="63"/>
      <c r="U1546" s="135"/>
      <c r="V1546" s="104"/>
      <c r="W1546" s="104"/>
      <c r="X1546" s="104"/>
      <c r="Y1546" s="104"/>
    </row>
    <row r="1547" spans="1:25" x14ac:dyDescent="0.2">
      <c r="A1547" s="135"/>
      <c r="B1547" s="134" t="str">
        <f>IF(A1547="","",IF(ISNUMBER(SEARCH("KCB",G1547))=TRUE,Info!$J$10,Info!$J$11))</f>
        <v/>
      </c>
      <c r="C1547" s="135"/>
      <c r="D1547" s="248"/>
      <c r="E1547" s="248"/>
      <c r="F1547" s="135"/>
      <c r="G1547" s="104"/>
      <c r="H1547" s="135"/>
      <c r="I1547" s="104"/>
      <c r="J1547" s="104"/>
      <c r="K1547" s="104"/>
      <c r="L1547" s="104"/>
      <c r="M1547" s="104"/>
      <c r="N1547" s="101"/>
      <c r="O1547" s="101"/>
      <c r="P1547" s="101"/>
      <c r="Q1547" s="101"/>
      <c r="R1547" s="63"/>
      <c r="S1547" s="63"/>
      <c r="T1547" s="63"/>
      <c r="U1547" s="135"/>
      <c r="V1547" s="104"/>
      <c r="W1547" s="104"/>
      <c r="X1547" s="104"/>
      <c r="Y1547" s="104"/>
    </row>
    <row r="1548" spans="1:25" x14ac:dyDescent="0.2">
      <c r="A1548" s="135"/>
      <c r="B1548" s="134" t="str">
        <f>IF(A1548="","",IF(ISNUMBER(SEARCH("KCB",G1548))=TRUE,Info!$J$10,Info!$J$11))</f>
        <v/>
      </c>
      <c r="C1548" s="135"/>
      <c r="D1548" s="248"/>
      <c r="E1548" s="248"/>
      <c r="F1548" s="135"/>
      <c r="G1548" s="104"/>
      <c r="H1548" s="135"/>
      <c r="I1548" s="104"/>
      <c r="J1548" s="104"/>
      <c r="K1548" s="104"/>
      <c r="L1548" s="104"/>
      <c r="M1548" s="104"/>
      <c r="N1548" s="101"/>
      <c r="O1548" s="101"/>
      <c r="P1548" s="101"/>
      <c r="Q1548" s="101"/>
      <c r="R1548" s="63"/>
      <c r="S1548" s="63"/>
      <c r="T1548" s="63"/>
      <c r="U1548" s="135"/>
      <c r="V1548" s="104"/>
      <c r="W1548" s="104"/>
      <c r="X1548" s="104"/>
      <c r="Y1548" s="104"/>
    </row>
    <row r="1549" spans="1:25" x14ac:dyDescent="0.2">
      <c r="A1549" s="135"/>
      <c r="B1549" s="134" t="str">
        <f>IF(A1549="","",IF(ISNUMBER(SEARCH("KCB",G1549))=TRUE,Info!$J$10,Info!$J$11))</f>
        <v/>
      </c>
      <c r="C1549" s="135"/>
      <c r="D1549" s="248"/>
      <c r="E1549" s="248"/>
      <c r="F1549" s="135"/>
      <c r="G1549" s="104"/>
      <c r="H1549" s="135"/>
      <c r="I1549" s="104"/>
      <c r="J1549" s="104"/>
      <c r="K1549" s="104"/>
      <c r="L1549" s="104"/>
      <c r="M1549" s="104"/>
      <c r="N1549" s="101"/>
      <c r="O1549" s="101"/>
      <c r="P1549" s="101"/>
      <c r="Q1549" s="101"/>
      <c r="R1549" s="63"/>
      <c r="S1549" s="63"/>
      <c r="T1549" s="63"/>
      <c r="U1549" s="135"/>
      <c r="V1549" s="104"/>
      <c r="W1549" s="104"/>
      <c r="X1549" s="104"/>
      <c r="Y1549" s="104"/>
    </row>
    <row r="1550" spans="1:25" x14ac:dyDescent="0.2">
      <c r="A1550" s="135"/>
      <c r="B1550" s="134" t="str">
        <f>IF(A1550="","",IF(ISNUMBER(SEARCH("KCB",G1550))=TRUE,Info!$J$10,Info!$J$11))</f>
        <v/>
      </c>
      <c r="C1550" s="135"/>
      <c r="D1550" s="248"/>
      <c r="E1550" s="248"/>
      <c r="F1550" s="135"/>
      <c r="G1550" s="104"/>
      <c r="H1550" s="135"/>
      <c r="I1550" s="104"/>
      <c r="J1550" s="104"/>
      <c r="K1550" s="104"/>
      <c r="L1550" s="104"/>
      <c r="M1550" s="104"/>
      <c r="N1550" s="101"/>
      <c r="O1550" s="101"/>
      <c r="P1550" s="101"/>
      <c r="Q1550" s="101"/>
      <c r="R1550" s="63"/>
      <c r="S1550" s="63"/>
      <c r="T1550" s="63"/>
      <c r="U1550" s="135"/>
      <c r="V1550" s="104"/>
      <c r="W1550" s="104"/>
      <c r="X1550" s="104"/>
      <c r="Y1550" s="104"/>
    </row>
    <row r="1551" spans="1:25" x14ac:dyDescent="0.2">
      <c r="A1551" s="135"/>
      <c r="B1551" s="134" t="str">
        <f>IF(A1551="","",IF(ISNUMBER(SEARCH("KCB",G1551))=TRUE,Info!$J$10,Info!$J$11))</f>
        <v/>
      </c>
      <c r="C1551" s="135"/>
      <c r="D1551" s="248"/>
      <c r="E1551" s="248"/>
      <c r="F1551" s="135"/>
      <c r="G1551" s="104"/>
      <c r="H1551" s="135"/>
      <c r="I1551" s="104"/>
      <c r="J1551" s="104"/>
      <c r="K1551" s="104"/>
      <c r="L1551" s="104"/>
      <c r="M1551" s="104"/>
      <c r="N1551" s="101"/>
      <c r="O1551" s="101"/>
      <c r="P1551" s="101"/>
      <c r="Q1551" s="101"/>
      <c r="R1551" s="63"/>
      <c r="S1551" s="63"/>
      <c r="T1551" s="63"/>
      <c r="U1551" s="135"/>
      <c r="V1551" s="104"/>
      <c r="W1551" s="104"/>
      <c r="X1551" s="104"/>
      <c r="Y1551" s="104"/>
    </row>
    <row r="1552" spans="1:25" x14ac:dyDescent="0.2">
      <c r="A1552" s="135"/>
      <c r="B1552" s="134" t="str">
        <f>IF(A1552="","",IF(ISNUMBER(SEARCH("KCB",G1552))=TRUE,Info!$J$10,Info!$J$11))</f>
        <v/>
      </c>
      <c r="C1552" s="135"/>
      <c r="D1552" s="248"/>
      <c r="E1552" s="248"/>
      <c r="F1552" s="135"/>
      <c r="G1552" s="104"/>
      <c r="H1552" s="135"/>
      <c r="I1552" s="104"/>
      <c r="J1552" s="104"/>
      <c r="K1552" s="104"/>
      <c r="L1552" s="104"/>
      <c r="M1552" s="104"/>
      <c r="N1552" s="101"/>
      <c r="O1552" s="101"/>
      <c r="P1552" s="101"/>
      <c r="Q1552" s="101"/>
      <c r="R1552" s="63"/>
      <c r="S1552" s="63"/>
      <c r="T1552" s="63"/>
      <c r="U1552" s="135"/>
      <c r="V1552" s="104"/>
      <c r="W1552" s="104"/>
      <c r="X1552" s="104"/>
      <c r="Y1552" s="104"/>
    </row>
    <row r="1553" spans="1:25" x14ac:dyDescent="0.2">
      <c r="A1553" s="135"/>
      <c r="B1553" s="134" t="str">
        <f>IF(A1553="","",IF(ISNUMBER(SEARCH("KCB",G1553))=TRUE,Info!$J$10,Info!$J$11))</f>
        <v/>
      </c>
      <c r="C1553" s="135"/>
      <c r="D1553" s="248"/>
      <c r="E1553" s="248"/>
      <c r="F1553" s="135"/>
      <c r="G1553" s="104"/>
      <c r="H1553" s="135"/>
      <c r="I1553" s="104"/>
      <c r="J1553" s="104"/>
      <c r="K1553" s="104"/>
      <c r="L1553" s="104"/>
      <c r="M1553" s="104"/>
      <c r="N1553" s="101"/>
      <c r="O1553" s="101"/>
      <c r="P1553" s="101"/>
      <c r="Q1553" s="101"/>
      <c r="R1553" s="63"/>
      <c r="S1553" s="63"/>
      <c r="T1553" s="63"/>
      <c r="U1553" s="135"/>
      <c r="V1553" s="104"/>
      <c r="W1553" s="104"/>
      <c r="X1553" s="104"/>
      <c r="Y1553" s="104"/>
    </row>
    <row r="1554" spans="1:25" x14ac:dyDescent="0.2">
      <c r="A1554" s="135"/>
      <c r="B1554" s="134" t="str">
        <f>IF(A1554="","",IF(ISNUMBER(SEARCH("KCB",G1554))=TRUE,Info!$J$10,Info!$J$11))</f>
        <v/>
      </c>
      <c r="C1554" s="135"/>
      <c r="D1554" s="248"/>
      <c r="E1554" s="248"/>
      <c r="F1554" s="135"/>
      <c r="G1554" s="104"/>
      <c r="H1554" s="135"/>
      <c r="I1554" s="104"/>
      <c r="J1554" s="104"/>
      <c r="K1554" s="104"/>
      <c r="L1554" s="104"/>
      <c r="M1554" s="104"/>
      <c r="N1554" s="101"/>
      <c r="O1554" s="101"/>
      <c r="P1554" s="101"/>
      <c r="Q1554" s="101"/>
      <c r="R1554" s="63"/>
      <c r="S1554" s="63"/>
      <c r="T1554" s="63"/>
      <c r="U1554" s="135"/>
      <c r="V1554" s="104"/>
      <c r="W1554" s="104"/>
      <c r="X1554" s="104"/>
      <c r="Y1554" s="104"/>
    </row>
    <row r="1555" spans="1:25" x14ac:dyDescent="0.2">
      <c r="A1555" s="135"/>
      <c r="B1555" s="134" t="str">
        <f>IF(A1555="","",IF(ISNUMBER(SEARCH("KCB",G1555))=TRUE,Info!$J$10,Info!$J$11))</f>
        <v/>
      </c>
      <c r="C1555" s="135"/>
      <c r="D1555" s="248"/>
      <c r="E1555" s="248"/>
      <c r="F1555" s="135"/>
      <c r="G1555" s="104"/>
      <c r="H1555" s="135"/>
      <c r="I1555" s="104"/>
      <c r="J1555" s="104"/>
      <c r="K1555" s="104"/>
      <c r="L1555" s="104"/>
      <c r="M1555" s="104"/>
      <c r="N1555" s="101"/>
      <c r="O1555" s="101"/>
      <c r="P1555" s="101"/>
      <c r="Q1555" s="101"/>
      <c r="R1555" s="63"/>
      <c r="S1555" s="63"/>
      <c r="T1555" s="63"/>
      <c r="U1555" s="135"/>
      <c r="V1555" s="104"/>
      <c r="W1555" s="104"/>
      <c r="X1555" s="104"/>
      <c r="Y1555" s="104"/>
    </row>
    <row r="1556" spans="1:25" x14ac:dyDescent="0.2">
      <c r="A1556" s="135"/>
      <c r="B1556" s="134" t="str">
        <f>IF(A1556="","",IF(ISNUMBER(SEARCH("KCB",G1556))=TRUE,Info!$J$10,Info!$J$11))</f>
        <v/>
      </c>
      <c r="C1556" s="135"/>
      <c r="D1556" s="248"/>
      <c r="E1556" s="248"/>
      <c r="F1556" s="135"/>
      <c r="G1556" s="104"/>
      <c r="H1556" s="135"/>
      <c r="I1556" s="104"/>
      <c r="J1556" s="104"/>
      <c r="K1556" s="104"/>
      <c r="L1556" s="104"/>
      <c r="M1556" s="104"/>
      <c r="N1556" s="101"/>
      <c r="O1556" s="101"/>
      <c r="P1556" s="101"/>
      <c r="Q1556" s="101"/>
      <c r="R1556" s="63"/>
      <c r="S1556" s="63"/>
      <c r="T1556" s="63"/>
      <c r="U1556" s="135"/>
      <c r="V1556" s="104"/>
      <c r="W1556" s="104"/>
      <c r="X1556" s="104"/>
      <c r="Y1556" s="104"/>
    </row>
    <row r="1557" spans="1:25" x14ac:dyDescent="0.2">
      <c r="A1557" s="135"/>
      <c r="B1557" s="134" t="str">
        <f>IF(A1557="","",IF(ISNUMBER(SEARCH("KCB",G1557))=TRUE,Info!$J$10,Info!$J$11))</f>
        <v/>
      </c>
      <c r="C1557" s="135"/>
      <c r="D1557" s="248"/>
      <c r="E1557" s="248"/>
      <c r="F1557" s="135"/>
      <c r="G1557" s="104"/>
      <c r="H1557" s="135"/>
      <c r="I1557" s="104"/>
      <c r="J1557" s="104"/>
      <c r="K1557" s="104"/>
      <c r="L1557" s="104"/>
      <c r="M1557" s="104"/>
      <c r="N1557" s="101"/>
      <c r="O1557" s="101"/>
      <c r="P1557" s="101"/>
      <c r="Q1557" s="101"/>
      <c r="R1557" s="63"/>
      <c r="S1557" s="63"/>
      <c r="T1557" s="63"/>
      <c r="U1557" s="135"/>
      <c r="V1557" s="104"/>
      <c r="W1557" s="104"/>
      <c r="X1557" s="104"/>
      <c r="Y1557" s="104"/>
    </row>
    <row r="1558" spans="1:25" x14ac:dyDescent="0.2">
      <c r="A1558" s="135"/>
      <c r="B1558" s="134" t="str">
        <f>IF(A1558="","",IF(ISNUMBER(SEARCH("KCB",G1558))=TRUE,Info!$J$10,Info!$J$11))</f>
        <v/>
      </c>
      <c r="C1558" s="135"/>
      <c r="D1558" s="248"/>
      <c r="E1558" s="248"/>
      <c r="F1558" s="135"/>
      <c r="G1558" s="104"/>
      <c r="H1558" s="135"/>
      <c r="I1558" s="104"/>
      <c r="J1558" s="104"/>
      <c r="K1558" s="104"/>
      <c r="L1558" s="104"/>
      <c r="M1558" s="104"/>
      <c r="N1558" s="101"/>
      <c r="O1558" s="101"/>
      <c r="P1558" s="101"/>
      <c r="Q1558" s="101"/>
      <c r="R1558" s="63"/>
      <c r="S1558" s="63"/>
      <c r="T1558" s="63"/>
      <c r="U1558" s="135"/>
      <c r="V1558" s="104"/>
      <c r="W1558" s="104"/>
      <c r="X1558" s="104"/>
      <c r="Y1558" s="104"/>
    </row>
    <row r="1559" spans="1:25" x14ac:dyDescent="0.2">
      <c r="A1559" s="135"/>
      <c r="B1559" s="134" t="str">
        <f>IF(A1559="","",IF(ISNUMBER(SEARCH("KCB",G1559))=TRUE,Info!$J$10,Info!$J$11))</f>
        <v/>
      </c>
      <c r="C1559" s="135"/>
      <c r="D1559" s="248"/>
      <c r="E1559" s="248"/>
      <c r="F1559" s="135"/>
      <c r="G1559" s="104"/>
      <c r="H1559" s="135"/>
      <c r="I1559" s="104"/>
      <c r="J1559" s="104"/>
      <c r="K1559" s="104"/>
      <c r="L1559" s="104"/>
      <c r="M1559" s="104"/>
      <c r="N1559" s="101"/>
      <c r="O1559" s="101"/>
      <c r="P1559" s="101"/>
      <c r="Q1559" s="101"/>
      <c r="R1559" s="63"/>
      <c r="S1559" s="63"/>
      <c r="T1559" s="63"/>
      <c r="U1559" s="135"/>
      <c r="V1559" s="104"/>
      <c r="W1559" s="104"/>
      <c r="X1559" s="104"/>
      <c r="Y1559" s="104"/>
    </row>
    <row r="1560" spans="1:25" x14ac:dyDescent="0.2">
      <c r="A1560" s="135"/>
      <c r="B1560" s="134" t="str">
        <f>IF(A1560="","",IF(ISNUMBER(SEARCH("KCB",G1560))=TRUE,Info!$J$10,Info!$J$11))</f>
        <v/>
      </c>
      <c r="C1560" s="135"/>
      <c r="D1560" s="248"/>
      <c r="E1560" s="248"/>
      <c r="F1560" s="135"/>
      <c r="G1560" s="104"/>
      <c r="H1560" s="135"/>
      <c r="I1560" s="104"/>
      <c r="J1560" s="104"/>
      <c r="K1560" s="104"/>
      <c r="L1560" s="104"/>
      <c r="M1560" s="104"/>
      <c r="N1560" s="101"/>
      <c r="O1560" s="101"/>
      <c r="P1560" s="101"/>
      <c r="Q1560" s="101"/>
      <c r="R1560" s="63"/>
      <c r="S1560" s="63"/>
      <c r="T1560" s="63"/>
      <c r="U1560" s="135"/>
      <c r="V1560" s="104"/>
      <c r="W1560" s="104"/>
      <c r="X1560" s="104"/>
      <c r="Y1560" s="104"/>
    </row>
    <row r="1561" spans="1:25" x14ac:dyDescent="0.2">
      <c r="A1561" s="135"/>
      <c r="B1561" s="134" t="str">
        <f>IF(A1561="","",IF(ISNUMBER(SEARCH("KCB",G1561))=TRUE,Info!$J$10,Info!$J$11))</f>
        <v/>
      </c>
      <c r="C1561" s="135"/>
      <c r="D1561" s="248"/>
      <c r="E1561" s="248"/>
      <c r="F1561" s="135"/>
      <c r="G1561" s="104"/>
      <c r="H1561" s="135"/>
      <c r="I1561" s="104"/>
      <c r="J1561" s="104"/>
      <c r="K1561" s="104"/>
      <c r="L1561" s="104"/>
      <c r="M1561" s="104"/>
      <c r="N1561" s="101"/>
      <c r="O1561" s="101"/>
      <c r="P1561" s="101"/>
      <c r="Q1561" s="101"/>
      <c r="R1561" s="63"/>
      <c r="S1561" s="63"/>
      <c r="T1561" s="63"/>
      <c r="U1561" s="135"/>
      <c r="V1561" s="104"/>
      <c r="W1561" s="104"/>
      <c r="X1561" s="104"/>
      <c r="Y1561" s="104"/>
    </row>
    <row r="1562" spans="1:25" x14ac:dyDescent="0.2">
      <c r="A1562" s="135"/>
      <c r="B1562" s="134" t="str">
        <f>IF(A1562="","",IF(ISNUMBER(SEARCH("KCB",G1562))=TRUE,Info!$J$10,Info!$J$11))</f>
        <v/>
      </c>
      <c r="C1562" s="135"/>
      <c r="D1562" s="248"/>
      <c r="E1562" s="248"/>
      <c r="F1562" s="135"/>
      <c r="G1562" s="104"/>
      <c r="H1562" s="135"/>
      <c r="I1562" s="104"/>
      <c r="J1562" s="104"/>
      <c r="K1562" s="104"/>
      <c r="L1562" s="104"/>
      <c r="M1562" s="104"/>
      <c r="N1562" s="101"/>
      <c r="O1562" s="101"/>
      <c r="P1562" s="101"/>
      <c r="Q1562" s="101"/>
      <c r="R1562" s="63"/>
      <c r="S1562" s="63"/>
      <c r="T1562" s="63"/>
      <c r="U1562" s="135"/>
      <c r="V1562" s="104"/>
      <c r="W1562" s="104"/>
      <c r="X1562" s="104"/>
      <c r="Y1562" s="104"/>
    </row>
    <row r="1563" spans="1:25" x14ac:dyDescent="0.2">
      <c r="A1563" s="135"/>
      <c r="B1563" s="134" t="str">
        <f>IF(A1563="","",IF(ISNUMBER(SEARCH("KCB",G1563))=TRUE,Info!$J$10,Info!$J$11))</f>
        <v/>
      </c>
      <c r="C1563" s="135"/>
      <c r="D1563" s="248"/>
      <c r="E1563" s="248"/>
      <c r="F1563" s="135"/>
      <c r="G1563" s="104"/>
      <c r="H1563" s="135"/>
      <c r="I1563" s="104"/>
      <c r="J1563" s="104"/>
      <c r="K1563" s="104"/>
      <c r="L1563" s="104"/>
      <c r="M1563" s="104"/>
      <c r="N1563" s="101"/>
      <c r="O1563" s="101"/>
      <c r="P1563" s="101"/>
      <c r="Q1563" s="101"/>
      <c r="R1563" s="63"/>
      <c r="S1563" s="63"/>
      <c r="T1563" s="63"/>
      <c r="U1563" s="135"/>
      <c r="V1563" s="104"/>
      <c r="W1563" s="104"/>
      <c r="X1563" s="104"/>
      <c r="Y1563" s="104"/>
    </row>
    <row r="1564" spans="1:25" x14ac:dyDescent="0.2">
      <c r="A1564" s="135"/>
      <c r="B1564" s="134" t="str">
        <f>IF(A1564="","",IF(ISNUMBER(SEARCH("KCB",G1564))=TRUE,Info!$J$10,Info!$J$11))</f>
        <v/>
      </c>
      <c r="C1564" s="135"/>
      <c r="D1564" s="248"/>
      <c r="E1564" s="248"/>
      <c r="F1564" s="135"/>
      <c r="G1564" s="104"/>
      <c r="H1564" s="135"/>
      <c r="I1564" s="104"/>
      <c r="J1564" s="104"/>
      <c r="K1564" s="104"/>
      <c r="L1564" s="104"/>
      <c r="M1564" s="104"/>
      <c r="N1564" s="101"/>
      <c r="O1564" s="101"/>
      <c r="P1564" s="101"/>
      <c r="Q1564" s="101"/>
      <c r="R1564" s="63"/>
      <c r="S1564" s="63"/>
      <c r="T1564" s="63"/>
      <c r="U1564" s="135"/>
      <c r="V1564" s="104"/>
      <c r="W1564" s="104"/>
      <c r="X1564" s="104"/>
      <c r="Y1564" s="104"/>
    </row>
    <row r="1565" spans="1:25" x14ac:dyDescent="0.2">
      <c r="A1565" s="135"/>
      <c r="B1565" s="134" t="str">
        <f>IF(A1565="","",IF(ISNUMBER(SEARCH("KCB",G1565))=TRUE,Info!$J$10,Info!$J$11))</f>
        <v/>
      </c>
      <c r="C1565" s="135"/>
      <c r="D1565" s="248"/>
      <c r="E1565" s="248"/>
      <c r="F1565" s="135"/>
      <c r="G1565" s="104"/>
      <c r="H1565" s="135"/>
      <c r="I1565" s="104"/>
      <c r="J1565" s="104"/>
      <c r="K1565" s="104"/>
      <c r="L1565" s="104"/>
      <c r="M1565" s="104"/>
      <c r="N1565" s="101"/>
      <c r="O1565" s="101"/>
      <c r="P1565" s="101"/>
      <c r="Q1565" s="101"/>
      <c r="R1565" s="63"/>
      <c r="S1565" s="63"/>
      <c r="T1565" s="63"/>
      <c r="U1565" s="135"/>
      <c r="V1565" s="104"/>
      <c r="W1565" s="104"/>
      <c r="X1565" s="104"/>
      <c r="Y1565" s="104"/>
    </row>
    <row r="1566" spans="1:25" x14ac:dyDescent="0.2">
      <c r="A1566" s="135"/>
      <c r="B1566" s="134" t="str">
        <f>IF(A1566="","",IF(ISNUMBER(SEARCH("KCB",G1566))=TRUE,Info!$J$10,Info!$J$11))</f>
        <v/>
      </c>
      <c r="C1566" s="135"/>
      <c r="D1566" s="248"/>
      <c r="E1566" s="248"/>
      <c r="F1566" s="135"/>
      <c r="G1566" s="104"/>
      <c r="H1566" s="135"/>
      <c r="I1566" s="104"/>
      <c r="J1566" s="104"/>
      <c r="K1566" s="104"/>
      <c r="L1566" s="104"/>
      <c r="M1566" s="104"/>
      <c r="N1566" s="101"/>
      <c r="O1566" s="101"/>
      <c r="P1566" s="101"/>
      <c r="Q1566" s="101"/>
      <c r="R1566" s="63"/>
      <c r="S1566" s="63"/>
      <c r="T1566" s="63"/>
      <c r="U1566" s="135"/>
      <c r="V1566" s="104"/>
      <c r="W1566" s="104"/>
      <c r="X1566" s="104"/>
      <c r="Y1566" s="104"/>
    </row>
    <row r="1567" spans="1:25" x14ac:dyDescent="0.2">
      <c r="A1567" s="135"/>
      <c r="B1567" s="134" t="str">
        <f>IF(A1567="","",IF(ISNUMBER(SEARCH("KCB",G1567))=TRUE,Info!$J$10,Info!$J$11))</f>
        <v/>
      </c>
      <c r="C1567" s="135"/>
      <c r="D1567" s="248"/>
      <c r="E1567" s="248"/>
      <c r="F1567" s="135"/>
      <c r="G1567" s="104"/>
      <c r="H1567" s="135"/>
      <c r="I1567" s="104"/>
      <c r="J1567" s="104"/>
      <c r="K1567" s="104"/>
      <c r="L1567" s="104"/>
      <c r="M1567" s="104"/>
      <c r="N1567" s="101"/>
      <c r="O1567" s="101"/>
      <c r="P1567" s="101"/>
      <c r="Q1567" s="101"/>
      <c r="R1567" s="63"/>
      <c r="S1567" s="63"/>
      <c r="T1567" s="63"/>
      <c r="U1567" s="135"/>
      <c r="V1567" s="104"/>
      <c r="W1567" s="104"/>
      <c r="X1567" s="104"/>
      <c r="Y1567" s="104"/>
    </row>
    <row r="1568" spans="1:25" x14ac:dyDescent="0.2">
      <c r="A1568" s="135"/>
      <c r="B1568" s="134" t="str">
        <f>IF(A1568="","",IF(ISNUMBER(SEARCH("KCB",G1568))=TRUE,Info!$J$10,Info!$J$11))</f>
        <v/>
      </c>
      <c r="C1568" s="135"/>
      <c r="D1568" s="248"/>
      <c r="E1568" s="248"/>
      <c r="F1568" s="135"/>
      <c r="G1568" s="104"/>
      <c r="H1568" s="135"/>
      <c r="I1568" s="104"/>
      <c r="J1568" s="104"/>
      <c r="K1568" s="104"/>
      <c r="L1568" s="104"/>
      <c r="M1568" s="104"/>
      <c r="N1568" s="101"/>
      <c r="O1568" s="101"/>
      <c r="P1568" s="101"/>
      <c r="Q1568" s="101"/>
      <c r="R1568" s="63"/>
      <c r="S1568" s="63"/>
      <c r="T1568" s="63"/>
      <c r="U1568" s="135"/>
      <c r="V1568" s="104"/>
      <c r="W1568" s="104"/>
      <c r="X1568" s="104"/>
      <c r="Y1568" s="104"/>
    </row>
    <row r="1569" spans="1:25" x14ac:dyDescent="0.2">
      <c r="A1569" s="135"/>
      <c r="B1569" s="134" t="str">
        <f>IF(A1569="","",IF(ISNUMBER(SEARCH("KCB",G1569))=TRUE,Info!$J$10,Info!$J$11))</f>
        <v/>
      </c>
      <c r="C1569" s="135"/>
      <c r="D1569" s="248"/>
      <c r="E1569" s="248"/>
      <c r="F1569" s="135"/>
      <c r="G1569" s="104"/>
      <c r="H1569" s="135"/>
      <c r="I1569" s="104"/>
      <c r="J1569" s="104"/>
      <c r="K1569" s="104"/>
      <c r="L1569" s="104"/>
      <c r="M1569" s="104"/>
      <c r="N1569" s="101"/>
      <c r="O1569" s="101"/>
      <c r="P1569" s="101"/>
      <c r="Q1569" s="101"/>
      <c r="R1569" s="63"/>
      <c r="S1569" s="63"/>
      <c r="T1569" s="63"/>
      <c r="U1569" s="135"/>
      <c r="V1569" s="104"/>
      <c r="W1569" s="104"/>
      <c r="X1569" s="104"/>
      <c r="Y1569" s="104"/>
    </row>
    <row r="1570" spans="1:25" x14ac:dyDescent="0.2">
      <c r="A1570" s="135"/>
      <c r="B1570" s="134" t="str">
        <f>IF(A1570="","",IF(ISNUMBER(SEARCH("KCB",G1570))=TRUE,Info!$J$10,Info!$J$11))</f>
        <v/>
      </c>
      <c r="C1570" s="135"/>
      <c r="D1570" s="248"/>
      <c r="E1570" s="248"/>
      <c r="F1570" s="135"/>
      <c r="G1570" s="104"/>
      <c r="H1570" s="135"/>
      <c r="I1570" s="104"/>
      <c r="J1570" s="104"/>
      <c r="K1570" s="104"/>
      <c r="L1570" s="104"/>
      <c r="M1570" s="104"/>
      <c r="N1570" s="101"/>
      <c r="O1570" s="101"/>
      <c r="P1570" s="101"/>
      <c r="Q1570" s="101"/>
      <c r="R1570" s="63"/>
      <c r="S1570" s="63"/>
      <c r="T1570" s="63"/>
      <c r="U1570" s="135"/>
      <c r="V1570" s="104"/>
      <c r="W1570" s="104"/>
      <c r="X1570" s="104"/>
      <c r="Y1570" s="104"/>
    </row>
    <row r="1571" spans="1:25" x14ac:dyDescent="0.2">
      <c r="A1571" s="135"/>
      <c r="B1571" s="134" t="str">
        <f>IF(A1571="","",IF(ISNUMBER(SEARCH("KCB",G1571))=TRUE,Info!$J$10,Info!$J$11))</f>
        <v/>
      </c>
      <c r="C1571" s="135"/>
      <c r="D1571" s="248"/>
      <c r="E1571" s="248"/>
      <c r="F1571" s="135"/>
      <c r="G1571" s="104"/>
      <c r="H1571" s="135"/>
      <c r="I1571" s="104"/>
      <c r="J1571" s="104"/>
      <c r="K1571" s="104"/>
      <c r="L1571" s="104"/>
      <c r="M1571" s="104"/>
      <c r="N1571" s="101"/>
      <c r="O1571" s="101"/>
      <c r="P1571" s="101"/>
      <c r="Q1571" s="101"/>
      <c r="R1571" s="63"/>
      <c r="S1571" s="63"/>
      <c r="T1571" s="63"/>
      <c r="U1571" s="135"/>
      <c r="V1571" s="104"/>
      <c r="W1571" s="104"/>
      <c r="X1571" s="104"/>
      <c r="Y1571" s="104"/>
    </row>
    <row r="1572" spans="1:25" x14ac:dyDescent="0.2">
      <c r="A1572" s="135"/>
      <c r="B1572" s="134" t="str">
        <f>IF(A1572="","",IF(ISNUMBER(SEARCH("KCB",G1572))=TRUE,Info!$J$10,Info!$J$11))</f>
        <v/>
      </c>
      <c r="C1572" s="135"/>
      <c r="D1572" s="248"/>
      <c r="E1572" s="248"/>
      <c r="F1572" s="135"/>
      <c r="G1572" s="104"/>
      <c r="H1572" s="135"/>
      <c r="I1572" s="104"/>
      <c r="J1572" s="104"/>
      <c r="K1572" s="104"/>
      <c r="L1572" s="104"/>
      <c r="M1572" s="104"/>
      <c r="N1572" s="101"/>
      <c r="O1572" s="101"/>
      <c r="P1572" s="101"/>
      <c r="Q1572" s="101"/>
      <c r="R1572" s="63"/>
      <c r="S1572" s="63"/>
      <c r="T1572" s="63"/>
      <c r="U1572" s="135"/>
      <c r="V1572" s="104"/>
      <c r="W1572" s="104"/>
      <c r="X1572" s="104"/>
      <c r="Y1572" s="104"/>
    </row>
    <row r="1573" spans="1:25" x14ac:dyDescent="0.2">
      <c r="A1573" s="135"/>
      <c r="B1573" s="134" t="str">
        <f>IF(A1573="","",IF(ISNUMBER(SEARCH("KCB",G1573))=TRUE,Info!$J$10,Info!$J$11))</f>
        <v/>
      </c>
      <c r="C1573" s="135"/>
      <c r="D1573" s="248"/>
      <c r="E1573" s="248"/>
      <c r="F1573" s="135"/>
      <c r="G1573" s="104"/>
      <c r="H1573" s="135"/>
      <c r="I1573" s="104"/>
      <c r="J1573" s="104"/>
      <c r="K1573" s="104"/>
      <c r="L1573" s="104"/>
      <c r="M1573" s="104"/>
      <c r="N1573" s="101"/>
      <c r="O1573" s="101"/>
      <c r="P1573" s="101"/>
      <c r="Q1573" s="101"/>
      <c r="R1573" s="63"/>
      <c r="S1573" s="63"/>
      <c r="T1573" s="63"/>
      <c r="U1573" s="135"/>
      <c r="V1573" s="104"/>
      <c r="W1573" s="104"/>
      <c r="X1573" s="104"/>
      <c r="Y1573" s="104"/>
    </row>
    <row r="1574" spans="1:25" x14ac:dyDescent="0.2">
      <c r="A1574" s="135"/>
      <c r="B1574" s="134" t="str">
        <f>IF(A1574="","",IF(ISNUMBER(SEARCH("KCB",G1574))=TRUE,Info!$J$10,Info!$J$11))</f>
        <v/>
      </c>
      <c r="C1574" s="135"/>
      <c r="D1574" s="248"/>
      <c r="E1574" s="248"/>
      <c r="F1574" s="135"/>
      <c r="G1574" s="104"/>
      <c r="H1574" s="135"/>
      <c r="I1574" s="104"/>
      <c r="J1574" s="104"/>
      <c r="K1574" s="104"/>
      <c r="L1574" s="104"/>
      <c r="M1574" s="104"/>
      <c r="N1574" s="101"/>
      <c r="O1574" s="101"/>
      <c r="P1574" s="101"/>
      <c r="Q1574" s="101"/>
      <c r="R1574" s="63"/>
      <c r="S1574" s="63"/>
      <c r="T1574" s="63"/>
      <c r="U1574" s="135"/>
      <c r="V1574" s="104"/>
      <c r="W1574" s="104"/>
      <c r="X1574" s="104"/>
      <c r="Y1574" s="104"/>
    </row>
    <row r="1575" spans="1:25" x14ac:dyDescent="0.2">
      <c r="A1575" s="135"/>
      <c r="B1575" s="134" t="str">
        <f>IF(A1575="","",IF(ISNUMBER(SEARCH("KCB",G1575))=TRUE,Info!$J$10,Info!$J$11))</f>
        <v/>
      </c>
      <c r="C1575" s="135"/>
      <c r="D1575" s="248"/>
      <c r="E1575" s="248"/>
      <c r="F1575" s="135"/>
      <c r="G1575" s="104"/>
      <c r="H1575" s="135"/>
      <c r="I1575" s="104"/>
      <c r="J1575" s="104"/>
      <c r="K1575" s="104"/>
      <c r="L1575" s="104"/>
      <c r="M1575" s="104"/>
      <c r="N1575" s="101"/>
      <c r="O1575" s="101"/>
      <c r="P1575" s="101"/>
      <c r="Q1575" s="101"/>
      <c r="R1575" s="63"/>
      <c r="S1575" s="63"/>
      <c r="T1575" s="63"/>
      <c r="U1575" s="135"/>
      <c r="V1575" s="104"/>
      <c r="W1575" s="104"/>
      <c r="X1575" s="104"/>
      <c r="Y1575" s="104"/>
    </row>
    <row r="1576" spans="1:25" x14ac:dyDescent="0.2">
      <c r="A1576" s="135"/>
      <c r="B1576" s="134" t="str">
        <f>IF(A1576="","",IF(ISNUMBER(SEARCH("KCB",G1576))=TRUE,Info!$J$10,Info!$J$11))</f>
        <v/>
      </c>
      <c r="C1576" s="135"/>
      <c r="D1576" s="248"/>
      <c r="E1576" s="248"/>
      <c r="F1576" s="135"/>
      <c r="G1576" s="104"/>
      <c r="H1576" s="135"/>
      <c r="I1576" s="104"/>
      <c r="J1576" s="104"/>
      <c r="K1576" s="104"/>
      <c r="L1576" s="104"/>
      <c r="M1576" s="104"/>
      <c r="N1576" s="101"/>
      <c r="O1576" s="101"/>
      <c r="P1576" s="101"/>
      <c r="Q1576" s="101"/>
      <c r="R1576" s="63"/>
      <c r="S1576" s="63"/>
      <c r="T1576" s="63"/>
      <c r="U1576" s="135"/>
      <c r="V1576" s="104"/>
      <c r="W1576" s="104"/>
      <c r="X1576" s="104"/>
      <c r="Y1576" s="104"/>
    </row>
    <row r="1577" spans="1:25" x14ac:dyDescent="0.2">
      <c r="A1577" s="135"/>
      <c r="B1577" s="134" t="str">
        <f>IF(A1577="","",IF(ISNUMBER(SEARCH("KCB",G1577))=TRUE,Info!$J$10,Info!$J$11))</f>
        <v/>
      </c>
      <c r="C1577" s="135"/>
      <c r="D1577" s="248"/>
      <c r="E1577" s="248"/>
      <c r="F1577" s="135"/>
      <c r="G1577" s="104"/>
      <c r="H1577" s="135"/>
      <c r="I1577" s="104"/>
      <c r="J1577" s="104"/>
      <c r="K1577" s="104"/>
      <c r="L1577" s="104"/>
      <c r="M1577" s="104"/>
      <c r="N1577" s="101"/>
      <c r="O1577" s="101"/>
      <c r="P1577" s="101"/>
      <c r="Q1577" s="101"/>
      <c r="R1577" s="63"/>
      <c r="S1577" s="63"/>
      <c r="T1577" s="63"/>
      <c r="U1577" s="135"/>
      <c r="V1577" s="104"/>
      <c r="W1577" s="104"/>
      <c r="X1577" s="104"/>
      <c r="Y1577" s="104"/>
    </row>
    <row r="1578" spans="1:25" x14ac:dyDescent="0.2">
      <c r="A1578" s="135"/>
      <c r="B1578" s="134" t="str">
        <f>IF(A1578="","",IF(ISNUMBER(SEARCH("KCB",G1578))=TRUE,Info!$J$10,Info!$J$11))</f>
        <v/>
      </c>
      <c r="C1578" s="135"/>
      <c r="D1578" s="248"/>
      <c r="E1578" s="248"/>
      <c r="F1578" s="135"/>
      <c r="G1578" s="104"/>
      <c r="H1578" s="135"/>
      <c r="I1578" s="104"/>
      <c r="J1578" s="104"/>
      <c r="K1578" s="104"/>
      <c r="L1578" s="104"/>
      <c r="M1578" s="104"/>
      <c r="N1578" s="101"/>
      <c r="O1578" s="101"/>
      <c r="P1578" s="101"/>
      <c r="Q1578" s="101"/>
      <c r="R1578" s="63"/>
      <c r="S1578" s="63"/>
      <c r="T1578" s="63"/>
      <c r="U1578" s="135"/>
      <c r="V1578" s="104"/>
      <c r="W1578" s="104"/>
      <c r="X1578" s="104"/>
      <c r="Y1578" s="104"/>
    </row>
    <row r="1579" spans="1:25" x14ac:dyDescent="0.2">
      <c r="A1579" s="135"/>
      <c r="B1579" s="134" t="str">
        <f>IF(A1579="","",IF(ISNUMBER(SEARCH("KCB",G1579))=TRUE,Info!$J$10,Info!$J$11))</f>
        <v/>
      </c>
      <c r="C1579" s="135"/>
      <c r="D1579" s="248"/>
      <c r="E1579" s="248"/>
      <c r="F1579" s="135"/>
      <c r="G1579" s="104"/>
      <c r="H1579" s="135"/>
      <c r="I1579" s="104"/>
      <c r="J1579" s="104"/>
      <c r="K1579" s="104"/>
      <c r="L1579" s="104"/>
      <c r="M1579" s="104"/>
      <c r="N1579" s="101"/>
      <c r="O1579" s="101"/>
      <c r="P1579" s="101"/>
      <c r="Q1579" s="101"/>
      <c r="R1579" s="63"/>
      <c r="S1579" s="63"/>
      <c r="T1579" s="63"/>
      <c r="U1579" s="135"/>
      <c r="V1579" s="104"/>
      <c r="W1579" s="104"/>
      <c r="X1579" s="104"/>
      <c r="Y1579" s="104"/>
    </row>
    <row r="1580" spans="1:25" x14ac:dyDescent="0.2">
      <c r="A1580" s="135"/>
      <c r="B1580" s="134" t="str">
        <f>IF(A1580="","",IF(ISNUMBER(SEARCH("KCB",G1580))=TRUE,Info!$J$10,Info!$J$11))</f>
        <v/>
      </c>
      <c r="C1580" s="135"/>
      <c r="D1580" s="248"/>
      <c r="E1580" s="248"/>
      <c r="F1580" s="135"/>
      <c r="G1580" s="104"/>
      <c r="H1580" s="135"/>
      <c r="I1580" s="104"/>
      <c r="J1580" s="104"/>
      <c r="K1580" s="104"/>
      <c r="L1580" s="104"/>
      <c r="M1580" s="104"/>
      <c r="N1580" s="101"/>
      <c r="O1580" s="101"/>
      <c r="P1580" s="101"/>
      <c r="Q1580" s="101"/>
      <c r="R1580" s="63"/>
      <c r="S1580" s="63"/>
      <c r="T1580" s="63"/>
      <c r="U1580" s="135"/>
      <c r="V1580" s="104"/>
      <c r="W1580" s="104"/>
      <c r="X1580" s="104"/>
      <c r="Y1580" s="104"/>
    </row>
    <row r="1581" spans="1:25" x14ac:dyDescent="0.2">
      <c r="A1581" s="135"/>
      <c r="B1581" s="134" t="str">
        <f>IF(A1581="","",IF(ISNUMBER(SEARCH("KCB",G1581))=TRUE,Info!$J$10,Info!$J$11))</f>
        <v/>
      </c>
      <c r="C1581" s="135"/>
      <c r="D1581" s="248"/>
      <c r="E1581" s="248"/>
      <c r="F1581" s="135"/>
      <c r="G1581" s="104"/>
      <c r="H1581" s="135"/>
      <c r="I1581" s="104"/>
      <c r="J1581" s="104"/>
      <c r="K1581" s="104"/>
      <c r="L1581" s="104"/>
      <c r="M1581" s="104"/>
      <c r="N1581" s="101"/>
      <c r="O1581" s="101"/>
      <c r="P1581" s="101"/>
      <c r="Q1581" s="101"/>
      <c r="R1581" s="63"/>
      <c r="S1581" s="63"/>
      <c r="T1581" s="63"/>
      <c r="U1581" s="135"/>
      <c r="V1581" s="104"/>
      <c r="W1581" s="104"/>
      <c r="X1581" s="104"/>
      <c r="Y1581" s="104"/>
    </row>
    <row r="1582" spans="1:25" x14ac:dyDescent="0.2">
      <c r="A1582" s="135"/>
      <c r="B1582" s="134" t="str">
        <f>IF(A1582="","",IF(ISNUMBER(SEARCH("KCB",G1582))=TRUE,Info!$J$10,Info!$J$11))</f>
        <v/>
      </c>
      <c r="C1582" s="135"/>
      <c r="D1582" s="248"/>
      <c r="E1582" s="248"/>
      <c r="F1582" s="135"/>
      <c r="G1582" s="104"/>
      <c r="H1582" s="135"/>
      <c r="I1582" s="104"/>
      <c r="J1582" s="104"/>
      <c r="K1582" s="104"/>
      <c r="L1582" s="104"/>
      <c r="M1582" s="104"/>
      <c r="N1582" s="101"/>
      <c r="O1582" s="101"/>
      <c r="P1582" s="101"/>
      <c r="Q1582" s="101"/>
      <c r="R1582" s="63"/>
      <c r="S1582" s="63"/>
      <c r="T1582" s="63"/>
      <c r="U1582" s="135"/>
      <c r="V1582" s="104"/>
      <c r="W1582" s="104"/>
      <c r="X1582" s="104"/>
      <c r="Y1582" s="104"/>
    </row>
    <row r="1583" spans="1:25" x14ac:dyDescent="0.2">
      <c r="A1583" s="135"/>
      <c r="B1583" s="134" t="str">
        <f>IF(A1583="","",IF(ISNUMBER(SEARCH("KCB",G1583))=TRUE,Info!$J$10,Info!$J$11))</f>
        <v/>
      </c>
      <c r="C1583" s="135"/>
      <c r="D1583" s="248"/>
      <c r="E1583" s="248"/>
      <c r="F1583" s="135"/>
      <c r="G1583" s="104"/>
      <c r="H1583" s="135"/>
      <c r="I1583" s="104"/>
      <c r="J1583" s="104"/>
      <c r="K1583" s="104"/>
      <c r="L1583" s="104"/>
      <c r="M1583" s="104"/>
      <c r="N1583" s="101"/>
      <c r="O1583" s="101"/>
      <c r="P1583" s="101"/>
      <c r="Q1583" s="101"/>
      <c r="R1583" s="63"/>
      <c r="S1583" s="63"/>
      <c r="T1583" s="63"/>
      <c r="U1583" s="135"/>
      <c r="V1583" s="104"/>
      <c r="W1583" s="104"/>
      <c r="X1583" s="104"/>
      <c r="Y1583" s="104"/>
    </row>
    <row r="1584" spans="1:25" x14ac:dyDescent="0.2">
      <c r="A1584" s="135"/>
      <c r="B1584" s="134" t="str">
        <f>IF(A1584="","",IF(ISNUMBER(SEARCH("KCB",G1584))=TRUE,Info!$J$10,Info!$J$11))</f>
        <v/>
      </c>
      <c r="C1584" s="135"/>
      <c r="D1584" s="248"/>
      <c r="E1584" s="248"/>
      <c r="F1584" s="135"/>
      <c r="G1584" s="104"/>
      <c r="H1584" s="135"/>
      <c r="I1584" s="104"/>
      <c r="J1584" s="104"/>
      <c r="K1584" s="104"/>
      <c r="L1584" s="104"/>
      <c r="M1584" s="104"/>
      <c r="N1584" s="101"/>
      <c r="O1584" s="101"/>
      <c r="P1584" s="101"/>
      <c r="Q1584" s="101"/>
      <c r="R1584" s="63"/>
      <c r="S1584" s="63"/>
      <c r="T1584" s="63"/>
      <c r="U1584" s="135"/>
      <c r="V1584" s="104"/>
      <c r="W1584" s="104"/>
      <c r="X1584" s="104"/>
      <c r="Y1584" s="104"/>
    </row>
    <row r="1585" spans="1:25" x14ac:dyDescent="0.2">
      <c r="A1585" s="135"/>
      <c r="B1585" s="134" t="str">
        <f>IF(A1585="","",IF(ISNUMBER(SEARCH("KCB",G1585))=TRUE,Info!$J$10,Info!$J$11))</f>
        <v/>
      </c>
      <c r="C1585" s="135"/>
      <c r="D1585" s="248"/>
      <c r="E1585" s="248"/>
      <c r="F1585" s="135"/>
      <c r="G1585" s="104"/>
      <c r="H1585" s="135"/>
      <c r="I1585" s="104"/>
      <c r="J1585" s="104"/>
      <c r="K1585" s="104"/>
      <c r="L1585" s="104"/>
      <c r="M1585" s="104"/>
      <c r="N1585" s="101"/>
      <c r="O1585" s="101"/>
      <c r="P1585" s="101"/>
      <c r="Q1585" s="101"/>
      <c r="R1585" s="63"/>
      <c r="S1585" s="63"/>
      <c r="T1585" s="63"/>
      <c r="U1585" s="135"/>
      <c r="V1585" s="104"/>
      <c r="W1585" s="104"/>
      <c r="X1585" s="104"/>
      <c r="Y1585" s="104"/>
    </row>
    <row r="1586" spans="1:25" x14ac:dyDescent="0.2">
      <c r="A1586" s="135"/>
      <c r="B1586" s="134" t="str">
        <f>IF(A1586="","",IF(ISNUMBER(SEARCH("KCB",G1586))=TRUE,Info!$J$10,Info!$J$11))</f>
        <v/>
      </c>
      <c r="C1586" s="135"/>
      <c r="D1586" s="248"/>
      <c r="E1586" s="248"/>
      <c r="F1586" s="135"/>
      <c r="G1586" s="104"/>
      <c r="H1586" s="135"/>
      <c r="I1586" s="104"/>
      <c r="J1586" s="104"/>
      <c r="K1586" s="104"/>
      <c r="L1586" s="104"/>
      <c r="M1586" s="104"/>
      <c r="N1586" s="101"/>
      <c r="O1586" s="101"/>
      <c r="P1586" s="101"/>
      <c r="Q1586" s="101"/>
      <c r="R1586" s="63"/>
      <c r="S1586" s="63"/>
      <c r="T1586" s="63"/>
      <c r="U1586" s="135"/>
      <c r="V1586" s="104"/>
      <c r="W1586" s="104"/>
      <c r="X1586" s="104"/>
      <c r="Y1586" s="104"/>
    </row>
    <row r="1587" spans="1:25" x14ac:dyDescent="0.2">
      <c r="A1587" s="135"/>
      <c r="B1587" s="134" t="str">
        <f>IF(A1587="","",IF(ISNUMBER(SEARCH("KCB",G1587))=TRUE,Info!$J$10,Info!$J$11))</f>
        <v/>
      </c>
      <c r="C1587" s="135"/>
      <c r="D1587" s="248"/>
      <c r="E1587" s="248"/>
      <c r="F1587" s="135"/>
      <c r="G1587" s="104"/>
      <c r="H1587" s="135"/>
      <c r="I1587" s="104"/>
      <c r="J1587" s="104"/>
      <c r="K1587" s="104"/>
      <c r="L1587" s="104"/>
      <c r="M1587" s="104"/>
      <c r="N1587" s="101"/>
      <c r="O1587" s="101"/>
      <c r="P1587" s="101"/>
      <c r="Q1587" s="101"/>
      <c r="R1587" s="63"/>
      <c r="S1587" s="63"/>
      <c r="T1587" s="63"/>
      <c r="U1587" s="135"/>
      <c r="V1587" s="104"/>
      <c r="W1587" s="104"/>
      <c r="X1587" s="104"/>
      <c r="Y1587" s="104"/>
    </row>
    <row r="1588" spans="1:25" x14ac:dyDescent="0.2">
      <c r="A1588" s="135"/>
      <c r="B1588" s="134" t="str">
        <f>IF(A1588="","",IF(ISNUMBER(SEARCH("KCB",G1588))=TRUE,Info!$J$10,Info!$J$11))</f>
        <v/>
      </c>
      <c r="C1588" s="135"/>
      <c r="D1588" s="248"/>
      <c r="E1588" s="248"/>
      <c r="F1588" s="135"/>
      <c r="G1588" s="104"/>
      <c r="H1588" s="135"/>
      <c r="I1588" s="104"/>
      <c r="J1588" s="104"/>
      <c r="K1588" s="104"/>
      <c r="L1588" s="104"/>
      <c r="M1588" s="104"/>
      <c r="N1588" s="101"/>
      <c r="O1588" s="101"/>
      <c r="P1588" s="101"/>
      <c r="Q1588" s="101"/>
      <c r="R1588" s="63"/>
      <c r="S1588" s="63"/>
      <c r="T1588" s="63"/>
      <c r="U1588" s="135"/>
      <c r="V1588" s="104"/>
      <c r="W1588" s="104"/>
      <c r="X1588" s="104"/>
      <c r="Y1588" s="104"/>
    </row>
    <row r="1589" spans="1:25" x14ac:dyDescent="0.2">
      <c r="A1589" s="135"/>
      <c r="B1589" s="134" t="str">
        <f>IF(A1589="","",IF(ISNUMBER(SEARCH("KCB",G1589))=TRUE,Info!$J$10,Info!$J$11))</f>
        <v/>
      </c>
      <c r="C1589" s="135"/>
      <c r="D1589" s="248"/>
      <c r="E1589" s="248"/>
      <c r="F1589" s="135"/>
      <c r="G1589" s="104"/>
      <c r="H1589" s="135"/>
      <c r="I1589" s="104"/>
      <c r="J1589" s="104"/>
      <c r="K1589" s="104"/>
      <c r="L1589" s="104"/>
      <c r="M1589" s="104"/>
      <c r="N1589" s="101"/>
      <c r="O1589" s="101"/>
      <c r="P1589" s="101"/>
      <c r="Q1589" s="101"/>
      <c r="R1589" s="63"/>
      <c r="S1589" s="63"/>
      <c r="T1589" s="63"/>
      <c r="U1589" s="135"/>
      <c r="V1589" s="104"/>
      <c r="W1589" s="104"/>
      <c r="X1589" s="104"/>
      <c r="Y1589" s="104"/>
    </row>
    <row r="1590" spans="1:25" x14ac:dyDescent="0.2">
      <c r="A1590" s="135"/>
      <c r="B1590" s="134" t="str">
        <f>IF(A1590="","",IF(ISNUMBER(SEARCH("KCB",G1590))=TRUE,Info!$J$10,Info!$J$11))</f>
        <v/>
      </c>
      <c r="C1590" s="135"/>
      <c r="D1590" s="248"/>
      <c r="E1590" s="248"/>
      <c r="F1590" s="135"/>
      <c r="G1590" s="104"/>
      <c r="H1590" s="135"/>
      <c r="I1590" s="104"/>
      <c r="J1590" s="104"/>
      <c r="K1590" s="104"/>
      <c r="L1590" s="104"/>
      <c r="M1590" s="104"/>
      <c r="N1590" s="101"/>
      <c r="O1590" s="101"/>
      <c r="P1590" s="101"/>
      <c r="Q1590" s="101"/>
      <c r="R1590" s="63"/>
      <c r="S1590" s="63"/>
      <c r="T1590" s="63"/>
      <c r="U1590" s="135"/>
      <c r="V1590" s="104"/>
      <c r="W1590" s="104"/>
      <c r="X1590" s="104"/>
      <c r="Y1590" s="104"/>
    </row>
    <row r="1591" spans="1:25" x14ac:dyDescent="0.2">
      <c r="A1591" s="135"/>
      <c r="B1591" s="134" t="str">
        <f>IF(A1591="","",IF(ISNUMBER(SEARCH("KCB",G1591))=TRUE,Info!$J$10,Info!$J$11))</f>
        <v/>
      </c>
      <c r="C1591" s="135"/>
      <c r="D1591" s="248"/>
      <c r="E1591" s="248"/>
      <c r="F1591" s="135"/>
      <c r="G1591" s="104"/>
      <c r="H1591" s="135"/>
      <c r="I1591" s="104"/>
      <c r="J1591" s="104"/>
      <c r="K1591" s="104"/>
      <c r="L1591" s="104"/>
      <c r="M1591" s="104"/>
      <c r="N1591" s="101"/>
      <c r="O1591" s="101"/>
      <c r="P1591" s="101"/>
      <c r="Q1591" s="101"/>
      <c r="R1591" s="63"/>
      <c r="S1591" s="63"/>
      <c r="T1591" s="63"/>
      <c r="U1591" s="135"/>
      <c r="V1591" s="104"/>
      <c r="W1591" s="104"/>
      <c r="X1591" s="104"/>
      <c r="Y1591" s="104"/>
    </row>
    <row r="1592" spans="1:25" x14ac:dyDescent="0.2">
      <c r="A1592" s="135"/>
      <c r="B1592" s="134" t="str">
        <f>IF(A1592="","",IF(ISNUMBER(SEARCH("KCB",G1592))=TRUE,Info!$J$10,Info!$J$11))</f>
        <v/>
      </c>
      <c r="C1592" s="135"/>
      <c r="D1592" s="248"/>
      <c r="E1592" s="248"/>
      <c r="F1592" s="135"/>
      <c r="G1592" s="104"/>
      <c r="H1592" s="135"/>
      <c r="I1592" s="104"/>
      <c r="J1592" s="104"/>
      <c r="K1592" s="104"/>
      <c r="L1592" s="104"/>
      <c r="M1592" s="104"/>
      <c r="N1592" s="101"/>
      <c r="O1592" s="101"/>
      <c r="P1592" s="101"/>
      <c r="Q1592" s="101"/>
      <c r="R1592" s="63"/>
      <c r="S1592" s="63"/>
      <c r="T1592" s="63"/>
      <c r="U1592" s="135"/>
      <c r="V1592" s="104"/>
      <c r="W1592" s="104"/>
      <c r="X1592" s="104"/>
      <c r="Y1592" s="104"/>
    </row>
    <row r="1593" spans="1:25" x14ac:dyDescent="0.2">
      <c r="A1593" s="135"/>
      <c r="B1593" s="134" t="str">
        <f>IF(A1593="","",IF(ISNUMBER(SEARCH("KCB",G1593))=TRUE,Info!$J$10,Info!$J$11))</f>
        <v/>
      </c>
      <c r="C1593" s="135"/>
      <c r="D1593" s="248"/>
      <c r="E1593" s="248"/>
      <c r="F1593" s="135"/>
      <c r="G1593" s="104"/>
      <c r="H1593" s="135"/>
      <c r="I1593" s="104"/>
      <c r="J1593" s="104"/>
      <c r="K1593" s="104"/>
      <c r="L1593" s="104"/>
      <c r="M1593" s="104"/>
      <c r="N1593" s="101"/>
      <c r="O1593" s="101"/>
      <c r="P1593" s="101"/>
      <c r="Q1593" s="101"/>
      <c r="R1593" s="63"/>
      <c r="S1593" s="63"/>
      <c r="T1593" s="63"/>
      <c r="U1593" s="135"/>
      <c r="V1593" s="104"/>
      <c r="W1593" s="104"/>
      <c r="X1593" s="104"/>
      <c r="Y1593" s="104"/>
    </row>
    <row r="1594" spans="1:25" x14ac:dyDescent="0.2">
      <c r="A1594" s="135"/>
      <c r="B1594" s="134" t="str">
        <f>IF(A1594="","",IF(ISNUMBER(SEARCH("KCB",G1594))=TRUE,Info!$J$10,Info!$J$11))</f>
        <v/>
      </c>
      <c r="C1594" s="135"/>
      <c r="D1594" s="248"/>
      <c r="E1594" s="248"/>
      <c r="F1594" s="135"/>
      <c r="G1594" s="104"/>
      <c r="H1594" s="135"/>
      <c r="I1594" s="104"/>
      <c r="J1594" s="104"/>
      <c r="K1594" s="104"/>
      <c r="L1594" s="104"/>
      <c r="M1594" s="104"/>
      <c r="N1594" s="101"/>
      <c r="O1594" s="101"/>
      <c r="P1594" s="101"/>
      <c r="Q1594" s="101"/>
      <c r="R1594" s="63"/>
      <c r="S1594" s="63"/>
      <c r="T1594" s="63"/>
      <c r="U1594" s="135"/>
      <c r="V1594" s="104"/>
      <c r="W1594" s="104"/>
      <c r="X1594" s="104"/>
      <c r="Y1594" s="104"/>
    </row>
    <row r="1595" spans="1:25" x14ac:dyDescent="0.2">
      <c r="A1595" s="135"/>
      <c r="B1595" s="134" t="str">
        <f>IF(A1595="","",IF(ISNUMBER(SEARCH("KCB",G1595))=TRUE,Info!$J$10,Info!$J$11))</f>
        <v/>
      </c>
      <c r="C1595" s="135"/>
      <c r="D1595" s="248"/>
      <c r="E1595" s="248"/>
      <c r="F1595" s="135"/>
      <c r="G1595" s="104"/>
      <c r="H1595" s="135"/>
      <c r="I1595" s="104"/>
      <c r="J1595" s="104"/>
      <c r="K1595" s="104"/>
      <c r="L1595" s="104"/>
      <c r="M1595" s="104"/>
      <c r="N1595" s="101"/>
      <c r="O1595" s="101"/>
      <c r="P1595" s="101"/>
      <c r="Q1595" s="101"/>
      <c r="R1595" s="63"/>
      <c r="S1595" s="63"/>
      <c r="T1595" s="63"/>
      <c r="U1595" s="135"/>
      <c r="V1595" s="104"/>
      <c r="W1595" s="104"/>
      <c r="X1595" s="104"/>
      <c r="Y1595" s="104"/>
    </row>
    <row r="1596" spans="1:25" x14ac:dyDescent="0.2">
      <c r="A1596" s="135"/>
      <c r="B1596" s="134" t="str">
        <f>IF(A1596="","",IF(ISNUMBER(SEARCH("KCB",G1596))=TRUE,Info!$J$10,Info!$J$11))</f>
        <v/>
      </c>
      <c r="C1596" s="135"/>
      <c r="D1596" s="248"/>
      <c r="E1596" s="248"/>
      <c r="F1596" s="135"/>
      <c r="G1596" s="104"/>
      <c r="H1596" s="135"/>
      <c r="I1596" s="104"/>
      <c r="J1596" s="104"/>
      <c r="K1596" s="104"/>
      <c r="L1596" s="104"/>
      <c r="M1596" s="104"/>
      <c r="N1596" s="101"/>
      <c r="O1596" s="101"/>
      <c r="P1596" s="101"/>
      <c r="Q1596" s="101"/>
      <c r="R1596" s="63"/>
      <c r="S1596" s="63"/>
      <c r="T1596" s="63"/>
      <c r="U1596" s="135"/>
      <c r="V1596" s="104"/>
      <c r="W1596" s="104"/>
      <c r="X1596" s="104"/>
      <c r="Y1596" s="104"/>
    </row>
    <row r="1597" spans="1:25" x14ac:dyDescent="0.2">
      <c r="A1597" s="135"/>
      <c r="B1597" s="134" t="str">
        <f>IF(A1597="","",IF(ISNUMBER(SEARCH("KCB",G1597))=TRUE,Info!$J$10,Info!$J$11))</f>
        <v/>
      </c>
      <c r="C1597" s="135"/>
      <c r="D1597" s="248"/>
      <c r="E1597" s="248"/>
      <c r="F1597" s="135"/>
      <c r="G1597" s="104"/>
      <c r="H1597" s="135"/>
      <c r="I1597" s="104"/>
      <c r="J1597" s="104"/>
      <c r="K1597" s="104"/>
      <c r="L1597" s="104"/>
      <c r="M1597" s="104"/>
      <c r="N1597" s="101"/>
      <c r="O1597" s="101"/>
      <c r="P1597" s="101"/>
      <c r="Q1597" s="101"/>
      <c r="R1597" s="63"/>
      <c r="S1597" s="63"/>
      <c r="T1597" s="63"/>
      <c r="U1597" s="135"/>
      <c r="V1597" s="104"/>
      <c r="W1597" s="104"/>
      <c r="X1597" s="104"/>
      <c r="Y1597" s="104"/>
    </row>
    <row r="1598" spans="1:25" x14ac:dyDescent="0.2">
      <c r="A1598" s="135"/>
      <c r="B1598" s="134" t="str">
        <f>IF(A1598="","",IF(ISNUMBER(SEARCH("KCB",G1598))=TRUE,Info!$J$10,Info!$J$11))</f>
        <v/>
      </c>
      <c r="C1598" s="135"/>
      <c r="D1598" s="248"/>
      <c r="E1598" s="248"/>
      <c r="F1598" s="135"/>
      <c r="G1598" s="104"/>
      <c r="H1598" s="135"/>
      <c r="I1598" s="104"/>
      <c r="J1598" s="104"/>
      <c r="K1598" s="104"/>
      <c r="L1598" s="104"/>
      <c r="M1598" s="104"/>
      <c r="N1598" s="101"/>
      <c r="O1598" s="101"/>
      <c r="P1598" s="101"/>
      <c r="Q1598" s="101"/>
      <c r="R1598" s="63"/>
      <c r="S1598" s="63"/>
      <c r="T1598" s="63"/>
      <c r="U1598" s="135"/>
      <c r="V1598" s="104"/>
      <c r="W1598" s="104"/>
      <c r="X1598" s="104"/>
      <c r="Y1598" s="104"/>
    </row>
    <row r="1599" spans="1:25" x14ac:dyDescent="0.2">
      <c r="A1599" s="135"/>
      <c r="B1599" s="134" t="str">
        <f>IF(A1599="","",IF(ISNUMBER(SEARCH("KCB",G1599))=TRUE,Info!$J$10,Info!$J$11))</f>
        <v/>
      </c>
      <c r="C1599" s="135"/>
      <c r="D1599" s="248"/>
      <c r="E1599" s="248"/>
      <c r="F1599" s="135"/>
      <c r="G1599" s="104"/>
      <c r="H1599" s="135"/>
      <c r="I1599" s="104"/>
      <c r="J1599" s="104"/>
      <c r="K1599" s="104"/>
      <c r="L1599" s="104"/>
      <c r="M1599" s="104"/>
      <c r="N1599" s="101"/>
      <c r="O1599" s="101"/>
      <c r="P1599" s="101"/>
      <c r="Q1599" s="101"/>
      <c r="R1599" s="63"/>
      <c r="S1599" s="63"/>
      <c r="T1599" s="63"/>
      <c r="U1599" s="135"/>
      <c r="V1599" s="104"/>
      <c r="W1599" s="104"/>
      <c r="X1599" s="104"/>
      <c r="Y1599" s="104"/>
    </row>
    <row r="1600" spans="1:25" x14ac:dyDescent="0.2">
      <c r="A1600" s="135"/>
      <c r="B1600" s="134" t="str">
        <f>IF(A1600="","",IF(ISNUMBER(SEARCH("KCB",G1600))=TRUE,Info!$J$10,Info!$J$11))</f>
        <v/>
      </c>
      <c r="C1600" s="135"/>
      <c r="D1600" s="248"/>
      <c r="E1600" s="248"/>
      <c r="F1600" s="135"/>
      <c r="G1600" s="104"/>
      <c r="H1600" s="135"/>
      <c r="I1600" s="104"/>
      <c r="J1600" s="104"/>
      <c r="K1600" s="104"/>
      <c r="L1600" s="104"/>
      <c r="M1600" s="104"/>
      <c r="N1600" s="101"/>
      <c r="O1600" s="101"/>
      <c r="P1600" s="101"/>
      <c r="Q1600" s="101"/>
      <c r="R1600" s="63"/>
      <c r="S1600" s="63"/>
      <c r="T1600" s="63"/>
      <c r="U1600" s="135"/>
      <c r="V1600" s="104"/>
      <c r="W1600" s="104"/>
      <c r="X1600" s="104"/>
      <c r="Y1600" s="104"/>
    </row>
    <row r="1601" spans="1:25" x14ac:dyDescent="0.2">
      <c r="A1601" s="135"/>
      <c r="B1601" s="134" t="str">
        <f>IF(A1601="","",IF(ISNUMBER(SEARCH("KCB",G1601))=TRUE,Info!$J$10,Info!$J$11))</f>
        <v/>
      </c>
      <c r="C1601" s="135"/>
      <c r="D1601" s="248"/>
      <c r="E1601" s="248"/>
      <c r="F1601" s="135"/>
      <c r="G1601" s="104"/>
      <c r="H1601" s="135"/>
      <c r="I1601" s="104"/>
      <c r="J1601" s="104"/>
      <c r="K1601" s="104"/>
      <c r="L1601" s="104"/>
      <c r="M1601" s="104"/>
      <c r="N1601" s="101"/>
      <c r="O1601" s="101"/>
      <c r="P1601" s="101"/>
      <c r="Q1601" s="101"/>
      <c r="R1601" s="63"/>
      <c r="S1601" s="63"/>
      <c r="T1601" s="63"/>
      <c r="U1601" s="135"/>
      <c r="V1601" s="104"/>
      <c r="W1601" s="104"/>
      <c r="X1601" s="104"/>
      <c r="Y1601" s="104"/>
    </row>
    <row r="1602" spans="1:25" x14ac:dyDescent="0.2">
      <c r="A1602" s="135"/>
      <c r="B1602" s="134" t="str">
        <f>IF(A1602="","",IF(ISNUMBER(SEARCH("KCB",G1602))=TRUE,Info!$J$10,Info!$J$11))</f>
        <v/>
      </c>
      <c r="C1602" s="135"/>
      <c r="D1602" s="248"/>
      <c r="E1602" s="248"/>
      <c r="F1602" s="135"/>
      <c r="G1602" s="104"/>
      <c r="H1602" s="135"/>
      <c r="I1602" s="104"/>
      <c r="J1602" s="104"/>
      <c r="K1602" s="104"/>
      <c r="L1602" s="104"/>
      <c r="M1602" s="104"/>
      <c r="N1602" s="101"/>
      <c r="O1602" s="101"/>
      <c r="P1602" s="101"/>
      <c r="Q1602" s="101"/>
      <c r="R1602" s="63"/>
      <c r="S1602" s="63"/>
      <c r="T1602" s="63"/>
      <c r="U1602" s="135"/>
      <c r="V1602" s="104"/>
      <c r="W1602" s="104"/>
      <c r="X1602" s="104"/>
      <c r="Y1602" s="104"/>
    </row>
    <row r="1603" spans="1:25" x14ac:dyDescent="0.2">
      <c r="A1603" s="135"/>
      <c r="B1603" s="134" t="str">
        <f>IF(A1603="","",IF(ISNUMBER(SEARCH("KCB",G1603))=TRUE,Info!$J$10,Info!$J$11))</f>
        <v/>
      </c>
      <c r="C1603" s="135"/>
      <c r="D1603" s="248"/>
      <c r="E1603" s="248"/>
      <c r="F1603" s="135"/>
      <c r="G1603" s="104"/>
      <c r="H1603" s="135"/>
      <c r="I1603" s="104"/>
      <c r="J1603" s="104"/>
      <c r="K1603" s="104"/>
      <c r="L1603" s="104"/>
      <c r="M1603" s="104"/>
      <c r="N1603" s="101"/>
      <c r="O1603" s="101"/>
      <c r="P1603" s="101"/>
      <c r="Q1603" s="101"/>
      <c r="R1603" s="63"/>
      <c r="S1603" s="63"/>
      <c r="T1603" s="63"/>
      <c r="U1603" s="135"/>
      <c r="V1603" s="104"/>
      <c r="W1603" s="104"/>
      <c r="X1603" s="104"/>
      <c r="Y1603" s="104"/>
    </row>
    <row r="1604" spans="1:25" x14ac:dyDescent="0.2">
      <c r="A1604" s="135"/>
      <c r="B1604" s="134" t="str">
        <f>IF(A1604="","",IF(ISNUMBER(SEARCH("KCB",G1604))=TRUE,Info!$J$10,Info!$J$11))</f>
        <v/>
      </c>
      <c r="C1604" s="135"/>
      <c r="D1604" s="248"/>
      <c r="E1604" s="248"/>
      <c r="F1604" s="135"/>
      <c r="G1604" s="104"/>
      <c r="H1604" s="135"/>
      <c r="I1604" s="104"/>
      <c r="J1604" s="104"/>
      <c r="K1604" s="104"/>
      <c r="L1604" s="104"/>
      <c r="M1604" s="104"/>
      <c r="N1604" s="101"/>
      <c r="O1604" s="101"/>
      <c r="P1604" s="101"/>
      <c r="Q1604" s="101"/>
      <c r="R1604" s="63"/>
      <c r="S1604" s="63"/>
      <c r="T1604" s="63"/>
      <c r="U1604" s="135"/>
      <c r="V1604" s="104"/>
      <c r="W1604" s="104"/>
      <c r="X1604" s="104"/>
      <c r="Y1604" s="104"/>
    </row>
    <row r="1605" spans="1:25" x14ac:dyDescent="0.2">
      <c r="A1605" s="135"/>
      <c r="B1605" s="134" t="str">
        <f>IF(A1605="","",IF(ISNUMBER(SEARCH("KCB",G1605))=TRUE,Info!$J$10,Info!$J$11))</f>
        <v/>
      </c>
      <c r="C1605" s="135"/>
      <c r="D1605" s="248"/>
      <c r="E1605" s="248"/>
      <c r="F1605" s="135"/>
      <c r="G1605" s="104"/>
      <c r="H1605" s="135"/>
      <c r="I1605" s="104"/>
      <c r="J1605" s="104"/>
      <c r="K1605" s="104"/>
      <c r="L1605" s="104"/>
      <c r="M1605" s="104"/>
      <c r="N1605" s="101"/>
      <c r="O1605" s="101"/>
      <c r="P1605" s="101"/>
      <c r="Q1605" s="101"/>
      <c r="R1605" s="63"/>
      <c r="S1605" s="63"/>
      <c r="T1605" s="63"/>
      <c r="U1605" s="135"/>
      <c r="V1605" s="104"/>
      <c r="W1605" s="104"/>
      <c r="X1605" s="104"/>
      <c r="Y1605" s="104"/>
    </row>
    <row r="1606" spans="1:25" x14ac:dyDescent="0.2">
      <c r="A1606" s="135"/>
      <c r="B1606" s="134" t="str">
        <f>IF(A1606="","",IF(ISNUMBER(SEARCH("KCB",G1606))=TRUE,Info!$J$10,Info!$J$11))</f>
        <v/>
      </c>
      <c r="C1606" s="135"/>
      <c r="D1606" s="248"/>
      <c r="E1606" s="248"/>
      <c r="F1606" s="135"/>
      <c r="G1606" s="104"/>
      <c r="H1606" s="135"/>
      <c r="I1606" s="104"/>
      <c r="J1606" s="104"/>
      <c r="K1606" s="104"/>
      <c r="L1606" s="104"/>
      <c r="M1606" s="104"/>
      <c r="N1606" s="101"/>
      <c r="O1606" s="101"/>
      <c r="P1606" s="101"/>
      <c r="Q1606" s="101"/>
      <c r="R1606" s="63"/>
      <c r="S1606" s="63"/>
      <c r="T1606" s="63"/>
      <c r="U1606" s="135"/>
      <c r="V1606" s="104"/>
      <c r="W1606" s="104"/>
      <c r="X1606" s="104"/>
      <c r="Y1606" s="104"/>
    </row>
    <row r="1607" spans="1:25" x14ac:dyDescent="0.2">
      <c r="A1607" s="135"/>
      <c r="B1607" s="134" t="str">
        <f>IF(A1607="","",IF(ISNUMBER(SEARCH("KCB",G1607))=TRUE,Info!$J$10,Info!$J$11))</f>
        <v/>
      </c>
      <c r="C1607" s="135"/>
      <c r="D1607" s="248"/>
      <c r="E1607" s="248"/>
      <c r="F1607" s="135"/>
      <c r="G1607" s="104"/>
      <c r="H1607" s="135"/>
      <c r="I1607" s="104"/>
      <c r="J1607" s="104"/>
      <c r="K1607" s="104"/>
      <c r="L1607" s="104"/>
      <c r="M1607" s="104"/>
      <c r="N1607" s="101"/>
      <c r="O1607" s="101"/>
      <c r="P1607" s="101"/>
      <c r="Q1607" s="101"/>
      <c r="R1607" s="63"/>
      <c r="S1607" s="63"/>
      <c r="T1607" s="63"/>
      <c r="U1607" s="135"/>
      <c r="V1607" s="104"/>
      <c r="W1607" s="104"/>
      <c r="X1607" s="104"/>
      <c r="Y1607" s="104"/>
    </row>
    <row r="1608" spans="1:25" x14ac:dyDescent="0.2">
      <c r="A1608" s="135"/>
      <c r="B1608" s="134" t="str">
        <f>IF(A1608="","",IF(ISNUMBER(SEARCH("KCB",G1608))=TRUE,Info!$J$10,Info!$J$11))</f>
        <v/>
      </c>
      <c r="C1608" s="135"/>
      <c r="D1608" s="248"/>
      <c r="E1608" s="248"/>
      <c r="F1608" s="135"/>
      <c r="G1608" s="104"/>
      <c r="H1608" s="135"/>
      <c r="I1608" s="104"/>
      <c r="J1608" s="104"/>
      <c r="K1608" s="104"/>
      <c r="L1608" s="104"/>
      <c r="M1608" s="104"/>
      <c r="N1608" s="101"/>
      <c r="O1608" s="101"/>
      <c r="P1608" s="101"/>
      <c r="Q1608" s="101"/>
      <c r="R1608" s="63"/>
      <c r="S1608" s="63"/>
      <c r="T1608" s="63"/>
      <c r="U1608" s="135"/>
      <c r="V1608" s="104"/>
      <c r="W1608" s="104"/>
      <c r="X1608" s="104"/>
      <c r="Y1608" s="104"/>
    </row>
    <row r="1609" spans="1:25" x14ac:dyDescent="0.2">
      <c r="A1609" s="135"/>
      <c r="B1609" s="134" t="str">
        <f>IF(A1609="","",IF(ISNUMBER(SEARCH("KCB",G1609))=TRUE,Info!$J$10,Info!$J$11))</f>
        <v/>
      </c>
      <c r="C1609" s="135"/>
      <c r="D1609" s="248"/>
      <c r="E1609" s="248"/>
      <c r="F1609" s="135"/>
      <c r="G1609" s="104"/>
      <c r="H1609" s="135"/>
      <c r="I1609" s="104"/>
      <c r="J1609" s="104"/>
      <c r="K1609" s="104"/>
      <c r="L1609" s="104"/>
      <c r="M1609" s="104"/>
      <c r="N1609" s="101"/>
      <c r="O1609" s="101"/>
      <c r="P1609" s="101"/>
      <c r="Q1609" s="101"/>
      <c r="R1609" s="63"/>
      <c r="S1609" s="63"/>
      <c r="T1609" s="63"/>
      <c r="U1609" s="135"/>
      <c r="V1609" s="104"/>
      <c r="W1609" s="104"/>
      <c r="X1609" s="104"/>
      <c r="Y1609" s="104"/>
    </row>
    <row r="1610" spans="1:25" x14ac:dyDescent="0.2">
      <c r="A1610" s="135"/>
      <c r="B1610" s="134" t="str">
        <f>IF(A1610="","",IF(ISNUMBER(SEARCH("KCB",G1610))=TRUE,Info!$J$10,Info!$J$11))</f>
        <v/>
      </c>
      <c r="C1610" s="135"/>
      <c r="D1610" s="248"/>
      <c r="E1610" s="248"/>
      <c r="F1610" s="135"/>
      <c r="G1610" s="104"/>
      <c r="H1610" s="135"/>
      <c r="I1610" s="104"/>
      <c r="J1610" s="104"/>
      <c r="K1610" s="104"/>
      <c r="L1610" s="104"/>
      <c r="M1610" s="104"/>
      <c r="N1610" s="101"/>
      <c r="O1610" s="101"/>
      <c r="P1610" s="101"/>
      <c r="Q1610" s="101"/>
      <c r="R1610" s="63"/>
      <c r="S1610" s="63"/>
      <c r="T1610" s="63"/>
      <c r="U1610" s="135"/>
      <c r="V1610" s="104"/>
      <c r="W1610" s="104"/>
      <c r="X1610" s="104"/>
      <c r="Y1610" s="104"/>
    </row>
    <row r="1611" spans="1:25" x14ac:dyDescent="0.2">
      <c r="A1611" s="135"/>
      <c r="B1611" s="134" t="str">
        <f>IF(A1611="","",IF(ISNUMBER(SEARCH("KCB",G1611))=TRUE,Info!$J$10,Info!$J$11))</f>
        <v/>
      </c>
      <c r="C1611" s="135"/>
      <c r="D1611" s="248"/>
      <c r="E1611" s="248"/>
      <c r="F1611" s="135"/>
      <c r="G1611" s="104"/>
      <c r="H1611" s="135"/>
      <c r="I1611" s="104"/>
      <c r="J1611" s="104"/>
      <c r="K1611" s="104"/>
      <c r="L1611" s="104"/>
      <c r="M1611" s="104"/>
      <c r="N1611" s="101"/>
      <c r="O1611" s="101"/>
      <c r="P1611" s="101"/>
      <c r="Q1611" s="101"/>
      <c r="R1611" s="63"/>
      <c r="S1611" s="63"/>
      <c r="T1611" s="63"/>
      <c r="U1611" s="135"/>
      <c r="V1611" s="104"/>
      <c r="W1611" s="104"/>
      <c r="X1611" s="104"/>
      <c r="Y1611" s="104"/>
    </row>
    <row r="1612" spans="1:25" x14ac:dyDescent="0.2">
      <c r="A1612" s="135"/>
      <c r="B1612" s="134" t="str">
        <f>IF(A1612="","",IF(ISNUMBER(SEARCH("KCB",G1612))=TRUE,Info!$J$10,Info!$J$11))</f>
        <v/>
      </c>
      <c r="C1612" s="135"/>
      <c r="D1612" s="248"/>
      <c r="E1612" s="248"/>
      <c r="F1612" s="135"/>
      <c r="G1612" s="104"/>
      <c r="H1612" s="135"/>
      <c r="I1612" s="104"/>
      <c r="J1612" s="104"/>
      <c r="K1612" s="104"/>
      <c r="L1612" s="104"/>
      <c r="M1612" s="104"/>
      <c r="N1612" s="101"/>
      <c r="O1612" s="101"/>
      <c r="P1612" s="101"/>
      <c r="Q1612" s="101"/>
      <c r="R1612" s="63"/>
      <c r="S1612" s="63"/>
      <c r="T1612" s="63"/>
      <c r="U1612" s="135"/>
      <c r="V1612" s="104"/>
      <c r="W1612" s="104"/>
      <c r="X1612" s="104"/>
      <c r="Y1612" s="104"/>
    </row>
    <row r="1613" spans="1:25" x14ac:dyDescent="0.2">
      <c r="A1613" s="135"/>
      <c r="B1613" s="134" t="str">
        <f>IF(A1613="","",IF(ISNUMBER(SEARCH("KCB",G1613))=TRUE,Info!$J$10,Info!$J$11))</f>
        <v/>
      </c>
      <c r="C1613" s="135"/>
      <c r="D1613" s="248"/>
      <c r="E1613" s="248"/>
      <c r="F1613" s="135"/>
      <c r="G1613" s="104"/>
      <c r="H1613" s="135"/>
      <c r="I1613" s="104"/>
      <c r="J1613" s="104"/>
      <c r="K1613" s="104"/>
      <c r="L1613" s="104"/>
      <c r="M1613" s="104"/>
      <c r="N1613" s="101"/>
      <c r="O1613" s="101"/>
      <c r="P1613" s="101"/>
      <c r="Q1613" s="101"/>
      <c r="R1613" s="63"/>
      <c r="S1613" s="63"/>
      <c r="T1613" s="63"/>
      <c r="U1613" s="135"/>
      <c r="V1613" s="104"/>
      <c r="W1613" s="104"/>
      <c r="X1613" s="104"/>
      <c r="Y1613" s="104"/>
    </row>
    <row r="1614" spans="1:25" x14ac:dyDescent="0.2">
      <c r="A1614" s="135"/>
      <c r="B1614" s="134" t="str">
        <f>IF(A1614="","",IF(ISNUMBER(SEARCH("KCB",G1614))=TRUE,Info!$J$10,Info!$J$11))</f>
        <v/>
      </c>
      <c r="C1614" s="135"/>
      <c r="D1614" s="248"/>
      <c r="E1614" s="248"/>
      <c r="F1614" s="135"/>
      <c r="G1614" s="104"/>
      <c r="H1614" s="135"/>
      <c r="I1614" s="104"/>
      <c r="J1614" s="104"/>
      <c r="K1614" s="104"/>
      <c r="L1614" s="104"/>
      <c r="M1614" s="104"/>
      <c r="N1614" s="101"/>
      <c r="O1614" s="101"/>
      <c r="P1614" s="101"/>
      <c r="Q1614" s="101"/>
      <c r="R1614" s="63"/>
      <c r="S1614" s="63"/>
      <c r="T1614" s="63"/>
      <c r="U1614" s="135"/>
      <c r="V1614" s="104"/>
      <c r="W1614" s="104"/>
      <c r="X1614" s="104"/>
      <c r="Y1614" s="104"/>
    </row>
    <row r="1615" spans="1:25" x14ac:dyDescent="0.2">
      <c r="A1615" s="135"/>
      <c r="B1615" s="134" t="str">
        <f>IF(A1615="","",IF(ISNUMBER(SEARCH("KCB",G1615))=TRUE,Info!$J$10,Info!$J$11))</f>
        <v/>
      </c>
      <c r="C1615" s="135"/>
      <c r="D1615" s="248"/>
      <c r="E1615" s="248"/>
      <c r="F1615" s="135"/>
      <c r="G1615" s="104"/>
      <c r="H1615" s="135"/>
      <c r="I1615" s="104"/>
      <c r="J1615" s="104"/>
      <c r="K1615" s="104"/>
      <c r="L1615" s="104"/>
      <c r="M1615" s="104"/>
      <c r="N1615" s="101"/>
      <c r="O1615" s="101"/>
      <c r="P1615" s="101"/>
      <c r="Q1615" s="101"/>
      <c r="R1615" s="63"/>
      <c r="S1615" s="63"/>
      <c r="T1615" s="63"/>
      <c r="U1615" s="135"/>
      <c r="V1615" s="104"/>
      <c r="W1615" s="104"/>
      <c r="X1615" s="104"/>
      <c r="Y1615" s="104"/>
    </row>
    <row r="1616" spans="1:25" x14ac:dyDescent="0.2">
      <c r="A1616" s="135"/>
      <c r="B1616" s="134" t="str">
        <f>IF(A1616="","",IF(ISNUMBER(SEARCH("KCB",G1616))=TRUE,Info!$J$10,Info!$J$11))</f>
        <v/>
      </c>
      <c r="C1616" s="135"/>
      <c r="D1616" s="248"/>
      <c r="E1616" s="248"/>
      <c r="F1616" s="135"/>
      <c r="G1616" s="104"/>
      <c r="H1616" s="135"/>
      <c r="I1616" s="104"/>
      <c r="J1616" s="104"/>
      <c r="K1616" s="104"/>
      <c r="L1616" s="104"/>
      <c r="M1616" s="104"/>
      <c r="N1616" s="101"/>
      <c r="O1616" s="101"/>
      <c r="P1616" s="101"/>
      <c r="Q1616" s="101"/>
      <c r="R1616" s="63"/>
      <c r="S1616" s="63"/>
      <c r="T1616" s="63"/>
      <c r="U1616" s="135"/>
      <c r="V1616" s="104"/>
      <c r="W1616" s="104"/>
      <c r="X1616" s="104"/>
      <c r="Y1616" s="104"/>
    </row>
    <row r="1617" spans="1:25" x14ac:dyDescent="0.2">
      <c r="A1617" s="135"/>
      <c r="B1617" s="134" t="str">
        <f>IF(A1617="","",IF(ISNUMBER(SEARCH("KCB",G1617))=TRUE,Info!$J$10,Info!$J$11))</f>
        <v/>
      </c>
      <c r="C1617" s="135"/>
      <c r="D1617" s="248"/>
      <c r="E1617" s="248"/>
      <c r="F1617" s="135"/>
      <c r="G1617" s="104"/>
      <c r="H1617" s="135"/>
      <c r="I1617" s="104"/>
      <c r="J1617" s="104"/>
      <c r="K1617" s="104"/>
      <c r="L1617" s="104"/>
      <c r="M1617" s="104"/>
      <c r="N1617" s="101"/>
      <c r="O1617" s="101"/>
      <c r="P1617" s="101"/>
      <c r="Q1617" s="101"/>
      <c r="R1617" s="63"/>
      <c r="S1617" s="63"/>
      <c r="T1617" s="63"/>
      <c r="U1617" s="135"/>
      <c r="V1617" s="104"/>
      <c r="W1617" s="104"/>
      <c r="X1617" s="104"/>
      <c r="Y1617" s="104"/>
    </row>
    <row r="1618" spans="1:25" x14ac:dyDescent="0.2">
      <c r="A1618" s="135"/>
      <c r="B1618" s="134" t="str">
        <f>IF(A1618="","",IF(ISNUMBER(SEARCH("KCB",G1618))=TRUE,Info!$J$10,Info!$J$11))</f>
        <v/>
      </c>
      <c r="C1618" s="135"/>
      <c r="D1618" s="248"/>
      <c r="E1618" s="248"/>
      <c r="F1618" s="135"/>
      <c r="G1618" s="104"/>
      <c r="H1618" s="135"/>
      <c r="I1618" s="104"/>
      <c r="J1618" s="104"/>
      <c r="K1618" s="104"/>
      <c r="L1618" s="104"/>
      <c r="M1618" s="104"/>
      <c r="N1618" s="101"/>
      <c r="O1618" s="101"/>
      <c r="P1618" s="101"/>
      <c r="Q1618" s="101"/>
      <c r="R1618" s="63"/>
      <c r="S1618" s="63"/>
      <c r="T1618" s="63"/>
      <c r="U1618" s="135"/>
      <c r="V1618" s="104"/>
      <c r="W1618" s="104"/>
      <c r="X1618" s="104"/>
      <c r="Y1618" s="104"/>
    </row>
    <row r="1619" spans="1:25" x14ac:dyDescent="0.2">
      <c r="A1619" s="135"/>
      <c r="B1619" s="134" t="str">
        <f>IF(A1619="","",IF(ISNUMBER(SEARCH("KCB",G1619))=TRUE,Info!$J$10,Info!$J$11))</f>
        <v/>
      </c>
      <c r="C1619" s="135"/>
      <c r="D1619" s="248"/>
      <c r="E1619" s="248"/>
      <c r="F1619" s="135"/>
      <c r="G1619" s="104"/>
      <c r="H1619" s="135"/>
      <c r="I1619" s="104"/>
      <c r="J1619" s="104"/>
      <c r="K1619" s="104"/>
      <c r="L1619" s="104"/>
      <c r="M1619" s="104"/>
      <c r="N1619" s="101"/>
      <c r="O1619" s="101"/>
      <c r="P1619" s="101"/>
      <c r="Q1619" s="101"/>
      <c r="R1619" s="63"/>
      <c r="S1619" s="63"/>
      <c r="T1619" s="63"/>
      <c r="U1619" s="135"/>
      <c r="V1619" s="104"/>
      <c r="W1619" s="104"/>
      <c r="X1619" s="104"/>
      <c r="Y1619" s="104"/>
    </row>
    <row r="1620" spans="1:25" x14ac:dyDescent="0.2">
      <c r="A1620" s="135"/>
      <c r="B1620" s="134" t="str">
        <f>IF(A1620="","",IF(ISNUMBER(SEARCH("KCB",G1620))=TRUE,Info!$J$10,Info!$J$11))</f>
        <v/>
      </c>
      <c r="C1620" s="135"/>
      <c r="D1620" s="248"/>
      <c r="E1620" s="248"/>
      <c r="F1620" s="135"/>
      <c r="G1620" s="104"/>
      <c r="H1620" s="135"/>
      <c r="I1620" s="104"/>
      <c r="J1620" s="104"/>
      <c r="K1620" s="104"/>
      <c r="L1620" s="104"/>
      <c r="M1620" s="104"/>
      <c r="N1620" s="101"/>
      <c r="O1620" s="101"/>
      <c r="P1620" s="101"/>
      <c r="Q1620" s="101"/>
      <c r="R1620" s="63"/>
      <c r="S1620" s="63"/>
      <c r="T1620" s="63"/>
      <c r="U1620" s="135"/>
      <c r="V1620" s="104"/>
      <c r="W1620" s="104"/>
      <c r="X1620" s="104"/>
      <c r="Y1620" s="104"/>
    </row>
    <row r="1621" spans="1:25" x14ac:dyDescent="0.2">
      <c r="A1621" s="135"/>
      <c r="B1621" s="134" t="str">
        <f>IF(A1621="","",IF(ISNUMBER(SEARCH("KCB",G1621))=TRUE,Info!$J$10,Info!$J$11))</f>
        <v/>
      </c>
      <c r="C1621" s="135"/>
      <c r="D1621" s="248"/>
      <c r="E1621" s="248"/>
      <c r="F1621" s="135"/>
      <c r="G1621" s="104"/>
      <c r="H1621" s="135"/>
      <c r="I1621" s="104"/>
      <c r="J1621" s="104"/>
      <c r="K1621" s="104"/>
      <c r="L1621" s="104"/>
      <c r="M1621" s="104"/>
      <c r="N1621" s="101"/>
      <c r="O1621" s="101"/>
      <c r="P1621" s="101"/>
      <c r="Q1621" s="101"/>
      <c r="R1621" s="63"/>
      <c r="S1621" s="63"/>
      <c r="T1621" s="63"/>
      <c r="U1621" s="135"/>
      <c r="V1621" s="104"/>
      <c r="W1621" s="104"/>
      <c r="X1621" s="104"/>
      <c r="Y1621" s="104"/>
    </row>
    <row r="1622" spans="1:25" x14ac:dyDescent="0.2">
      <c r="A1622" s="135"/>
      <c r="B1622" s="134" t="str">
        <f>IF(A1622="","",IF(ISNUMBER(SEARCH("KCB",G1622))=TRUE,Info!$J$10,Info!$J$11))</f>
        <v/>
      </c>
      <c r="C1622" s="135"/>
      <c r="D1622" s="248"/>
      <c r="E1622" s="248"/>
      <c r="F1622" s="135"/>
      <c r="G1622" s="104"/>
      <c r="H1622" s="135"/>
      <c r="I1622" s="104"/>
      <c r="J1622" s="104"/>
      <c r="K1622" s="104"/>
      <c r="L1622" s="104"/>
      <c r="M1622" s="104"/>
      <c r="N1622" s="101"/>
      <c r="O1622" s="101"/>
      <c r="P1622" s="101"/>
      <c r="Q1622" s="101"/>
      <c r="R1622" s="63"/>
      <c r="S1622" s="63"/>
      <c r="T1622" s="63"/>
      <c r="U1622" s="135"/>
      <c r="V1622" s="104"/>
      <c r="W1622" s="104"/>
      <c r="X1622" s="104"/>
      <c r="Y1622" s="104"/>
    </row>
    <row r="1623" spans="1:25" x14ac:dyDescent="0.2">
      <c r="A1623" s="135"/>
      <c r="B1623" s="134" t="str">
        <f>IF(A1623="","",IF(ISNUMBER(SEARCH("KCB",G1623))=TRUE,Info!$J$10,Info!$J$11))</f>
        <v/>
      </c>
      <c r="C1623" s="135"/>
      <c r="D1623" s="248"/>
      <c r="E1623" s="248"/>
      <c r="F1623" s="135"/>
      <c r="G1623" s="104"/>
      <c r="H1623" s="135"/>
      <c r="I1623" s="104"/>
      <c r="J1623" s="104"/>
      <c r="K1623" s="104"/>
      <c r="L1623" s="104"/>
      <c r="M1623" s="104"/>
      <c r="N1623" s="101"/>
      <c r="O1623" s="101"/>
      <c r="P1623" s="101"/>
      <c r="Q1623" s="101"/>
      <c r="R1623" s="63"/>
      <c r="S1623" s="63"/>
      <c r="T1623" s="63"/>
      <c r="U1623" s="135"/>
      <c r="V1623" s="104"/>
      <c r="W1623" s="104"/>
      <c r="X1623" s="104"/>
      <c r="Y1623" s="104"/>
    </row>
    <row r="1624" spans="1:25" x14ac:dyDescent="0.2">
      <c r="A1624" s="135"/>
      <c r="B1624" s="134" t="str">
        <f>IF(A1624="","",IF(ISNUMBER(SEARCH("KCB",G1624))=TRUE,Info!$J$10,Info!$J$11))</f>
        <v/>
      </c>
      <c r="C1624" s="135"/>
      <c r="D1624" s="248"/>
      <c r="E1624" s="248"/>
      <c r="F1624" s="135"/>
      <c r="G1624" s="104"/>
      <c r="H1624" s="135"/>
      <c r="I1624" s="104"/>
      <c r="J1624" s="104"/>
      <c r="K1624" s="104"/>
      <c r="L1624" s="104"/>
      <c r="M1624" s="104"/>
      <c r="N1624" s="101"/>
      <c r="O1624" s="101"/>
      <c r="P1624" s="101"/>
      <c r="Q1624" s="101"/>
      <c r="R1624" s="63"/>
      <c r="S1624" s="63"/>
      <c r="T1624" s="63"/>
      <c r="U1624" s="135"/>
      <c r="V1624" s="104"/>
      <c r="W1624" s="104"/>
      <c r="X1624" s="104"/>
      <c r="Y1624" s="104"/>
    </row>
    <row r="1625" spans="1:25" x14ac:dyDescent="0.2">
      <c r="A1625" s="135"/>
      <c r="B1625" s="134" t="str">
        <f>IF(A1625="","",IF(ISNUMBER(SEARCH("KCB",G1625))=TRUE,Info!$J$10,Info!$J$11))</f>
        <v/>
      </c>
      <c r="C1625" s="135"/>
      <c r="D1625" s="248"/>
      <c r="E1625" s="248"/>
      <c r="F1625" s="135"/>
      <c r="G1625" s="104"/>
      <c r="H1625" s="135"/>
      <c r="I1625" s="104"/>
      <c r="J1625" s="104"/>
      <c r="K1625" s="104"/>
      <c r="L1625" s="104"/>
      <c r="M1625" s="104"/>
      <c r="N1625" s="101"/>
      <c r="O1625" s="101"/>
      <c r="P1625" s="101"/>
      <c r="Q1625" s="101"/>
      <c r="R1625" s="63"/>
      <c r="S1625" s="63"/>
      <c r="T1625" s="63"/>
      <c r="U1625" s="135"/>
      <c r="V1625" s="104"/>
      <c r="W1625" s="104"/>
      <c r="X1625" s="104"/>
      <c r="Y1625" s="104"/>
    </row>
    <row r="1626" spans="1:25" x14ac:dyDescent="0.2">
      <c r="A1626" s="135"/>
      <c r="B1626" s="134" t="str">
        <f>IF(A1626="","",IF(ISNUMBER(SEARCH("KCB",G1626))=TRUE,Info!$J$10,Info!$J$11))</f>
        <v/>
      </c>
      <c r="C1626" s="135"/>
      <c r="D1626" s="248"/>
      <c r="E1626" s="248"/>
      <c r="F1626" s="135"/>
      <c r="G1626" s="104"/>
      <c r="H1626" s="135"/>
      <c r="I1626" s="104"/>
      <c r="J1626" s="104"/>
      <c r="K1626" s="104"/>
      <c r="L1626" s="104"/>
      <c r="M1626" s="104"/>
      <c r="N1626" s="101"/>
      <c r="O1626" s="101"/>
      <c r="P1626" s="101"/>
      <c r="Q1626" s="101"/>
      <c r="R1626" s="63"/>
      <c r="S1626" s="63"/>
      <c r="T1626" s="63"/>
      <c r="U1626" s="135"/>
      <c r="V1626" s="104"/>
      <c r="W1626" s="104"/>
      <c r="X1626" s="104"/>
      <c r="Y1626" s="104"/>
    </row>
    <row r="1627" spans="1:25" x14ac:dyDescent="0.2">
      <c r="A1627" s="135"/>
      <c r="B1627" s="134" t="str">
        <f>IF(A1627="","",IF(ISNUMBER(SEARCH("KCB",G1627))=TRUE,Info!$J$10,Info!$J$11))</f>
        <v/>
      </c>
      <c r="C1627" s="135"/>
      <c r="D1627" s="248"/>
      <c r="E1627" s="248"/>
      <c r="F1627" s="135"/>
      <c r="G1627" s="104"/>
      <c r="H1627" s="135"/>
      <c r="I1627" s="104"/>
      <c r="J1627" s="104"/>
      <c r="K1627" s="104"/>
      <c r="L1627" s="104"/>
      <c r="M1627" s="104"/>
      <c r="N1627" s="101"/>
      <c r="O1627" s="101"/>
      <c r="P1627" s="101"/>
      <c r="Q1627" s="101"/>
      <c r="R1627" s="63"/>
      <c r="S1627" s="63"/>
      <c r="T1627" s="63"/>
      <c r="U1627" s="135"/>
      <c r="V1627" s="104"/>
      <c r="W1627" s="104"/>
      <c r="X1627" s="104"/>
      <c r="Y1627" s="104"/>
    </row>
    <row r="1628" spans="1:25" x14ac:dyDescent="0.2">
      <c r="A1628" s="135"/>
      <c r="B1628" s="134" t="str">
        <f>IF(A1628="","",IF(ISNUMBER(SEARCH("KCB",G1628))=TRUE,Info!$J$10,Info!$J$11))</f>
        <v/>
      </c>
      <c r="C1628" s="135"/>
      <c r="D1628" s="248"/>
      <c r="E1628" s="248"/>
      <c r="F1628" s="135"/>
      <c r="G1628" s="104"/>
      <c r="H1628" s="135"/>
      <c r="I1628" s="104"/>
      <c r="J1628" s="104"/>
      <c r="K1628" s="104"/>
      <c r="L1628" s="104"/>
      <c r="M1628" s="104"/>
      <c r="N1628" s="101"/>
      <c r="O1628" s="101"/>
      <c r="P1628" s="101"/>
      <c r="Q1628" s="101"/>
      <c r="R1628" s="63"/>
      <c r="S1628" s="63"/>
      <c r="T1628" s="63"/>
      <c r="U1628" s="135"/>
      <c r="V1628" s="104"/>
      <c r="W1628" s="104"/>
      <c r="X1628" s="104"/>
      <c r="Y1628" s="104"/>
    </row>
    <row r="1629" spans="1:25" x14ac:dyDescent="0.2">
      <c r="A1629" s="135"/>
      <c r="B1629" s="134" t="str">
        <f>IF(A1629="","",IF(ISNUMBER(SEARCH("KCB",G1629))=TRUE,Info!$J$10,Info!$J$11))</f>
        <v/>
      </c>
      <c r="C1629" s="135"/>
      <c r="D1629" s="248"/>
      <c r="E1629" s="248"/>
      <c r="F1629" s="135"/>
      <c r="G1629" s="104"/>
      <c r="H1629" s="135"/>
      <c r="I1629" s="104"/>
      <c r="J1629" s="104"/>
      <c r="K1629" s="104"/>
      <c r="L1629" s="104"/>
      <c r="M1629" s="104"/>
      <c r="N1629" s="101"/>
      <c r="O1629" s="101"/>
      <c r="P1629" s="101"/>
      <c r="Q1629" s="101"/>
      <c r="R1629" s="63"/>
      <c r="S1629" s="63"/>
      <c r="T1629" s="63"/>
      <c r="U1629" s="135"/>
      <c r="V1629" s="104"/>
      <c r="W1629" s="104"/>
      <c r="X1629" s="104"/>
      <c r="Y1629" s="104"/>
    </row>
    <row r="1630" spans="1:25" x14ac:dyDescent="0.2">
      <c r="A1630" s="135"/>
      <c r="B1630" s="134" t="str">
        <f>IF(A1630="","",IF(ISNUMBER(SEARCH("KCB",G1630))=TRUE,Info!$J$10,Info!$J$11))</f>
        <v/>
      </c>
      <c r="C1630" s="135"/>
      <c r="D1630" s="248"/>
      <c r="E1630" s="248"/>
      <c r="F1630" s="135"/>
      <c r="G1630" s="104"/>
      <c r="H1630" s="135"/>
      <c r="I1630" s="104"/>
      <c r="J1630" s="104"/>
      <c r="K1630" s="104"/>
      <c r="L1630" s="104"/>
      <c r="M1630" s="104"/>
      <c r="N1630" s="101"/>
      <c r="O1630" s="101"/>
      <c r="P1630" s="101"/>
      <c r="Q1630" s="101"/>
      <c r="R1630" s="63"/>
      <c r="S1630" s="63"/>
      <c r="T1630" s="63"/>
      <c r="U1630" s="135"/>
      <c r="V1630" s="104"/>
      <c r="W1630" s="104"/>
      <c r="X1630" s="104"/>
      <c r="Y1630" s="104"/>
    </row>
    <row r="1631" spans="1:25" x14ac:dyDescent="0.2">
      <c r="A1631" s="135"/>
      <c r="B1631" s="134" t="str">
        <f>IF(A1631="","",IF(ISNUMBER(SEARCH("KCB",G1631))=TRUE,Info!$J$10,Info!$J$11))</f>
        <v/>
      </c>
      <c r="C1631" s="135"/>
      <c r="D1631" s="248"/>
      <c r="E1631" s="248"/>
      <c r="F1631" s="135"/>
      <c r="G1631" s="104"/>
      <c r="H1631" s="135"/>
      <c r="I1631" s="104"/>
      <c r="J1631" s="104"/>
      <c r="K1631" s="104"/>
      <c r="L1631" s="104"/>
      <c r="M1631" s="104"/>
      <c r="N1631" s="101"/>
      <c r="O1631" s="101"/>
      <c r="P1631" s="101"/>
      <c r="Q1631" s="101"/>
      <c r="R1631" s="63"/>
      <c r="S1631" s="63"/>
      <c r="T1631" s="63"/>
      <c r="U1631" s="135"/>
      <c r="V1631" s="104"/>
      <c r="W1631" s="104"/>
      <c r="X1631" s="104"/>
      <c r="Y1631" s="104"/>
    </row>
    <row r="1632" spans="1:25" x14ac:dyDescent="0.2">
      <c r="A1632" s="135"/>
      <c r="B1632" s="134" t="str">
        <f>IF(A1632="","",IF(ISNUMBER(SEARCH("KCB",G1632))=TRUE,Info!$J$10,Info!$J$11))</f>
        <v/>
      </c>
      <c r="C1632" s="135"/>
      <c r="D1632" s="248"/>
      <c r="E1632" s="248"/>
      <c r="F1632" s="135"/>
      <c r="G1632" s="104"/>
      <c r="H1632" s="135"/>
      <c r="I1632" s="104"/>
      <c r="J1632" s="104"/>
      <c r="K1632" s="104"/>
      <c r="L1632" s="104"/>
      <c r="M1632" s="104"/>
      <c r="N1632" s="101"/>
      <c r="O1632" s="101"/>
      <c r="P1632" s="101"/>
      <c r="Q1632" s="101"/>
      <c r="R1632" s="63"/>
      <c r="S1632" s="63"/>
      <c r="T1632" s="63"/>
      <c r="U1632" s="135"/>
      <c r="V1632" s="104"/>
      <c r="W1632" s="104"/>
      <c r="X1632" s="104"/>
      <c r="Y1632" s="104"/>
    </row>
    <row r="1633" spans="1:25" x14ac:dyDescent="0.2">
      <c r="A1633" s="135"/>
      <c r="B1633" s="134" t="str">
        <f>IF(A1633="","",IF(ISNUMBER(SEARCH("KCB",G1633))=TRUE,Info!$J$10,Info!$J$11))</f>
        <v/>
      </c>
      <c r="C1633" s="135"/>
      <c r="D1633" s="248"/>
      <c r="E1633" s="248"/>
      <c r="F1633" s="135"/>
      <c r="G1633" s="104"/>
      <c r="H1633" s="135"/>
      <c r="I1633" s="104"/>
      <c r="J1633" s="104"/>
      <c r="K1633" s="104"/>
      <c r="L1633" s="104"/>
      <c r="M1633" s="104"/>
      <c r="N1633" s="101"/>
      <c r="O1633" s="101"/>
      <c r="P1633" s="101"/>
      <c r="Q1633" s="101"/>
      <c r="R1633" s="63"/>
      <c r="S1633" s="63"/>
      <c r="T1633" s="63"/>
      <c r="U1633" s="135"/>
      <c r="V1633" s="104"/>
      <c r="W1633" s="104"/>
      <c r="X1633" s="104"/>
      <c r="Y1633" s="104"/>
    </row>
    <row r="1634" spans="1:25" x14ac:dyDescent="0.2">
      <c r="A1634" s="135"/>
      <c r="B1634" s="134" t="str">
        <f>IF(A1634="","",IF(ISNUMBER(SEARCH("KCB",G1634))=TRUE,Info!$J$10,Info!$J$11))</f>
        <v/>
      </c>
      <c r="C1634" s="135"/>
      <c r="D1634" s="248"/>
      <c r="E1634" s="248"/>
      <c r="F1634" s="135"/>
      <c r="G1634" s="104"/>
      <c r="H1634" s="135"/>
      <c r="I1634" s="104"/>
      <c r="J1634" s="104"/>
      <c r="K1634" s="104"/>
      <c r="L1634" s="104"/>
      <c r="M1634" s="104"/>
      <c r="N1634" s="101"/>
      <c r="O1634" s="101"/>
      <c r="P1634" s="101"/>
      <c r="Q1634" s="101"/>
      <c r="R1634" s="63"/>
      <c r="S1634" s="63"/>
      <c r="T1634" s="63"/>
      <c r="U1634" s="135"/>
      <c r="V1634" s="104"/>
      <c r="W1634" s="104"/>
      <c r="X1634" s="104"/>
      <c r="Y1634" s="104"/>
    </row>
    <row r="1635" spans="1:25" x14ac:dyDescent="0.2">
      <c r="A1635" s="135"/>
      <c r="B1635" s="134" t="str">
        <f>IF(A1635="","",IF(ISNUMBER(SEARCH("KCB",G1635))=TRUE,Info!$J$10,Info!$J$11))</f>
        <v/>
      </c>
      <c r="C1635" s="135"/>
      <c r="D1635" s="248"/>
      <c r="E1635" s="248"/>
      <c r="F1635" s="135"/>
      <c r="G1635" s="104"/>
      <c r="H1635" s="135"/>
      <c r="I1635" s="104"/>
      <c r="J1635" s="104"/>
      <c r="K1635" s="104"/>
      <c r="L1635" s="104"/>
      <c r="M1635" s="104"/>
      <c r="N1635" s="101"/>
      <c r="O1635" s="101"/>
      <c r="P1635" s="101"/>
      <c r="Q1635" s="101"/>
      <c r="R1635" s="63"/>
      <c r="S1635" s="63"/>
      <c r="T1635" s="63"/>
      <c r="U1635" s="135"/>
      <c r="V1635" s="104"/>
      <c r="W1635" s="104"/>
      <c r="X1635" s="104"/>
      <c r="Y1635" s="104"/>
    </row>
    <row r="1636" spans="1:25" x14ac:dyDescent="0.2">
      <c r="A1636" s="135"/>
      <c r="B1636" s="134" t="str">
        <f>IF(A1636="","",IF(ISNUMBER(SEARCH("KCB",G1636))=TRUE,Info!$J$10,Info!$J$11))</f>
        <v/>
      </c>
      <c r="C1636" s="135"/>
      <c r="D1636" s="248"/>
      <c r="E1636" s="248"/>
      <c r="F1636" s="135"/>
      <c r="G1636" s="104"/>
      <c r="H1636" s="135"/>
      <c r="I1636" s="104"/>
      <c r="J1636" s="104"/>
      <c r="K1636" s="104"/>
      <c r="L1636" s="104"/>
      <c r="M1636" s="104"/>
      <c r="N1636" s="101"/>
      <c r="O1636" s="101"/>
      <c r="P1636" s="101"/>
      <c r="Q1636" s="101"/>
      <c r="R1636" s="63"/>
      <c r="S1636" s="63"/>
      <c r="T1636" s="63"/>
      <c r="U1636" s="135"/>
      <c r="V1636" s="104"/>
      <c r="W1636" s="104"/>
      <c r="X1636" s="104"/>
      <c r="Y1636" s="104"/>
    </row>
    <row r="1637" spans="1:25" x14ac:dyDescent="0.2">
      <c r="A1637" s="135"/>
      <c r="B1637" s="134" t="str">
        <f>IF(A1637="","",IF(ISNUMBER(SEARCH("KCB",G1637))=TRUE,Info!$J$10,Info!$J$11))</f>
        <v/>
      </c>
      <c r="C1637" s="135"/>
      <c r="D1637" s="248"/>
      <c r="E1637" s="248"/>
      <c r="F1637" s="135"/>
      <c r="G1637" s="104"/>
      <c r="H1637" s="135"/>
      <c r="I1637" s="104"/>
      <c r="J1637" s="104"/>
      <c r="K1637" s="104"/>
      <c r="L1637" s="104"/>
      <c r="M1637" s="104"/>
      <c r="N1637" s="101"/>
      <c r="O1637" s="101"/>
      <c r="P1637" s="101"/>
      <c r="Q1637" s="101"/>
      <c r="R1637" s="63"/>
      <c r="S1637" s="63"/>
      <c r="T1637" s="63"/>
      <c r="U1637" s="135"/>
      <c r="V1637" s="104"/>
      <c r="W1637" s="104"/>
      <c r="X1637" s="104"/>
      <c r="Y1637" s="104"/>
    </row>
    <row r="1638" spans="1:25" x14ac:dyDescent="0.2">
      <c r="A1638" s="135"/>
      <c r="B1638" s="134" t="str">
        <f>IF(A1638="","",IF(ISNUMBER(SEARCH("KCB",G1638))=TRUE,Info!$J$10,Info!$J$11))</f>
        <v/>
      </c>
      <c r="C1638" s="135"/>
      <c r="D1638" s="248"/>
      <c r="E1638" s="248"/>
      <c r="F1638" s="135"/>
      <c r="G1638" s="104"/>
      <c r="H1638" s="135"/>
      <c r="I1638" s="104"/>
      <c r="J1638" s="104"/>
      <c r="K1638" s="104"/>
      <c r="L1638" s="104"/>
      <c r="M1638" s="104"/>
      <c r="N1638" s="101"/>
      <c r="O1638" s="101"/>
      <c r="P1638" s="101"/>
      <c r="Q1638" s="101"/>
      <c r="R1638" s="63"/>
      <c r="S1638" s="63"/>
      <c r="T1638" s="63"/>
      <c r="U1638" s="135"/>
      <c r="V1638" s="104"/>
      <c r="W1638" s="104"/>
      <c r="X1638" s="104"/>
      <c r="Y1638" s="104"/>
    </row>
    <row r="1639" spans="1:25" x14ac:dyDescent="0.2">
      <c r="A1639" s="135"/>
      <c r="B1639" s="134" t="str">
        <f>IF(A1639="","",IF(ISNUMBER(SEARCH("KCB",G1639))=TRUE,Info!$J$10,Info!$J$11))</f>
        <v/>
      </c>
      <c r="C1639" s="135"/>
      <c r="D1639" s="248"/>
      <c r="E1639" s="248"/>
      <c r="F1639" s="135"/>
      <c r="G1639" s="104"/>
      <c r="H1639" s="135"/>
      <c r="I1639" s="104"/>
      <c r="J1639" s="104"/>
      <c r="K1639" s="104"/>
      <c r="L1639" s="104"/>
      <c r="M1639" s="104"/>
      <c r="N1639" s="101"/>
      <c r="O1639" s="101"/>
      <c r="P1639" s="101"/>
      <c r="Q1639" s="101"/>
      <c r="R1639" s="63"/>
      <c r="S1639" s="63"/>
      <c r="T1639" s="63"/>
      <c r="U1639" s="135"/>
      <c r="V1639" s="104"/>
      <c r="W1639" s="104"/>
      <c r="X1639" s="104"/>
      <c r="Y1639" s="104"/>
    </row>
    <row r="1640" spans="1:25" x14ac:dyDescent="0.2">
      <c r="A1640" s="135"/>
      <c r="B1640" s="134" t="str">
        <f>IF(A1640="","",IF(ISNUMBER(SEARCH("KCB",G1640))=TRUE,Info!$J$10,Info!$J$11))</f>
        <v/>
      </c>
      <c r="C1640" s="135"/>
      <c r="D1640" s="248"/>
      <c r="E1640" s="248"/>
      <c r="F1640" s="135"/>
      <c r="G1640" s="104"/>
      <c r="H1640" s="135"/>
      <c r="I1640" s="104"/>
      <c r="J1640" s="104"/>
      <c r="K1640" s="104"/>
      <c r="L1640" s="104"/>
      <c r="M1640" s="104"/>
      <c r="N1640" s="101"/>
      <c r="O1640" s="101"/>
      <c r="P1640" s="101"/>
      <c r="Q1640" s="101"/>
      <c r="R1640" s="63"/>
      <c r="S1640" s="63"/>
      <c r="T1640" s="63"/>
      <c r="U1640" s="135"/>
      <c r="V1640" s="104"/>
      <c r="W1640" s="104"/>
      <c r="X1640" s="104"/>
      <c r="Y1640" s="104"/>
    </row>
    <row r="1641" spans="1:25" x14ac:dyDescent="0.2">
      <c r="A1641" s="135"/>
      <c r="B1641" s="134" t="str">
        <f>IF(A1641="","",IF(ISNUMBER(SEARCH("KCB",G1641))=TRUE,Info!$J$10,Info!$J$11))</f>
        <v/>
      </c>
      <c r="C1641" s="135"/>
      <c r="D1641" s="248"/>
      <c r="E1641" s="248"/>
      <c r="F1641" s="135"/>
      <c r="G1641" s="104"/>
      <c r="H1641" s="135"/>
      <c r="I1641" s="104"/>
      <c r="J1641" s="104"/>
      <c r="K1641" s="104"/>
      <c r="L1641" s="104"/>
      <c r="M1641" s="104"/>
      <c r="N1641" s="101"/>
      <c r="O1641" s="101"/>
      <c r="P1641" s="101"/>
      <c r="Q1641" s="101"/>
      <c r="R1641" s="63"/>
      <c r="S1641" s="63"/>
      <c r="T1641" s="63"/>
      <c r="U1641" s="135"/>
      <c r="V1641" s="104"/>
      <c r="W1641" s="104"/>
      <c r="X1641" s="104"/>
      <c r="Y1641" s="104"/>
    </row>
    <row r="1642" spans="1:25" x14ac:dyDescent="0.2">
      <c r="A1642" s="135"/>
      <c r="B1642" s="134" t="str">
        <f>IF(A1642="","",IF(ISNUMBER(SEARCH("KCB",G1642))=TRUE,Info!$J$10,Info!$J$11))</f>
        <v/>
      </c>
      <c r="C1642" s="135"/>
      <c r="D1642" s="248"/>
      <c r="E1642" s="248"/>
      <c r="F1642" s="135"/>
      <c r="G1642" s="104"/>
      <c r="H1642" s="135"/>
      <c r="I1642" s="104"/>
      <c r="J1642" s="104"/>
      <c r="K1642" s="104"/>
      <c r="L1642" s="104"/>
      <c r="M1642" s="104"/>
      <c r="N1642" s="101"/>
      <c r="O1642" s="101"/>
      <c r="P1642" s="101"/>
      <c r="Q1642" s="101"/>
      <c r="R1642" s="63"/>
      <c r="S1642" s="63"/>
      <c r="T1642" s="63"/>
      <c r="U1642" s="135"/>
      <c r="V1642" s="104"/>
      <c r="W1642" s="104"/>
      <c r="X1642" s="104"/>
      <c r="Y1642" s="104"/>
    </row>
    <row r="1643" spans="1:25" x14ac:dyDescent="0.2">
      <c r="A1643" s="135"/>
      <c r="B1643" s="134" t="str">
        <f>IF(A1643="","",IF(ISNUMBER(SEARCH("KCB",G1643))=TRUE,Info!$J$10,Info!$J$11))</f>
        <v/>
      </c>
      <c r="C1643" s="135"/>
      <c r="D1643" s="248"/>
      <c r="E1643" s="248"/>
      <c r="F1643" s="135"/>
      <c r="G1643" s="104"/>
      <c r="H1643" s="135"/>
      <c r="I1643" s="104"/>
      <c r="J1643" s="104"/>
      <c r="K1643" s="104"/>
      <c r="L1643" s="104"/>
      <c r="M1643" s="104"/>
      <c r="N1643" s="101"/>
      <c r="O1643" s="101"/>
      <c r="P1643" s="101"/>
      <c r="Q1643" s="101"/>
      <c r="R1643" s="63"/>
      <c r="S1643" s="63"/>
      <c r="T1643" s="63"/>
      <c r="U1643" s="135"/>
      <c r="V1643" s="104"/>
      <c r="W1643" s="104"/>
      <c r="X1643" s="104"/>
      <c r="Y1643" s="104"/>
    </row>
    <row r="1644" spans="1:25" x14ac:dyDescent="0.2">
      <c r="A1644" s="135"/>
      <c r="B1644" s="134" t="str">
        <f>IF(A1644="","",IF(ISNUMBER(SEARCH("KCB",G1644))=TRUE,Info!$J$10,Info!$J$11))</f>
        <v/>
      </c>
      <c r="C1644" s="135"/>
      <c r="D1644" s="248"/>
      <c r="E1644" s="248"/>
      <c r="F1644" s="135"/>
      <c r="G1644" s="104"/>
      <c r="H1644" s="135"/>
      <c r="I1644" s="104"/>
      <c r="J1644" s="104"/>
      <c r="K1644" s="104"/>
      <c r="L1644" s="104"/>
      <c r="M1644" s="104"/>
      <c r="N1644" s="101"/>
      <c r="O1644" s="101"/>
      <c r="P1644" s="101"/>
      <c r="Q1644" s="101"/>
      <c r="R1644" s="63"/>
      <c r="S1644" s="63"/>
      <c r="T1644" s="63"/>
      <c r="U1644" s="135"/>
      <c r="V1644" s="104"/>
      <c r="W1644" s="104"/>
      <c r="X1644" s="104"/>
      <c r="Y1644" s="104"/>
    </row>
    <row r="1645" spans="1:25" x14ac:dyDescent="0.2">
      <c r="A1645" s="135"/>
      <c r="B1645" s="134" t="str">
        <f>IF(A1645="","",IF(ISNUMBER(SEARCH("KCB",G1645))=TRUE,Info!$J$10,Info!$J$11))</f>
        <v/>
      </c>
      <c r="C1645" s="135"/>
      <c r="D1645" s="248"/>
      <c r="E1645" s="248"/>
      <c r="F1645" s="135"/>
      <c r="G1645" s="104"/>
      <c r="H1645" s="135"/>
      <c r="I1645" s="104"/>
      <c r="J1645" s="104"/>
      <c r="K1645" s="104"/>
      <c r="L1645" s="104"/>
      <c r="M1645" s="104"/>
      <c r="N1645" s="101"/>
      <c r="O1645" s="101"/>
      <c r="P1645" s="101"/>
      <c r="Q1645" s="101"/>
      <c r="R1645" s="63"/>
      <c r="S1645" s="63"/>
      <c r="T1645" s="63"/>
      <c r="U1645" s="135"/>
      <c r="V1645" s="104"/>
      <c r="W1645" s="104"/>
      <c r="X1645" s="104"/>
      <c r="Y1645" s="104"/>
    </row>
    <row r="1646" spans="1:25" x14ac:dyDescent="0.2">
      <c r="A1646" s="135"/>
      <c r="B1646" s="134" t="str">
        <f>IF(A1646="","",IF(ISNUMBER(SEARCH("KCB",G1646))=TRUE,Info!$J$10,Info!$J$11))</f>
        <v/>
      </c>
      <c r="C1646" s="135"/>
      <c r="D1646" s="248"/>
      <c r="E1646" s="248"/>
      <c r="F1646" s="135"/>
      <c r="G1646" s="104"/>
      <c r="H1646" s="135"/>
      <c r="I1646" s="104"/>
      <c r="J1646" s="104"/>
      <c r="K1646" s="104"/>
      <c r="L1646" s="104"/>
      <c r="M1646" s="104"/>
      <c r="N1646" s="101"/>
      <c r="O1646" s="101"/>
      <c r="P1646" s="101"/>
      <c r="Q1646" s="101"/>
      <c r="R1646" s="63"/>
      <c r="S1646" s="63"/>
      <c r="T1646" s="63"/>
      <c r="U1646" s="135"/>
      <c r="V1646" s="104"/>
      <c r="W1646" s="104"/>
      <c r="X1646" s="104"/>
      <c r="Y1646" s="104"/>
    </row>
    <row r="1647" spans="1:25" x14ac:dyDescent="0.2">
      <c r="A1647" s="135"/>
      <c r="B1647" s="134" t="str">
        <f>IF(A1647="","",IF(ISNUMBER(SEARCH("KCB",G1647))=TRUE,Info!$J$10,Info!$J$11))</f>
        <v/>
      </c>
      <c r="C1647" s="135"/>
      <c r="D1647" s="248"/>
      <c r="E1647" s="248"/>
      <c r="F1647" s="135"/>
      <c r="G1647" s="104"/>
      <c r="H1647" s="135"/>
      <c r="I1647" s="104"/>
      <c r="J1647" s="104"/>
      <c r="K1647" s="104"/>
      <c r="L1647" s="104"/>
      <c r="M1647" s="104"/>
      <c r="N1647" s="101"/>
      <c r="O1647" s="101"/>
      <c r="P1647" s="101"/>
      <c r="Q1647" s="101"/>
      <c r="R1647" s="63"/>
      <c r="S1647" s="63"/>
      <c r="T1647" s="63"/>
      <c r="U1647" s="135"/>
      <c r="V1647" s="104"/>
      <c r="W1647" s="104"/>
      <c r="X1647" s="104"/>
      <c r="Y1647" s="104"/>
    </row>
    <row r="1648" spans="1:25" x14ac:dyDescent="0.2">
      <c r="A1648" s="135"/>
      <c r="B1648" s="134" t="str">
        <f>IF(A1648="","",IF(ISNUMBER(SEARCH("KCB",G1648))=TRUE,Info!$J$10,Info!$J$11))</f>
        <v/>
      </c>
      <c r="C1648" s="135"/>
      <c r="D1648" s="248"/>
      <c r="E1648" s="248"/>
      <c r="F1648" s="135"/>
      <c r="G1648" s="104"/>
      <c r="H1648" s="135"/>
      <c r="I1648" s="104"/>
      <c r="J1648" s="104"/>
      <c r="K1648" s="104"/>
      <c r="L1648" s="104"/>
      <c r="M1648" s="104"/>
      <c r="N1648" s="101"/>
      <c r="O1648" s="101"/>
      <c r="P1648" s="101"/>
      <c r="Q1648" s="101"/>
      <c r="R1648" s="63"/>
      <c r="S1648" s="63"/>
      <c r="T1648" s="63"/>
      <c r="U1648" s="135"/>
      <c r="V1648" s="104"/>
      <c r="W1648" s="104"/>
      <c r="X1648" s="104"/>
      <c r="Y1648" s="104"/>
    </row>
    <row r="1649" spans="1:25" x14ac:dyDescent="0.2">
      <c r="A1649" s="135"/>
      <c r="B1649" s="134" t="str">
        <f>IF(A1649="","",IF(ISNUMBER(SEARCH("KCB",G1649))=TRUE,Info!$J$10,Info!$J$11))</f>
        <v/>
      </c>
      <c r="C1649" s="135"/>
      <c r="D1649" s="248"/>
      <c r="E1649" s="248"/>
      <c r="F1649" s="135"/>
      <c r="G1649" s="104"/>
      <c r="H1649" s="135"/>
      <c r="I1649" s="104"/>
      <c r="J1649" s="104"/>
      <c r="K1649" s="104"/>
      <c r="L1649" s="104"/>
      <c r="M1649" s="104"/>
      <c r="N1649" s="101"/>
      <c r="O1649" s="101"/>
      <c r="P1649" s="101"/>
      <c r="Q1649" s="101"/>
      <c r="R1649" s="63"/>
      <c r="S1649" s="63"/>
      <c r="T1649" s="63"/>
      <c r="U1649" s="135"/>
      <c r="V1649" s="104"/>
      <c r="W1649" s="104"/>
      <c r="X1649" s="104"/>
      <c r="Y1649" s="104"/>
    </row>
    <row r="1650" spans="1:25" x14ac:dyDescent="0.2">
      <c r="A1650" s="135"/>
      <c r="B1650" s="134" t="str">
        <f>IF(A1650="","",IF(ISNUMBER(SEARCH("KCB",G1650))=TRUE,Info!$J$10,Info!$J$11))</f>
        <v/>
      </c>
      <c r="C1650" s="135"/>
      <c r="D1650" s="248"/>
      <c r="E1650" s="248"/>
      <c r="F1650" s="135"/>
      <c r="G1650" s="104"/>
      <c r="H1650" s="135"/>
      <c r="I1650" s="104"/>
      <c r="J1650" s="104"/>
      <c r="K1650" s="104"/>
      <c r="L1650" s="104"/>
      <c r="M1650" s="104"/>
      <c r="N1650" s="101"/>
      <c r="O1650" s="101"/>
      <c r="P1650" s="101"/>
      <c r="Q1650" s="101"/>
      <c r="R1650" s="63"/>
      <c r="S1650" s="63"/>
      <c r="T1650" s="63"/>
      <c r="U1650" s="135"/>
      <c r="V1650" s="104"/>
      <c r="W1650" s="104"/>
      <c r="X1650" s="104"/>
      <c r="Y1650" s="104"/>
    </row>
    <row r="1651" spans="1:25" x14ac:dyDescent="0.2">
      <c r="A1651" s="135"/>
      <c r="B1651" s="134" t="str">
        <f>IF(A1651="","",IF(ISNUMBER(SEARCH("KCB",G1651))=TRUE,Info!$J$10,Info!$J$11))</f>
        <v/>
      </c>
      <c r="C1651" s="135"/>
      <c r="D1651" s="248"/>
      <c r="E1651" s="248"/>
      <c r="F1651" s="135"/>
      <c r="G1651" s="104"/>
      <c r="H1651" s="135"/>
      <c r="I1651" s="104"/>
      <c r="J1651" s="104"/>
      <c r="K1651" s="104"/>
      <c r="L1651" s="104"/>
      <c r="M1651" s="104"/>
      <c r="N1651" s="101"/>
      <c r="O1651" s="101"/>
      <c r="P1651" s="101"/>
      <c r="Q1651" s="101"/>
      <c r="R1651" s="63"/>
      <c r="S1651" s="63"/>
      <c r="T1651" s="63"/>
      <c r="U1651" s="135"/>
      <c r="V1651" s="104"/>
      <c r="W1651" s="104"/>
      <c r="X1651" s="104"/>
      <c r="Y1651" s="104"/>
    </row>
    <row r="1652" spans="1:25" x14ac:dyDescent="0.2">
      <c r="A1652" s="135"/>
      <c r="B1652" s="134" t="str">
        <f>IF(A1652="","",IF(ISNUMBER(SEARCH("KCB",G1652))=TRUE,Info!$J$10,Info!$J$11))</f>
        <v/>
      </c>
      <c r="C1652" s="135"/>
      <c r="D1652" s="248"/>
      <c r="E1652" s="248"/>
      <c r="F1652" s="135"/>
      <c r="G1652" s="104"/>
      <c r="H1652" s="135"/>
      <c r="I1652" s="104"/>
      <c r="J1652" s="104"/>
      <c r="K1652" s="104"/>
      <c r="L1652" s="104"/>
      <c r="M1652" s="104"/>
      <c r="N1652" s="101"/>
      <c r="O1652" s="101"/>
      <c r="P1652" s="101"/>
      <c r="Q1652" s="101"/>
      <c r="R1652" s="63"/>
      <c r="S1652" s="63"/>
      <c r="T1652" s="63"/>
      <c r="U1652" s="135"/>
      <c r="V1652" s="104"/>
      <c r="W1652" s="104"/>
      <c r="X1652" s="104"/>
      <c r="Y1652" s="104"/>
    </row>
    <row r="1653" spans="1:25" x14ac:dyDescent="0.2">
      <c r="A1653" s="135"/>
      <c r="B1653" s="134" t="str">
        <f>IF(A1653="","",IF(ISNUMBER(SEARCH("KCB",G1653))=TRUE,Info!$J$10,Info!$J$11))</f>
        <v/>
      </c>
      <c r="C1653" s="135"/>
      <c r="D1653" s="248"/>
      <c r="E1653" s="248"/>
      <c r="F1653" s="135"/>
      <c r="G1653" s="104"/>
      <c r="H1653" s="135"/>
      <c r="I1653" s="104"/>
      <c r="J1653" s="104"/>
      <c r="K1653" s="104"/>
      <c r="L1653" s="104"/>
      <c r="M1653" s="104"/>
      <c r="N1653" s="101"/>
      <c r="O1653" s="101"/>
      <c r="P1653" s="101"/>
      <c r="Q1653" s="101"/>
      <c r="R1653" s="63"/>
      <c r="S1653" s="63"/>
      <c r="T1653" s="63"/>
      <c r="U1653" s="135"/>
      <c r="V1653" s="104"/>
      <c r="W1653" s="104"/>
      <c r="X1653" s="104"/>
      <c r="Y1653" s="104"/>
    </row>
    <row r="1654" spans="1:25" x14ac:dyDescent="0.2">
      <c r="A1654" s="135"/>
      <c r="B1654" s="134" t="str">
        <f>IF(A1654="","",IF(ISNUMBER(SEARCH("KCB",G1654))=TRUE,Info!$J$10,Info!$J$11))</f>
        <v/>
      </c>
      <c r="C1654" s="135"/>
      <c r="D1654" s="248"/>
      <c r="E1654" s="248"/>
      <c r="F1654" s="135"/>
      <c r="G1654" s="104"/>
      <c r="H1654" s="135"/>
      <c r="I1654" s="104"/>
      <c r="J1654" s="104"/>
      <c r="K1654" s="104"/>
      <c r="L1654" s="104"/>
      <c r="M1654" s="104"/>
      <c r="N1654" s="101"/>
      <c r="O1654" s="101"/>
      <c r="P1654" s="101"/>
      <c r="Q1654" s="101"/>
      <c r="R1654" s="63"/>
      <c r="S1654" s="63"/>
      <c r="T1654" s="63"/>
      <c r="U1654" s="135"/>
      <c r="V1654" s="104"/>
      <c r="W1654" s="104"/>
      <c r="X1654" s="104"/>
      <c r="Y1654" s="104"/>
    </row>
    <row r="1655" spans="1:25" x14ac:dyDescent="0.2">
      <c r="A1655" s="135"/>
      <c r="B1655" s="134" t="str">
        <f>IF(A1655="","",IF(ISNUMBER(SEARCH("KCB",G1655))=TRUE,Info!$J$10,Info!$J$11))</f>
        <v/>
      </c>
      <c r="C1655" s="135"/>
      <c r="D1655" s="248"/>
      <c r="E1655" s="248"/>
      <c r="F1655" s="135"/>
      <c r="G1655" s="104"/>
      <c r="H1655" s="135"/>
      <c r="I1655" s="104"/>
      <c r="J1655" s="104"/>
      <c r="K1655" s="104"/>
      <c r="L1655" s="104"/>
      <c r="M1655" s="104"/>
      <c r="N1655" s="101"/>
      <c r="O1655" s="101"/>
      <c r="P1655" s="101"/>
      <c r="Q1655" s="101"/>
      <c r="R1655" s="63"/>
      <c r="S1655" s="63"/>
      <c r="T1655" s="63"/>
      <c r="U1655" s="135"/>
      <c r="V1655" s="104"/>
      <c r="W1655" s="104"/>
      <c r="X1655" s="104"/>
      <c r="Y1655" s="104"/>
    </row>
    <row r="1656" spans="1:25" x14ac:dyDescent="0.2">
      <c r="A1656" s="135"/>
      <c r="B1656" s="134" t="str">
        <f>IF(A1656="","",IF(ISNUMBER(SEARCH("KCB",G1656))=TRUE,Info!$J$10,Info!$J$11))</f>
        <v/>
      </c>
      <c r="C1656" s="135"/>
      <c r="D1656" s="248"/>
      <c r="E1656" s="248"/>
      <c r="F1656" s="135"/>
      <c r="G1656" s="104"/>
      <c r="H1656" s="135"/>
      <c r="I1656" s="104"/>
      <c r="J1656" s="104"/>
      <c r="K1656" s="104"/>
      <c r="L1656" s="104"/>
      <c r="M1656" s="104"/>
      <c r="N1656" s="101"/>
      <c r="O1656" s="101"/>
      <c r="P1656" s="101"/>
      <c r="Q1656" s="101"/>
      <c r="R1656" s="63"/>
      <c r="S1656" s="63"/>
      <c r="T1656" s="63"/>
      <c r="U1656" s="135"/>
      <c r="V1656" s="104"/>
      <c r="W1656" s="104"/>
      <c r="X1656" s="104"/>
      <c r="Y1656" s="104"/>
    </row>
    <row r="1657" spans="1:25" x14ac:dyDescent="0.2">
      <c r="A1657" s="135"/>
      <c r="B1657" s="134" t="str">
        <f>IF(A1657="","",IF(ISNUMBER(SEARCH("KCB",G1657))=TRUE,Info!$J$10,Info!$J$11))</f>
        <v/>
      </c>
      <c r="C1657" s="135"/>
      <c r="D1657" s="248"/>
      <c r="E1657" s="248"/>
      <c r="F1657" s="135"/>
      <c r="G1657" s="104"/>
      <c r="H1657" s="135"/>
      <c r="I1657" s="104"/>
      <c r="J1657" s="104"/>
      <c r="K1657" s="104"/>
      <c r="L1657" s="104"/>
      <c r="M1657" s="104"/>
      <c r="N1657" s="101"/>
      <c r="O1657" s="101"/>
      <c r="P1657" s="101"/>
      <c r="Q1657" s="101"/>
      <c r="R1657" s="63"/>
      <c r="S1657" s="63"/>
      <c r="T1657" s="63"/>
      <c r="U1657" s="135"/>
      <c r="V1657" s="104"/>
      <c r="W1657" s="104"/>
      <c r="X1657" s="104"/>
      <c r="Y1657" s="104"/>
    </row>
    <row r="1658" spans="1:25" x14ac:dyDescent="0.2">
      <c r="A1658" s="135"/>
      <c r="B1658" s="134" t="str">
        <f>IF(A1658="","",IF(ISNUMBER(SEARCH("KCB",G1658))=TRUE,Info!$J$10,Info!$J$11))</f>
        <v/>
      </c>
      <c r="C1658" s="135"/>
      <c r="D1658" s="248"/>
      <c r="E1658" s="248"/>
      <c r="F1658" s="135"/>
      <c r="G1658" s="104"/>
      <c r="H1658" s="135"/>
      <c r="I1658" s="104"/>
      <c r="J1658" s="104"/>
      <c r="K1658" s="104"/>
      <c r="L1658" s="104"/>
      <c r="M1658" s="104"/>
      <c r="N1658" s="101"/>
      <c r="O1658" s="101"/>
      <c r="P1658" s="101"/>
      <c r="Q1658" s="101"/>
      <c r="R1658" s="63"/>
      <c r="S1658" s="63"/>
      <c r="T1658" s="63"/>
      <c r="U1658" s="135"/>
      <c r="V1658" s="104"/>
      <c r="W1658" s="104"/>
      <c r="X1658" s="104"/>
      <c r="Y1658" s="104"/>
    </row>
    <row r="1659" spans="1:25" x14ac:dyDescent="0.2">
      <c r="A1659" s="135"/>
      <c r="B1659" s="134" t="str">
        <f>IF(A1659="","",IF(ISNUMBER(SEARCH("KCB",G1659))=TRUE,Info!$J$10,Info!$J$11))</f>
        <v/>
      </c>
      <c r="C1659" s="135"/>
      <c r="D1659" s="248"/>
      <c r="E1659" s="248"/>
      <c r="F1659" s="135"/>
      <c r="G1659" s="104"/>
      <c r="H1659" s="135"/>
      <c r="I1659" s="104"/>
      <c r="J1659" s="104"/>
      <c r="K1659" s="104"/>
      <c r="L1659" s="104"/>
      <c r="M1659" s="104"/>
      <c r="N1659" s="101"/>
      <c r="O1659" s="101"/>
      <c r="P1659" s="101"/>
      <c r="Q1659" s="101"/>
      <c r="R1659" s="63"/>
      <c r="S1659" s="63"/>
      <c r="T1659" s="63"/>
      <c r="U1659" s="135"/>
      <c r="V1659" s="104"/>
      <c r="W1659" s="104"/>
      <c r="X1659" s="104"/>
      <c r="Y1659" s="104"/>
    </row>
    <row r="1660" spans="1:25" x14ac:dyDescent="0.2">
      <c r="A1660" s="135"/>
      <c r="B1660" s="134" t="str">
        <f>IF(A1660="","",IF(ISNUMBER(SEARCH("KCB",G1660))=TRUE,Info!$J$10,Info!$J$11))</f>
        <v/>
      </c>
      <c r="C1660" s="135"/>
      <c r="D1660" s="248"/>
      <c r="E1660" s="248"/>
      <c r="F1660" s="135"/>
      <c r="G1660" s="104"/>
      <c r="H1660" s="135"/>
      <c r="I1660" s="104"/>
      <c r="J1660" s="104"/>
      <c r="K1660" s="104"/>
      <c r="L1660" s="104"/>
      <c r="M1660" s="104"/>
      <c r="N1660" s="101"/>
      <c r="O1660" s="101"/>
      <c r="P1660" s="101"/>
      <c r="Q1660" s="101"/>
      <c r="R1660" s="63"/>
      <c r="S1660" s="63"/>
      <c r="T1660" s="63"/>
      <c r="U1660" s="135"/>
      <c r="V1660" s="104"/>
      <c r="W1660" s="104"/>
      <c r="X1660" s="104"/>
      <c r="Y1660" s="104"/>
    </row>
    <row r="1661" spans="1:25" x14ac:dyDescent="0.2">
      <c r="A1661" s="135"/>
      <c r="B1661" s="134" t="str">
        <f>IF(A1661="","",IF(ISNUMBER(SEARCH("KCB",G1661))=TRUE,Info!$J$10,Info!$J$11))</f>
        <v/>
      </c>
      <c r="C1661" s="135"/>
      <c r="D1661" s="248"/>
      <c r="E1661" s="248"/>
      <c r="F1661" s="135"/>
      <c r="G1661" s="104"/>
      <c r="H1661" s="135"/>
      <c r="I1661" s="104"/>
      <c r="J1661" s="104"/>
      <c r="K1661" s="104"/>
      <c r="L1661" s="104"/>
      <c r="M1661" s="104"/>
      <c r="N1661" s="101"/>
      <c r="O1661" s="101"/>
      <c r="P1661" s="101"/>
      <c r="Q1661" s="101"/>
      <c r="R1661" s="63"/>
      <c r="S1661" s="63"/>
      <c r="T1661" s="63"/>
      <c r="U1661" s="135"/>
      <c r="V1661" s="104"/>
      <c r="W1661" s="104"/>
      <c r="X1661" s="104"/>
      <c r="Y1661" s="104"/>
    </row>
    <row r="1662" spans="1:25" x14ac:dyDescent="0.2">
      <c r="A1662" s="135"/>
      <c r="B1662" s="134" t="str">
        <f>IF(A1662="","",IF(ISNUMBER(SEARCH("KCB",G1662))=TRUE,Info!$J$10,Info!$J$11))</f>
        <v/>
      </c>
      <c r="C1662" s="135"/>
      <c r="D1662" s="248"/>
      <c r="E1662" s="248"/>
      <c r="F1662" s="135"/>
      <c r="G1662" s="104"/>
      <c r="H1662" s="135"/>
      <c r="I1662" s="104"/>
      <c r="J1662" s="104"/>
      <c r="K1662" s="104"/>
      <c r="L1662" s="104"/>
      <c r="M1662" s="104"/>
      <c r="N1662" s="101"/>
      <c r="O1662" s="101"/>
      <c r="P1662" s="101"/>
      <c r="Q1662" s="101"/>
      <c r="R1662" s="63"/>
      <c r="S1662" s="63"/>
      <c r="T1662" s="63"/>
      <c r="U1662" s="135"/>
      <c r="V1662" s="104"/>
      <c r="W1662" s="104"/>
      <c r="X1662" s="104"/>
      <c r="Y1662" s="104"/>
    </row>
    <row r="1663" spans="1:25" x14ac:dyDescent="0.2">
      <c r="A1663" s="135"/>
      <c r="B1663" s="134" t="str">
        <f>IF(A1663="","",IF(ISNUMBER(SEARCH("KCB",G1663))=TRUE,Info!$J$10,Info!$J$11))</f>
        <v/>
      </c>
      <c r="C1663" s="135"/>
      <c r="D1663" s="248"/>
      <c r="E1663" s="248"/>
      <c r="F1663" s="135"/>
      <c r="G1663" s="104"/>
      <c r="H1663" s="135"/>
      <c r="I1663" s="104"/>
      <c r="J1663" s="104"/>
      <c r="K1663" s="104"/>
      <c r="L1663" s="104"/>
      <c r="M1663" s="104"/>
      <c r="N1663" s="101"/>
      <c r="O1663" s="101"/>
      <c r="P1663" s="101"/>
      <c r="Q1663" s="101"/>
      <c r="R1663" s="63"/>
      <c r="S1663" s="63"/>
      <c r="T1663" s="63"/>
      <c r="U1663" s="135"/>
      <c r="V1663" s="104"/>
      <c r="W1663" s="104"/>
      <c r="X1663" s="104"/>
      <c r="Y1663" s="104"/>
    </row>
    <row r="1664" spans="1:25" x14ac:dyDescent="0.2">
      <c r="A1664" s="135"/>
      <c r="B1664" s="134" t="str">
        <f>IF(A1664="","",IF(ISNUMBER(SEARCH("KCB",G1664))=TRUE,Info!$J$10,Info!$J$11))</f>
        <v/>
      </c>
      <c r="C1664" s="135"/>
      <c r="D1664" s="248"/>
      <c r="E1664" s="248"/>
      <c r="F1664" s="135"/>
      <c r="G1664" s="104"/>
      <c r="H1664" s="135"/>
      <c r="I1664" s="104"/>
      <c r="J1664" s="104"/>
      <c r="K1664" s="104"/>
      <c r="L1664" s="104"/>
      <c r="M1664" s="104"/>
      <c r="N1664" s="101"/>
      <c r="O1664" s="101"/>
      <c r="P1664" s="101"/>
      <c r="Q1664" s="101"/>
      <c r="R1664" s="63"/>
      <c r="S1664" s="63"/>
      <c r="T1664" s="63"/>
      <c r="U1664" s="135"/>
      <c r="V1664" s="104"/>
      <c r="W1664" s="104"/>
      <c r="X1664" s="104"/>
      <c r="Y1664" s="104"/>
    </row>
    <row r="1665" spans="1:25" x14ac:dyDescent="0.2">
      <c r="A1665" s="135"/>
      <c r="B1665" s="134" t="str">
        <f>IF(A1665="","",IF(ISNUMBER(SEARCH("KCB",G1665))=TRUE,Info!$J$10,Info!$J$11))</f>
        <v/>
      </c>
      <c r="C1665" s="135"/>
      <c r="D1665" s="248"/>
      <c r="E1665" s="248"/>
      <c r="F1665" s="135"/>
      <c r="G1665" s="104"/>
      <c r="H1665" s="135"/>
      <c r="I1665" s="104"/>
      <c r="J1665" s="104"/>
      <c r="K1665" s="104"/>
      <c r="L1665" s="104"/>
      <c r="M1665" s="104"/>
      <c r="N1665" s="101"/>
      <c r="O1665" s="101"/>
      <c r="P1665" s="101"/>
      <c r="Q1665" s="101"/>
      <c r="R1665" s="63"/>
      <c r="S1665" s="63"/>
      <c r="T1665" s="63"/>
      <c r="U1665" s="135"/>
      <c r="V1665" s="104"/>
      <c r="W1665" s="104"/>
      <c r="X1665" s="104"/>
      <c r="Y1665" s="104"/>
    </row>
    <row r="1666" spans="1:25" x14ac:dyDescent="0.2">
      <c r="A1666" s="135"/>
      <c r="B1666" s="134" t="str">
        <f>IF(A1666="","",IF(ISNUMBER(SEARCH("KCB",G1666))=TRUE,Info!$J$10,Info!$J$11))</f>
        <v/>
      </c>
      <c r="C1666" s="135"/>
      <c r="D1666" s="248"/>
      <c r="E1666" s="248"/>
      <c r="F1666" s="135"/>
      <c r="G1666" s="104"/>
      <c r="H1666" s="135"/>
      <c r="I1666" s="104"/>
      <c r="J1666" s="104"/>
      <c r="K1666" s="104"/>
      <c r="L1666" s="104"/>
      <c r="M1666" s="104"/>
      <c r="N1666" s="101"/>
      <c r="O1666" s="101"/>
      <c r="P1666" s="101"/>
      <c r="Q1666" s="101"/>
      <c r="R1666" s="63"/>
      <c r="S1666" s="63"/>
      <c r="T1666" s="63"/>
      <c r="U1666" s="135"/>
      <c r="V1666" s="104"/>
      <c r="W1666" s="104"/>
      <c r="X1666" s="104"/>
      <c r="Y1666" s="104"/>
    </row>
    <row r="1667" spans="1:25" x14ac:dyDescent="0.2">
      <c r="A1667" s="135"/>
      <c r="B1667" s="134" t="str">
        <f>IF(A1667="","",IF(ISNUMBER(SEARCH("KCB",G1667))=TRUE,Info!$J$10,Info!$J$11))</f>
        <v/>
      </c>
      <c r="C1667" s="135"/>
      <c r="D1667" s="248"/>
      <c r="E1667" s="248"/>
      <c r="F1667" s="135"/>
      <c r="G1667" s="104"/>
      <c r="H1667" s="135"/>
      <c r="I1667" s="104"/>
      <c r="J1667" s="104"/>
      <c r="K1667" s="104"/>
      <c r="L1667" s="104"/>
      <c r="M1667" s="104"/>
      <c r="N1667" s="101"/>
      <c r="O1667" s="101"/>
      <c r="P1667" s="101"/>
      <c r="Q1667" s="101"/>
      <c r="R1667" s="63"/>
      <c r="S1667" s="63"/>
      <c r="T1667" s="63"/>
      <c r="U1667" s="135"/>
      <c r="V1667" s="104"/>
      <c r="W1667" s="104"/>
      <c r="X1667" s="104"/>
      <c r="Y1667" s="104"/>
    </row>
    <row r="1668" spans="1:25" x14ac:dyDescent="0.2">
      <c r="A1668" s="135"/>
      <c r="B1668" s="134" t="str">
        <f>IF(A1668="","",IF(ISNUMBER(SEARCH("KCB",G1668))=TRUE,Info!$J$10,Info!$J$11))</f>
        <v/>
      </c>
      <c r="C1668" s="135"/>
      <c r="D1668" s="248"/>
      <c r="E1668" s="248"/>
      <c r="F1668" s="135"/>
      <c r="G1668" s="104"/>
      <c r="H1668" s="135"/>
      <c r="I1668" s="104"/>
      <c r="J1668" s="104"/>
      <c r="K1668" s="104"/>
      <c r="L1668" s="104"/>
      <c r="M1668" s="104"/>
      <c r="N1668" s="101"/>
      <c r="O1668" s="101"/>
      <c r="P1668" s="101"/>
      <c r="Q1668" s="101"/>
      <c r="R1668" s="63"/>
      <c r="S1668" s="63"/>
      <c r="T1668" s="63"/>
      <c r="U1668" s="135"/>
      <c r="V1668" s="104"/>
      <c r="W1668" s="104"/>
      <c r="X1668" s="104"/>
      <c r="Y1668" s="104"/>
    </row>
    <row r="1669" spans="1:25" x14ac:dyDescent="0.2">
      <c r="A1669" s="135"/>
      <c r="B1669" s="134" t="str">
        <f>IF(A1669="","",IF(ISNUMBER(SEARCH("KCB",G1669))=TRUE,Info!$J$10,Info!$J$11))</f>
        <v/>
      </c>
      <c r="C1669" s="135"/>
      <c r="D1669" s="248"/>
      <c r="E1669" s="248"/>
      <c r="F1669" s="135"/>
      <c r="G1669" s="104"/>
      <c r="H1669" s="135"/>
      <c r="I1669" s="104"/>
      <c r="J1669" s="104"/>
      <c r="K1669" s="104"/>
      <c r="L1669" s="104"/>
      <c r="M1669" s="104"/>
      <c r="N1669" s="101"/>
      <c r="O1669" s="101"/>
      <c r="P1669" s="101"/>
      <c r="Q1669" s="101"/>
      <c r="R1669" s="63"/>
      <c r="S1669" s="63"/>
      <c r="T1669" s="63"/>
      <c r="U1669" s="135"/>
      <c r="V1669" s="104"/>
      <c r="W1669" s="104"/>
      <c r="X1669" s="104"/>
      <c r="Y1669" s="104"/>
    </row>
    <row r="1670" spans="1:25" x14ac:dyDescent="0.2">
      <c r="A1670" s="135"/>
      <c r="B1670" s="134" t="str">
        <f>IF(A1670="","",IF(ISNUMBER(SEARCH("KCB",G1670))=TRUE,Info!$J$10,Info!$J$11))</f>
        <v/>
      </c>
      <c r="C1670" s="135"/>
      <c r="D1670" s="248"/>
      <c r="E1670" s="248"/>
      <c r="F1670" s="135"/>
      <c r="G1670" s="104"/>
      <c r="H1670" s="135"/>
      <c r="I1670" s="104"/>
      <c r="J1670" s="104"/>
      <c r="K1670" s="104"/>
      <c r="L1670" s="104"/>
      <c r="M1670" s="104"/>
      <c r="N1670" s="101"/>
      <c r="O1670" s="101"/>
      <c r="P1670" s="101"/>
      <c r="Q1670" s="101"/>
      <c r="R1670" s="63"/>
      <c r="S1670" s="63"/>
      <c r="T1670" s="63"/>
      <c r="U1670" s="135"/>
      <c r="V1670" s="104"/>
      <c r="W1670" s="104"/>
      <c r="X1670" s="104"/>
      <c r="Y1670" s="104"/>
    </row>
    <row r="1671" spans="1:25" x14ac:dyDescent="0.2">
      <c r="A1671" s="135"/>
      <c r="B1671" s="134" t="str">
        <f>IF(A1671="","",IF(ISNUMBER(SEARCH("KCB",G1671))=TRUE,Info!$J$10,Info!$J$11))</f>
        <v/>
      </c>
      <c r="C1671" s="135"/>
      <c r="D1671" s="248"/>
      <c r="E1671" s="248"/>
      <c r="F1671" s="135"/>
      <c r="G1671" s="104"/>
      <c r="H1671" s="135"/>
      <c r="I1671" s="104"/>
      <c r="J1671" s="104"/>
      <c r="K1671" s="104"/>
      <c r="L1671" s="104"/>
      <c r="M1671" s="104"/>
      <c r="N1671" s="101"/>
      <c r="O1671" s="101"/>
      <c r="P1671" s="101"/>
      <c r="Q1671" s="101"/>
      <c r="R1671" s="63"/>
      <c r="S1671" s="63"/>
      <c r="T1671" s="63"/>
      <c r="U1671" s="135"/>
      <c r="V1671" s="104"/>
      <c r="W1671" s="104"/>
      <c r="X1671" s="104"/>
      <c r="Y1671" s="104"/>
    </row>
    <row r="1672" spans="1:25" x14ac:dyDescent="0.2">
      <c r="A1672" s="135"/>
      <c r="B1672" s="134" t="str">
        <f>IF(A1672="","",IF(ISNUMBER(SEARCH("KCB",G1672))=TRUE,Info!$J$10,Info!$J$11))</f>
        <v/>
      </c>
      <c r="C1672" s="135"/>
      <c r="D1672" s="248"/>
      <c r="E1672" s="248"/>
      <c r="F1672" s="135"/>
      <c r="G1672" s="104"/>
      <c r="H1672" s="135"/>
      <c r="I1672" s="104"/>
      <c r="J1672" s="104"/>
      <c r="K1672" s="104"/>
      <c r="L1672" s="104"/>
      <c r="M1672" s="104"/>
      <c r="N1672" s="101"/>
      <c r="O1672" s="101"/>
      <c r="P1672" s="101"/>
      <c r="Q1672" s="101"/>
      <c r="R1672" s="63"/>
      <c r="S1672" s="63"/>
      <c r="T1672" s="63"/>
      <c r="U1672" s="135"/>
      <c r="V1672" s="104"/>
      <c r="W1672" s="104"/>
      <c r="X1672" s="104"/>
      <c r="Y1672" s="104"/>
    </row>
    <row r="1673" spans="1:25" x14ac:dyDescent="0.2">
      <c r="A1673" s="135"/>
      <c r="B1673" s="134" t="str">
        <f>IF(A1673="","",IF(ISNUMBER(SEARCH("KCB",G1673))=TRUE,Info!$J$10,Info!$J$11))</f>
        <v/>
      </c>
      <c r="C1673" s="135"/>
      <c r="D1673" s="248"/>
      <c r="E1673" s="248"/>
      <c r="F1673" s="135"/>
      <c r="G1673" s="104"/>
      <c r="H1673" s="135"/>
      <c r="I1673" s="104"/>
      <c r="J1673" s="104"/>
      <c r="K1673" s="104"/>
      <c r="L1673" s="104"/>
      <c r="M1673" s="104"/>
      <c r="N1673" s="101"/>
      <c r="O1673" s="101"/>
      <c r="P1673" s="101"/>
      <c r="Q1673" s="101"/>
      <c r="R1673" s="63"/>
      <c r="S1673" s="63"/>
      <c r="T1673" s="63"/>
      <c r="U1673" s="135"/>
      <c r="V1673" s="104"/>
      <c r="W1673" s="104"/>
      <c r="X1673" s="104"/>
      <c r="Y1673" s="104"/>
    </row>
    <row r="1674" spans="1:25" x14ac:dyDescent="0.2">
      <c r="A1674" s="135"/>
      <c r="B1674" s="134" t="str">
        <f>IF(A1674="","",IF(ISNUMBER(SEARCH("KCB",G1674))=TRUE,Info!$J$10,Info!$J$11))</f>
        <v/>
      </c>
      <c r="C1674" s="135"/>
      <c r="D1674" s="248"/>
      <c r="E1674" s="248"/>
      <c r="F1674" s="135"/>
      <c r="G1674" s="104"/>
      <c r="H1674" s="135"/>
      <c r="I1674" s="104"/>
      <c r="J1674" s="104"/>
      <c r="K1674" s="104"/>
      <c r="L1674" s="104"/>
      <c r="M1674" s="104"/>
      <c r="N1674" s="101"/>
      <c r="O1674" s="101"/>
      <c r="P1674" s="101"/>
      <c r="Q1674" s="101"/>
      <c r="R1674" s="63"/>
      <c r="S1674" s="63"/>
      <c r="T1674" s="63"/>
      <c r="U1674" s="135"/>
      <c r="V1674" s="104"/>
      <c r="W1674" s="104"/>
      <c r="X1674" s="104"/>
      <c r="Y1674" s="104"/>
    </row>
    <row r="1675" spans="1:25" x14ac:dyDescent="0.2">
      <c r="A1675" s="135"/>
      <c r="B1675" s="134" t="str">
        <f>IF(A1675="","",IF(ISNUMBER(SEARCH("KCB",G1675))=TRUE,Info!$J$10,Info!$J$11))</f>
        <v/>
      </c>
      <c r="C1675" s="135"/>
      <c r="D1675" s="248"/>
      <c r="E1675" s="248"/>
      <c r="F1675" s="135"/>
      <c r="G1675" s="104"/>
      <c r="H1675" s="135"/>
      <c r="I1675" s="104"/>
      <c r="J1675" s="104"/>
      <c r="K1675" s="104"/>
      <c r="L1675" s="104"/>
      <c r="M1675" s="104"/>
      <c r="N1675" s="101"/>
      <c r="O1675" s="101"/>
      <c r="P1675" s="101"/>
      <c r="Q1675" s="101"/>
      <c r="R1675" s="63"/>
      <c r="S1675" s="63"/>
      <c r="T1675" s="63"/>
      <c r="U1675" s="135"/>
      <c r="V1675" s="104"/>
      <c r="W1675" s="104"/>
      <c r="X1675" s="104"/>
      <c r="Y1675" s="104"/>
    </row>
    <row r="1676" spans="1:25" x14ac:dyDescent="0.2">
      <c r="A1676" s="135"/>
      <c r="B1676" s="134" t="str">
        <f>IF(A1676="","",IF(ISNUMBER(SEARCH("KCB",G1676))=TRUE,Info!$J$10,Info!$J$11))</f>
        <v/>
      </c>
      <c r="C1676" s="135"/>
      <c r="D1676" s="248"/>
      <c r="E1676" s="248"/>
      <c r="F1676" s="135"/>
      <c r="G1676" s="104"/>
      <c r="H1676" s="135"/>
      <c r="I1676" s="104"/>
      <c r="J1676" s="104"/>
      <c r="K1676" s="104"/>
      <c r="L1676" s="104"/>
      <c r="M1676" s="104"/>
      <c r="N1676" s="101"/>
      <c r="O1676" s="101"/>
      <c r="P1676" s="101"/>
      <c r="Q1676" s="101"/>
      <c r="R1676" s="63"/>
      <c r="S1676" s="63"/>
      <c r="T1676" s="63"/>
      <c r="U1676" s="135"/>
      <c r="V1676" s="104"/>
      <c r="W1676" s="104"/>
      <c r="X1676" s="104"/>
      <c r="Y1676" s="104"/>
    </row>
    <row r="1677" spans="1:25" x14ac:dyDescent="0.2">
      <c r="A1677" s="135"/>
      <c r="B1677" s="134" t="str">
        <f>IF(A1677="","",IF(ISNUMBER(SEARCH("KCB",G1677))=TRUE,Info!$J$10,Info!$J$11))</f>
        <v/>
      </c>
      <c r="C1677" s="135"/>
      <c r="D1677" s="248"/>
      <c r="E1677" s="248"/>
      <c r="F1677" s="135"/>
      <c r="G1677" s="104"/>
      <c r="H1677" s="135"/>
      <c r="I1677" s="104"/>
      <c r="J1677" s="104"/>
      <c r="K1677" s="104"/>
      <c r="L1677" s="104"/>
      <c r="M1677" s="104"/>
      <c r="N1677" s="101"/>
      <c r="O1677" s="101"/>
      <c r="P1677" s="101"/>
      <c r="Q1677" s="101"/>
      <c r="R1677" s="63"/>
      <c r="S1677" s="63"/>
      <c r="T1677" s="63"/>
      <c r="U1677" s="135"/>
      <c r="V1677" s="104"/>
      <c r="W1677" s="104"/>
      <c r="X1677" s="104"/>
      <c r="Y1677" s="104"/>
    </row>
    <row r="1678" spans="1:25" x14ac:dyDescent="0.2">
      <c r="A1678" s="135"/>
      <c r="B1678" s="134" t="str">
        <f>IF(A1678="","",IF(ISNUMBER(SEARCH("KCB",G1678))=TRUE,Info!$J$10,Info!$J$11))</f>
        <v/>
      </c>
      <c r="C1678" s="135"/>
      <c r="D1678" s="248"/>
      <c r="E1678" s="248"/>
      <c r="F1678" s="135"/>
      <c r="G1678" s="104"/>
      <c r="H1678" s="135"/>
      <c r="I1678" s="104"/>
      <c r="J1678" s="104"/>
      <c r="K1678" s="104"/>
      <c r="L1678" s="104"/>
      <c r="M1678" s="104"/>
      <c r="N1678" s="101"/>
      <c r="O1678" s="101"/>
      <c r="P1678" s="101"/>
      <c r="Q1678" s="101"/>
      <c r="R1678" s="63"/>
      <c r="S1678" s="63"/>
      <c r="T1678" s="63"/>
      <c r="U1678" s="135"/>
      <c r="V1678" s="104"/>
      <c r="W1678" s="104"/>
      <c r="X1678" s="104"/>
      <c r="Y1678" s="104"/>
    </row>
    <row r="1679" spans="1:25" x14ac:dyDescent="0.2">
      <c r="A1679" s="135"/>
      <c r="B1679" s="134" t="str">
        <f>IF(A1679="","",IF(ISNUMBER(SEARCH("KCB",G1679))=TRUE,Info!$J$10,Info!$J$11))</f>
        <v/>
      </c>
      <c r="C1679" s="135"/>
      <c r="D1679" s="248"/>
      <c r="E1679" s="248"/>
      <c r="F1679" s="135"/>
      <c r="G1679" s="104"/>
      <c r="H1679" s="135"/>
      <c r="I1679" s="104"/>
      <c r="J1679" s="104"/>
      <c r="K1679" s="104"/>
      <c r="L1679" s="104"/>
      <c r="M1679" s="104"/>
      <c r="N1679" s="101"/>
      <c r="O1679" s="101"/>
      <c r="P1679" s="101"/>
      <c r="Q1679" s="101"/>
      <c r="R1679" s="63"/>
      <c r="S1679" s="63"/>
      <c r="T1679" s="63"/>
      <c r="U1679" s="135"/>
      <c r="V1679" s="104"/>
      <c r="W1679" s="104"/>
      <c r="X1679" s="104"/>
      <c r="Y1679" s="104"/>
    </row>
    <row r="1680" spans="1:25" x14ac:dyDescent="0.2">
      <c r="A1680" s="135"/>
      <c r="B1680" s="134" t="str">
        <f>IF(A1680="","",IF(ISNUMBER(SEARCH("KCB",G1680))=TRUE,Info!$J$10,Info!$J$11))</f>
        <v/>
      </c>
      <c r="C1680" s="135"/>
      <c r="D1680" s="248"/>
      <c r="E1680" s="248"/>
      <c r="F1680" s="135"/>
      <c r="G1680" s="104"/>
      <c r="H1680" s="135"/>
      <c r="I1680" s="104"/>
      <c r="J1680" s="104"/>
      <c r="K1680" s="104"/>
      <c r="L1680" s="104"/>
      <c r="M1680" s="104"/>
      <c r="N1680" s="101"/>
      <c r="O1680" s="101"/>
      <c r="P1680" s="101"/>
      <c r="Q1680" s="101"/>
      <c r="R1680" s="63"/>
      <c r="S1680" s="63"/>
      <c r="T1680" s="63"/>
      <c r="U1680" s="135"/>
      <c r="V1680" s="104"/>
      <c r="W1680" s="104"/>
      <c r="X1680" s="104"/>
      <c r="Y1680" s="104"/>
    </row>
    <row r="1681" spans="1:25" x14ac:dyDescent="0.2">
      <c r="A1681" s="135"/>
      <c r="B1681" s="134" t="str">
        <f>IF(A1681="","",IF(ISNUMBER(SEARCH("KCB",G1681))=TRUE,Info!$J$10,Info!$J$11))</f>
        <v/>
      </c>
      <c r="C1681" s="135"/>
      <c r="D1681" s="248"/>
      <c r="E1681" s="248"/>
      <c r="F1681" s="135"/>
      <c r="G1681" s="104"/>
      <c r="H1681" s="135"/>
      <c r="I1681" s="104"/>
      <c r="J1681" s="104"/>
      <c r="K1681" s="104"/>
      <c r="L1681" s="104"/>
      <c r="M1681" s="104"/>
      <c r="N1681" s="101"/>
      <c r="O1681" s="101"/>
      <c r="P1681" s="101"/>
      <c r="Q1681" s="101"/>
      <c r="R1681" s="63"/>
      <c r="S1681" s="63"/>
      <c r="T1681" s="63"/>
      <c r="U1681" s="135"/>
      <c r="V1681" s="104"/>
      <c r="W1681" s="104"/>
      <c r="X1681" s="104"/>
      <c r="Y1681" s="104"/>
    </row>
    <row r="1682" spans="1:25" x14ac:dyDescent="0.2">
      <c r="A1682" s="135"/>
      <c r="B1682" s="134" t="str">
        <f>IF(A1682="","",IF(ISNUMBER(SEARCH("KCB",G1682))=TRUE,Info!$J$10,Info!$J$11))</f>
        <v/>
      </c>
      <c r="C1682" s="135"/>
      <c r="D1682" s="248"/>
      <c r="E1682" s="248"/>
      <c r="F1682" s="135"/>
      <c r="G1682" s="104"/>
      <c r="H1682" s="135"/>
      <c r="I1682" s="104"/>
      <c r="J1682" s="104"/>
      <c r="K1682" s="104"/>
      <c r="L1682" s="104"/>
      <c r="M1682" s="104"/>
      <c r="N1682" s="101"/>
      <c r="O1682" s="101"/>
      <c r="P1682" s="101"/>
      <c r="Q1682" s="101"/>
      <c r="R1682" s="63"/>
      <c r="S1682" s="63"/>
      <c r="T1682" s="63"/>
      <c r="U1682" s="135"/>
      <c r="V1682" s="104"/>
      <c r="W1682" s="104"/>
      <c r="X1682" s="104"/>
      <c r="Y1682" s="104"/>
    </row>
    <row r="1683" spans="1:25" x14ac:dyDescent="0.2">
      <c r="A1683" s="135"/>
      <c r="B1683" s="134" t="str">
        <f>IF(A1683="","",IF(ISNUMBER(SEARCH("KCB",G1683))=TRUE,Info!$J$10,Info!$J$11))</f>
        <v/>
      </c>
      <c r="C1683" s="135"/>
      <c r="D1683" s="248"/>
      <c r="E1683" s="248"/>
      <c r="F1683" s="135"/>
      <c r="G1683" s="104"/>
      <c r="H1683" s="135"/>
      <c r="I1683" s="104"/>
      <c r="J1683" s="104"/>
      <c r="K1683" s="104"/>
      <c r="L1683" s="104"/>
      <c r="M1683" s="104"/>
      <c r="N1683" s="101"/>
      <c r="O1683" s="101"/>
      <c r="P1683" s="101"/>
      <c r="Q1683" s="101"/>
      <c r="R1683" s="63"/>
      <c r="S1683" s="63"/>
      <c r="T1683" s="63"/>
      <c r="U1683" s="135"/>
      <c r="V1683" s="104"/>
      <c r="W1683" s="104"/>
      <c r="X1683" s="104"/>
      <c r="Y1683" s="104"/>
    </row>
    <row r="1684" spans="1:25" x14ac:dyDescent="0.2">
      <c r="A1684" s="135"/>
      <c r="B1684" s="134" t="str">
        <f>IF(A1684="","",IF(ISNUMBER(SEARCH("KCB",G1684))=TRUE,Info!$J$10,Info!$J$11))</f>
        <v/>
      </c>
      <c r="C1684" s="135"/>
      <c r="D1684" s="248"/>
      <c r="E1684" s="248"/>
      <c r="F1684" s="135"/>
      <c r="G1684" s="104"/>
      <c r="H1684" s="135"/>
      <c r="I1684" s="104"/>
      <c r="J1684" s="104"/>
      <c r="K1684" s="104"/>
      <c r="L1684" s="104"/>
      <c r="M1684" s="104"/>
      <c r="N1684" s="101"/>
      <c r="O1684" s="101"/>
      <c r="P1684" s="101"/>
      <c r="Q1684" s="101"/>
      <c r="R1684" s="63"/>
      <c r="S1684" s="63"/>
      <c r="T1684" s="63"/>
      <c r="U1684" s="135"/>
      <c r="V1684" s="104"/>
      <c r="W1684" s="104"/>
      <c r="X1684" s="104"/>
      <c r="Y1684" s="104"/>
    </row>
    <row r="1685" spans="1:25" x14ac:dyDescent="0.2">
      <c r="A1685" s="135"/>
      <c r="B1685" s="134" t="str">
        <f>IF(A1685="","",IF(ISNUMBER(SEARCH("KCB",G1685))=TRUE,Info!$J$10,Info!$J$11))</f>
        <v/>
      </c>
      <c r="C1685" s="135"/>
      <c r="D1685" s="248"/>
      <c r="E1685" s="248"/>
      <c r="F1685" s="135"/>
      <c r="G1685" s="104"/>
      <c r="H1685" s="135"/>
      <c r="I1685" s="104"/>
      <c r="J1685" s="104"/>
      <c r="K1685" s="104"/>
      <c r="L1685" s="104"/>
      <c r="M1685" s="104"/>
      <c r="N1685" s="101"/>
      <c r="O1685" s="101"/>
      <c r="P1685" s="101"/>
      <c r="Q1685" s="101"/>
      <c r="R1685" s="63"/>
      <c r="S1685" s="63"/>
      <c r="T1685" s="63"/>
      <c r="U1685" s="135"/>
      <c r="V1685" s="104"/>
      <c r="W1685" s="104"/>
      <c r="X1685" s="104"/>
      <c r="Y1685" s="104"/>
    </row>
    <row r="1686" spans="1:25" x14ac:dyDescent="0.2">
      <c r="A1686" s="135"/>
      <c r="B1686" s="134" t="str">
        <f>IF(A1686="","",IF(ISNUMBER(SEARCH("KCB",G1686))=TRUE,Info!$J$10,Info!$J$11))</f>
        <v/>
      </c>
      <c r="C1686" s="135"/>
      <c r="D1686" s="248"/>
      <c r="E1686" s="248"/>
      <c r="F1686" s="135"/>
      <c r="G1686" s="104"/>
      <c r="H1686" s="135"/>
      <c r="I1686" s="104"/>
      <c r="J1686" s="104"/>
      <c r="K1686" s="104"/>
      <c r="L1686" s="104"/>
      <c r="M1686" s="104"/>
      <c r="N1686" s="101"/>
      <c r="O1686" s="101"/>
      <c r="P1686" s="101"/>
      <c r="Q1686" s="101"/>
      <c r="R1686" s="63"/>
      <c r="S1686" s="63"/>
      <c r="T1686" s="63"/>
      <c r="U1686" s="135"/>
      <c r="V1686" s="104"/>
      <c r="W1686" s="104"/>
      <c r="X1686" s="104"/>
      <c r="Y1686" s="104"/>
    </row>
    <row r="1687" spans="1:25" x14ac:dyDescent="0.2">
      <c r="A1687" s="135"/>
      <c r="B1687" s="134" t="str">
        <f>IF(A1687="","",IF(ISNUMBER(SEARCH("KCB",G1687))=TRUE,Info!$J$10,Info!$J$11))</f>
        <v/>
      </c>
      <c r="C1687" s="135"/>
      <c r="D1687" s="248"/>
      <c r="E1687" s="248"/>
      <c r="F1687" s="135"/>
      <c r="G1687" s="104"/>
      <c r="H1687" s="135"/>
      <c r="I1687" s="104"/>
      <c r="J1687" s="104"/>
      <c r="K1687" s="104"/>
      <c r="L1687" s="104"/>
      <c r="M1687" s="104"/>
      <c r="N1687" s="101"/>
      <c r="O1687" s="101"/>
      <c r="P1687" s="101"/>
      <c r="Q1687" s="101"/>
      <c r="R1687" s="63"/>
      <c r="S1687" s="63"/>
      <c r="T1687" s="63"/>
      <c r="U1687" s="135"/>
      <c r="V1687" s="104"/>
      <c r="W1687" s="104"/>
      <c r="X1687" s="104"/>
      <c r="Y1687" s="104"/>
    </row>
    <row r="1688" spans="1:25" x14ac:dyDescent="0.2">
      <c r="A1688" s="135"/>
      <c r="B1688" s="134" t="str">
        <f>IF(A1688="","",IF(ISNUMBER(SEARCH("KCB",G1688))=TRUE,Info!$J$10,Info!$J$11))</f>
        <v/>
      </c>
      <c r="C1688" s="135"/>
      <c r="D1688" s="248"/>
      <c r="E1688" s="248"/>
      <c r="F1688" s="135"/>
      <c r="G1688" s="104"/>
      <c r="H1688" s="135"/>
      <c r="I1688" s="104"/>
      <c r="J1688" s="104"/>
      <c r="K1688" s="104"/>
      <c r="L1688" s="104"/>
      <c r="M1688" s="104"/>
      <c r="N1688" s="101"/>
      <c r="O1688" s="101"/>
      <c r="P1688" s="101"/>
      <c r="Q1688" s="101"/>
      <c r="R1688" s="63"/>
      <c r="S1688" s="63"/>
      <c r="T1688" s="63"/>
      <c r="U1688" s="135"/>
      <c r="V1688" s="104"/>
      <c r="W1688" s="104"/>
      <c r="X1688" s="104"/>
      <c r="Y1688" s="104"/>
    </row>
    <row r="1689" spans="1:25" x14ac:dyDescent="0.2">
      <c r="A1689" s="135"/>
      <c r="B1689" s="134" t="str">
        <f>IF(A1689="","",IF(ISNUMBER(SEARCH("KCB",G1689))=TRUE,Info!$J$10,Info!$J$11))</f>
        <v/>
      </c>
      <c r="C1689" s="135"/>
      <c r="D1689" s="248"/>
      <c r="E1689" s="248"/>
      <c r="F1689" s="135"/>
      <c r="G1689" s="104"/>
      <c r="H1689" s="135"/>
      <c r="I1689" s="104"/>
      <c r="J1689" s="104"/>
      <c r="K1689" s="104"/>
      <c r="L1689" s="104"/>
      <c r="M1689" s="104"/>
      <c r="N1689" s="101"/>
      <c r="O1689" s="101"/>
      <c r="P1689" s="101"/>
      <c r="Q1689" s="101"/>
      <c r="R1689" s="63"/>
      <c r="S1689" s="63"/>
      <c r="T1689" s="63"/>
      <c r="U1689" s="135"/>
      <c r="V1689" s="104"/>
      <c r="W1689" s="104"/>
      <c r="X1689" s="104"/>
      <c r="Y1689" s="104"/>
    </row>
    <row r="1690" spans="1:25" x14ac:dyDescent="0.2">
      <c r="A1690" s="135"/>
      <c r="B1690" s="134" t="str">
        <f>IF(A1690="","",IF(ISNUMBER(SEARCH("KCB",G1690))=TRUE,Info!$J$10,Info!$J$11))</f>
        <v/>
      </c>
      <c r="C1690" s="135"/>
      <c r="D1690" s="248"/>
      <c r="E1690" s="248"/>
      <c r="F1690" s="135"/>
      <c r="G1690" s="104"/>
      <c r="H1690" s="135"/>
      <c r="I1690" s="104"/>
      <c r="J1690" s="104"/>
      <c r="K1690" s="104"/>
      <c r="L1690" s="104"/>
      <c r="M1690" s="104"/>
      <c r="N1690" s="101"/>
      <c r="O1690" s="101"/>
      <c r="P1690" s="101"/>
      <c r="Q1690" s="101"/>
      <c r="R1690" s="63"/>
      <c r="S1690" s="63"/>
      <c r="T1690" s="63"/>
      <c r="U1690" s="135"/>
      <c r="V1690" s="104"/>
      <c r="W1690" s="104"/>
      <c r="X1690" s="104"/>
      <c r="Y1690" s="104"/>
    </row>
    <row r="1691" spans="1:25" x14ac:dyDescent="0.2">
      <c r="A1691" s="135"/>
      <c r="B1691" s="134" t="str">
        <f>IF(A1691="","",IF(ISNUMBER(SEARCH("KCB",G1691))=TRUE,Info!$J$10,Info!$J$11))</f>
        <v/>
      </c>
      <c r="C1691" s="135"/>
      <c r="D1691" s="248"/>
      <c r="E1691" s="248"/>
      <c r="F1691" s="135"/>
      <c r="G1691" s="104"/>
      <c r="H1691" s="135"/>
      <c r="I1691" s="104"/>
      <c r="J1691" s="104"/>
      <c r="K1691" s="104"/>
      <c r="L1691" s="104"/>
      <c r="M1691" s="104"/>
      <c r="N1691" s="101"/>
      <c r="O1691" s="101"/>
      <c r="P1691" s="101"/>
      <c r="Q1691" s="101"/>
      <c r="R1691" s="63"/>
      <c r="S1691" s="63"/>
      <c r="T1691" s="63"/>
      <c r="U1691" s="135"/>
      <c r="V1691" s="104"/>
      <c r="W1691" s="104"/>
      <c r="X1691" s="104"/>
      <c r="Y1691" s="104"/>
    </row>
    <row r="1692" spans="1:25" x14ac:dyDescent="0.2">
      <c r="A1692" s="135"/>
      <c r="B1692" s="134" t="str">
        <f>IF(A1692="","",IF(ISNUMBER(SEARCH("KCB",G1692))=TRUE,Info!$J$10,Info!$J$11))</f>
        <v/>
      </c>
      <c r="C1692" s="135"/>
      <c r="D1692" s="248"/>
      <c r="E1692" s="248"/>
      <c r="F1692" s="135"/>
      <c r="G1692" s="104"/>
      <c r="H1692" s="135"/>
      <c r="I1692" s="104"/>
      <c r="J1692" s="104"/>
      <c r="K1692" s="104"/>
      <c r="L1692" s="104"/>
      <c r="M1692" s="104"/>
      <c r="N1692" s="101"/>
      <c r="O1692" s="101"/>
      <c r="P1692" s="101"/>
      <c r="Q1692" s="101"/>
      <c r="R1692" s="63"/>
      <c r="S1692" s="63"/>
      <c r="T1692" s="63"/>
      <c r="U1692" s="135"/>
      <c r="V1692" s="104"/>
      <c r="W1692" s="104"/>
      <c r="X1692" s="104"/>
      <c r="Y1692" s="104"/>
    </row>
    <row r="1693" spans="1:25" x14ac:dyDescent="0.2">
      <c r="A1693" s="135"/>
      <c r="B1693" s="134" t="str">
        <f>IF(A1693="","",IF(ISNUMBER(SEARCH("KCB",G1693))=TRUE,Info!$J$10,Info!$J$11))</f>
        <v/>
      </c>
      <c r="C1693" s="135"/>
      <c r="D1693" s="248"/>
      <c r="E1693" s="248"/>
      <c r="F1693" s="135"/>
      <c r="G1693" s="104"/>
      <c r="H1693" s="135"/>
      <c r="I1693" s="104"/>
      <c r="J1693" s="104"/>
      <c r="K1693" s="104"/>
      <c r="L1693" s="104"/>
      <c r="M1693" s="104"/>
      <c r="N1693" s="101"/>
      <c r="O1693" s="101"/>
      <c r="P1693" s="101"/>
      <c r="Q1693" s="101"/>
      <c r="R1693" s="63"/>
      <c r="S1693" s="63"/>
      <c r="T1693" s="63"/>
      <c r="U1693" s="135"/>
      <c r="V1693" s="104"/>
      <c r="W1693" s="104"/>
      <c r="X1693" s="104"/>
      <c r="Y1693" s="104"/>
    </row>
    <row r="1694" spans="1:25" x14ac:dyDescent="0.2">
      <c r="A1694" s="135"/>
      <c r="B1694" s="134" t="str">
        <f>IF(A1694="","",IF(ISNUMBER(SEARCH("KCB",G1694))=TRUE,Info!$J$10,Info!$J$11))</f>
        <v/>
      </c>
      <c r="C1694" s="135"/>
      <c r="D1694" s="248"/>
      <c r="E1694" s="248"/>
      <c r="F1694" s="135"/>
      <c r="G1694" s="104"/>
      <c r="H1694" s="135"/>
      <c r="I1694" s="104"/>
      <c r="J1694" s="104"/>
      <c r="K1694" s="104"/>
      <c r="L1694" s="104"/>
      <c r="M1694" s="104"/>
      <c r="N1694" s="101"/>
      <c r="O1694" s="101"/>
      <c r="P1694" s="101"/>
      <c r="Q1694" s="101"/>
      <c r="R1694" s="63"/>
      <c r="S1694" s="63"/>
      <c r="T1694" s="63"/>
      <c r="U1694" s="135"/>
      <c r="V1694" s="104"/>
      <c r="W1694" s="104"/>
      <c r="X1694" s="104"/>
      <c r="Y1694" s="104"/>
    </row>
    <row r="1695" spans="1:25" x14ac:dyDescent="0.2">
      <c r="A1695" s="135"/>
      <c r="B1695" s="134" t="str">
        <f>IF(A1695="","",IF(ISNUMBER(SEARCH("KCB",G1695))=TRUE,Info!$J$10,Info!$J$11))</f>
        <v/>
      </c>
      <c r="C1695" s="135"/>
      <c r="D1695" s="248"/>
      <c r="E1695" s="248"/>
      <c r="F1695" s="135"/>
      <c r="G1695" s="104"/>
      <c r="H1695" s="135"/>
      <c r="I1695" s="104"/>
      <c r="J1695" s="104"/>
      <c r="K1695" s="104"/>
      <c r="L1695" s="104"/>
      <c r="M1695" s="104"/>
      <c r="N1695" s="101"/>
      <c r="O1695" s="101"/>
      <c r="P1695" s="101"/>
      <c r="Q1695" s="101"/>
      <c r="R1695" s="63"/>
      <c r="S1695" s="63"/>
      <c r="T1695" s="63"/>
      <c r="U1695" s="135"/>
      <c r="V1695" s="104"/>
      <c r="W1695" s="104"/>
      <c r="X1695" s="104"/>
      <c r="Y1695" s="104"/>
    </row>
    <row r="1696" spans="1:25" x14ac:dyDescent="0.2">
      <c r="A1696" s="135"/>
      <c r="B1696" s="134" t="str">
        <f>IF(A1696="","",IF(ISNUMBER(SEARCH("KCB",G1696))=TRUE,Info!$J$10,Info!$J$11))</f>
        <v/>
      </c>
      <c r="C1696" s="135"/>
      <c r="D1696" s="248"/>
      <c r="E1696" s="248"/>
      <c r="F1696" s="135"/>
      <c r="G1696" s="104"/>
      <c r="H1696" s="135"/>
      <c r="I1696" s="104"/>
      <c r="J1696" s="104"/>
      <c r="K1696" s="104"/>
      <c r="L1696" s="104"/>
      <c r="M1696" s="104"/>
      <c r="N1696" s="101"/>
      <c r="O1696" s="101"/>
      <c r="P1696" s="101"/>
      <c r="Q1696" s="101"/>
      <c r="R1696" s="63"/>
      <c r="S1696" s="63"/>
      <c r="T1696" s="63"/>
      <c r="U1696" s="135"/>
      <c r="V1696" s="104"/>
      <c r="W1696" s="104"/>
      <c r="X1696" s="104"/>
      <c r="Y1696" s="104"/>
    </row>
    <row r="1697" spans="1:25" x14ac:dyDescent="0.2">
      <c r="A1697" s="135"/>
      <c r="B1697" s="134" t="str">
        <f>IF(A1697="","",IF(ISNUMBER(SEARCH("KCB",G1697))=TRUE,Info!$J$10,Info!$J$11))</f>
        <v/>
      </c>
      <c r="C1697" s="135"/>
      <c r="D1697" s="248"/>
      <c r="E1697" s="248"/>
      <c r="F1697" s="135"/>
      <c r="G1697" s="104"/>
      <c r="H1697" s="135"/>
      <c r="I1697" s="104"/>
      <c r="J1697" s="104"/>
      <c r="K1697" s="104"/>
      <c r="L1697" s="104"/>
      <c r="M1697" s="104"/>
      <c r="N1697" s="101"/>
      <c r="O1697" s="101"/>
      <c r="P1697" s="101"/>
      <c r="Q1697" s="101"/>
      <c r="R1697" s="63"/>
      <c r="S1697" s="63"/>
      <c r="T1697" s="63"/>
      <c r="U1697" s="135"/>
      <c r="V1697" s="104"/>
      <c r="W1697" s="104"/>
      <c r="X1697" s="104"/>
      <c r="Y1697" s="104"/>
    </row>
    <row r="1698" spans="1:25" x14ac:dyDescent="0.2">
      <c r="A1698" s="135"/>
      <c r="B1698" s="134" t="str">
        <f>IF(A1698="","",IF(ISNUMBER(SEARCH("KCB",G1698))=TRUE,Info!$J$10,Info!$J$11))</f>
        <v/>
      </c>
      <c r="C1698" s="135"/>
      <c r="D1698" s="248"/>
      <c r="E1698" s="248"/>
      <c r="F1698" s="135"/>
      <c r="G1698" s="104"/>
      <c r="H1698" s="135"/>
      <c r="I1698" s="104"/>
      <c r="J1698" s="104"/>
      <c r="K1698" s="104"/>
      <c r="L1698" s="104"/>
      <c r="M1698" s="104"/>
      <c r="N1698" s="101"/>
      <c r="O1698" s="101"/>
      <c r="P1698" s="101"/>
      <c r="Q1698" s="101"/>
      <c r="R1698" s="63"/>
      <c r="S1698" s="63"/>
      <c r="T1698" s="63"/>
      <c r="U1698" s="135"/>
      <c r="V1698" s="104"/>
      <c r="W1698" s="104"/>
      <c r="X1698" s="104"/>
      <c r="Y1698" s="104"/>
    </row>
    <row r="1699" spans="1:25" x14ac:dyDescent="0.2">
      <c r="A1699" s="135"/>
      <c r="B1699" s="134" t="str">
        <f>IF(A1699="","",IF(ISNUMBER(SEARCH("KCB",G1699))=TRUE,Info!$J$10,Info!$J$11))</f>
        <v/>
      </c>
      <c r="C1699" s="135"/>
      <c r="D1699" s="248"/>
      <c r="E1699" s="248"/>
      <c r="F1699" s="135"/>
      <c r="G1699" s="104"/>
      <c r="H1699" s="135"/>
      <c r="I1699" s="104"/>
      <c r="J1699" s="104"/>
      <c r="K1699" s="104"/>
      <c r="L1699" s="104"/>
      <c r="M1699" s="104"/>
      <c r="N1699" s="101"/>
      <c r="O1699" s="101"/>
      <c r="P1699" s="101"/>
      <c r="Q1699" s="101"/>
      <c r="R1699" s="63"/>
      <c r="S1699" s="63"/>
      <c r="T1699" s="63"/>
      <c r="U1699" s="135"/>
      <c r="V1699" s="104"/>
      <c r="W1699" s="104"/>
      <c r="X1699" s="104"/>
      <c r="Y1699" s="104"/>
    </row>
    <row r="1700" spans="1:25" x14ac:dyDescent="0.2">
      <c r="A1700" s="135"/>
      <c r="B1700" s="134" t="str">
        <f>IF(A1700="","",IF(ISNUMBER(SEARCH("KCB",G1700))=TRUE,Info!$J$10,Info!$J$11))</f>
        <v/>
      </c>
      <c r="C1700" s="135"/>
      <c r="D1700" s="248"/>
      <c r="E1700" s="248"/>
      <c r="F1700" s="135"/>
      <c r="G1700" s="104"/>
      <c r="H1700" s="135"/>
      <c r="I1700" s="104"/>
      <c r="J1700" s="104"/>
      <c r="K1700" s="104"/>
      <c r="L1700" s="104"/>
      <c r="M1700" s="104"/>
      <c r="N1700" s="101"/>
      <c r="O1700" s="101"/>
      <c r="P1700" s="101"/>
      <c r="Q1700" s="101"/>
      <c r="R1700" s="63"/>
      <c r="S1700" s="63"/>
      <c r="T1700" s="63"/>
      <c r="U1700" s="135"/>
      <c r="V1700" s="104"/>
      <c r="W1700" s="104"/>
      <c r="X1700" s="104"/>
      <c r="Y1700" s="104"/>
    </row>
    <row r="1701" spans="1:25" x14ac:dyDescent="0.2">
      <c r="A1701" s="135"/>
      <c r="B1701" s="134" t="str">
        <f>IF(A1701="","",IF(ISNUMBER(SEARCH("KCB",G1701))=TRUE,Info!$J$10,Info!$J$11))</f>
        <v/>
      </c>
      <c r="C1701" s="135"/>
      <c r="D1701" s="248"/>
      <c r="E1701" s="248"/>
      <c r="F1701" s="135"/>
      <c r="G1701" s="104"/>
      <c r="H1701" s="135"/>
      <c r="I1701" s="104"/>
      <c r="J1701" s="104"/>
      <c r="K1701" s="104"/>
      <c r="L1701" s="104"/>
      <c r="M1701" s="104"/>
      <c r="N1701" s="101"/>
      <c r="O1701" s="101"/>
      <c r="P1701" s="101"/>
      <c r="Q1701" s="101"/>
      <c r="R1701" s="63"/>
      <c r="S1701" s="63"/>
      <c r="T1701" s="63"/>
      <c r="U1701" s="135"/>
      <c r="V1701" s="104"/>
      <c r="W1701" s="104"/>
      <c r="X1701" s="104"/>
      <c r="Y1701" s="104"/>
    </row>
    <row r="1702" spans="1:25" x14ac:dyDescent="0.2">
      <c r="A1702" s="135"/>
      <c r="B1702" s="134" t="str">
        <f>IF(A1702="","",IF(ISNUMBER(SEARCH("KCB",G1702))=TRUE,Info!$J$10,Info!$J$11))</f>
        <v/>
      </c>
      <c r="C1702" s="135"/>
      <c r="D1702" s="248"/>
      <c r="E1702" s="248"/>
      <c r="F1702" s="135"/>
      <c r="G1702" s="104"/>
      <c r="H1702" s="135"/>
      <c r="I1702" s="104"/>
      <c r="J1702" s="104"/>
      <c r="K1702" s="104"/>
      <c r="L1702" s="104"/>
      <c r="M1702" s="104"/>
      <c r="N1702" s="101"/>
      <c r="O1702" s="101"/>
      <c r="P1702" s="101"/>
      <c r="Q1702" s="101"/>
      <c r="R1702" s="63"/>
      <c r="S1702" s="63"/>
      <c r="T1702" s="63"/>
      <c r="U1702" s="135"/>
      <c r="V1702" s="104"/>
      <c r="W1702" s="104"/>
      <c r="X1702" s="104"/>
      <c r="Y1702" s="104"/>
    </row>
    <row r="1703" spans="1:25" x14ac:dyDescent="0.2">
      <c r="A1703" s="135"/>
      <c r="B1703" s="134" t="str">
        <f>IF(A1703="","",IF(ISNUMBER(SEARCH("KCB",G1703))=TRUE,Info!$J$10,Info!$J$11))</f>
        <v/>
      </c>
      <c r="C1703" s="135"/>
      <c r="D1703" s="248"/>
      <c r="E1703" s="248"/>
      <c r="F1703" s="135"/>
      <c r="G1703" s="104"/>
      <c r="H1703" s="135"/>
      <c r="I1703" s="104"/>
      <c r="J1703" s="104"/>
      <c r="K1703" s="104"/>
      <c r="L1703" s="104"/>
      <c r="M1703" s="104"/>
      <c r="N1703" s="101"/>
      <c r="O1703" s="101"/>
      <c r="P1703" s="101"/>
      <c r="Q1703" s="101"/>
      <c r="R1703" s="63"/>
      <c r="S1703" s="63"/>
      <c r="T1703" s="63"/>
      <c r="U1703" s="135"/>
      <c r="V1703" s="104"/>
      <c r="W1703" s="104"/>
      <c r="X1703" s="104"/>
      <c r="Y1703" s="104"/>
    </row>
    <row r="1704" spans="1:25" x14ac:dyDescent="0.2">
      <c r="A1704" s="135"/>
      <c r="B1704" s="134" t="str">
        <f>IF(A1704="","",IF(ISNUMBER(SEARCH("KCB",G1704))=TRUE,Info!$J$10,Info!$J$11))</f>
        <v/>
      </c>
      <c r="C1704" s="135"/>
      <c r="D1704" s="248"/>
      <c r="E1704" s="248"/>
      <c r="F1704" s="135"/>
      <c r="G1704" s="104"/>
      <c r="H1704" s="135"/>
      <c r="I1704" s="104"/>
      <c r="J1704" s="104"/>
      <c r="K1704" s="104"/>
      <c r="L1704" s="104"/>
      <c r="M1704" s="104"/>
      <c r="N1704" s="101"/>
      <c r="O1704" s="101"/>
      <c r="P1704" s="101"/>
      <c r="Q1704" s="101"/>
      <c r="R1704" s="63"/>
      <c r="S1704" s="63"/>
      <c r="T1704" s="63"/>
      <c r="U1704" s="135"/>
      <c r="V1704" s="104"/>
      <c r="W1704" s="104"/>
      <c r="X1704" s="104"/>
      <c r="Y1704" s="104"/>
    </row>
    <row r="1705" spans="1:25" x14ac:dyDescent="0.2">
      <c r="A1705" s="135"/>
      <c r="B1705" s="134" t="str">
        <f>IF(A1705="","",IF(ISNUMBER(SEARCH("KCB",G1705))=TRUE,Info!$J$10,Info!$J$11))</f>
        <v/>
      </c>
      <c r="C1705" s="135"/>
      <c r="D1705" s="248"/>
      <c r="E1705" s="248"/>
      <c r="F1705" s="135"/>
      <c r="G1705" s="104"/>
      <c r="H1705" s="135"/>
      <c r="I1705" s="104"/>
      <c r="J1705" s="104"/>
      <c r="K1705" s="104"/>
      <c r="L1705" s="104"/>
      <c r="M1705" s="104"/>
      <c r="N1705" s="101"/>
      <c r="O1705" s="101"/>
      <c r="P1705" s="101"/>
      <c r="Q1705" s="101"/>
      <c r="R1705" s="63"/>
      <c r="S1705" s="63"/>
      <c r="T1705" s="63"/>
      <c r="U1705" s="135"/>
      <c r="V1705" s="104"/>
      <c r="W1705" s="104"/>
      <c r="X1705" s="104"/>
      <c r="Y1705" s="104"/>
    </row>
    <row r="1706" spans="1:25" x14ac:dyDescent="0.2">
      <c r="A1706" s="135"/>
      <c r="B1706" s="134" t="str">
        <f>IF(A1706="","",IF(ISNUMBER(SEARCH("KCB",G1706))=TRUE,Info!$J$10,Info!$J$11))</f>
        <v/>
      </c>
      <c r="C1706" s="135"/>
      <c r="D1706" s="248"/>
      <c r="E1706" s="248"/>
      <c r="F1706" s="135"/>
      <c r="G1706" s="104"/>
      <c r="H1706" s="135"/>
      <c r="I1706" s="104"/>
      <c r="J1706" s="104"/>
      <c r="K1706" s="104"/>
      <c r="L1706" s="104"/>
      <c r="M1706" s="104"/>
      <c r="N1706" s="101"/>
      <c r="O1706" s="101"/>
      <c r="P1706" s="101"/>
      <c r="Q1706" s="101"/>
      <c r="R1706" s="63"/>
      <c r="S1706" s="63"/>
      <c r="T1706" s="63"/>
      <c r="U1706" s="135"/>
      <c r="V1706" s="104"/>
      <c r="W1706" s="104"/>
      <c r="X1706" s="104"/>
      <c r="Y1706" s="104"/>
    </row>
    <row r="1707" spans="1:25" x14ac:dyDescent="0.2">
      <c r="A1707" s="135"/>
      <c r="B1707" s="134" t="str">
        <f>IF(A1707="","",IF(ISNUMBER(SEARCH("KCB",G1707))=TRUE,Info!$J$10,Info!$J$11))</f>
        <v/>
      </c>
      <c r="C1707" s="135"/>
      <c r="D1707" s="248"/>
      <c r="E1707" s="248"/>
      <c r="F1707" s="135"/>
      <c r="G1707" s="104"/>
      <c r="H1707" s="135"/>
      <c r="I1707" s="104"/>
      <c r="J1707" s="104"/>
      <c r="K1707" s="104"/>
      <c r="L1707" s="104"/>
      <c r="M1707" s="104"/>
      <c r="N1707" s="101"/>
      <c r="O1707" s="101"/>
      <c r="P1707" s="101"/>
      <c r="Q1707" s="101"/>
      <c r="R1707" s="63"/>
      <c r="S1707" s="63"/>
      <c r="T1707" s="63"/>
      <c r="U1707" s="135"/>
      <c r="V1707" s="104"/>
      <c r="W1707" s="104"/>
      <c r="X1707" s="104"/>
      <c r="Y1707" s="104"/>
    </row>
    <row r="1708" spans="1:25" x14ac:dyDescent="0.2">
      <c r="A1708" s="135"/>
      <c r="B1708" s="134" t="str">
        <f>IF(A1708="","",IF(ISNUMBER(SEARCH("KCB",G1708))=TRUE,Info!$J$10,Info!$J$11))</f>
        <v/>
      </c>
      <c r="C1708" s="135"/>
      <c r="D1708" s="248"/>
      <c r="E1708" s="248"/>
      <c r="F1708" s="135"/>
      <c r="G1708" s="104"/>
      <c r="H1708" s="135"/>
      <c r="I1708" s="104"/>
      <c r="J1708" s="104"/>
      <c r="K1708" s="104"/>
      <c r="L1708" s="104"/>
      <c r="M1708" s="104"/>
      <c r="N1708" s="101"/>
      <c r="O1708" s="101"/>
      <c r="P1708" s="101"/>
      <c r="Q1708" s="101"/>
      <c r="R1708" s="63"/>
      <c r="S1708" s="63"/>
      <c r="T1708" s="63"/>
      <c r="U1708" s="135"/>
      <c r="V1708" s="104"/>
      <c r="W1708" s="104"/>
      <c r="X1708" s="104"/>
      <c r="Y1708" s="104"/>
    </row>
    <row r="1709" spans="1:25" x14ac:dyDescent="0.2">
      <c r="A1709" s="135"/>
      <c r="B1709" s="134" t="str">
        <f>IF(A1709="","",IF(ISNUMBER(SEARCH("KCB",G1709))=TRUE,Info!$J$10,Info!$J$11))</f>
        <v/>
      </c>
      <c r="C1709" s="135"/>
      <c r="D1709" s="248"/>
      <c r="E1709" s="248"/>
      <c r="F1709" s="135"/>
      <c r="G1709" s="104"/>
      <c r="H1709" s="135"/>
      <c r="I1709" s="104"/>
      <c r="J1709" s="104"/>
      <c r="K1709" s="104"/>
      <c r="L1709" s="104"/>
      <c r="M1709" s="104"/>
      <c r="N1709" s="101"/>
      <c r="O1709" s="101"/>
      <c r="P1709" s="101"/>
      <c r="Q1709" s="101"/>
      <c r="R1709" s="63"/>
      <c r="S1709" s="63"/>
      <c r="T1709" s="63"/>
      <c r="U1709" s="135"/>
      <c r="V1709" s="104"/>
      <c r="W1709" s="104"/>
      <c r="X1709" s="104"/>
      <c r="Y1709" s="104"/>
    </row>
    <row r="1710" spans="1:25" x14ac:dyDescent="0.2">
      <c r="A1710" s="135"/>
      <c r="B1710" s="134" t="str">
        <f>IF(A1710="","",IF(ISNUMBER(SEARCH("KCB",G1710))=TRUE,Info!$J$10,Info!$J$11))</f>
        <v/>
      </c>
      <c r="C1710" s="135"/>
      <c r="D1710" s="248"/>
      <c r="E1710" s="248"/>
      <c r="F1710" s="135"/>
      <c r="G1710" s="104"/>
      <c r="H1710" s="135"/>
      <c r="I1710" s="104"/>
      <c r="J1710" s="104"/>
      <c r="K1710" s="104"/>
      <c r="L1710" s="104"/>
      <c r="M1710" s="104"/>
      <c r="N1710" s="101"/>
      <c r="O1710" s="101"/>
      <c r="P1710" s="101"/>
      <c r="Q1710" s="101"/>
      <c r="R1710" s="63"/>
      <c r="S1710" s="63"/>
      <c r="T1710" s="63"/>
      <c r="U1710" s="135"/>
      <c r="V1710" s="104"/>
      <c r="W1710" s="104"/>
      <c r="X1710" s="104"/>
      <c r="Y1710" s="104"/>
    </row>
    <row r="1711" spans="1:25" x14ac:dyDescent="0.2">
      <c r="A1711" s="135"/>
      <c r="B1711" s="134" t="str">
        <f>IF(A1711="","",IF(ISNUMBER(SEARCH("KCB",G1711))=TRUE,Info!$J$10,Info!$J$11))</f>
        <v/>
      </c>
      <c r="C1711" s="135"/>
      <c r="D1711" s="248"/>
      <c r="E1711" s="248"/>
      <c r="F1711" s="135"/>
      <c r="G1711" s="104"/>
      <c r="H1711" s="135"/>
      <c r="I1711" s="104"/>
      <c r="J1711" s="104"/>
      <c r="K1711" s="104"/>
      <c r="L1711" s="104"/>
      <c r="M1711" s="104"/>
      <c r="N1711" s="101"/>
      <c r="O1711" s="101"/>
      <c r="P1711" s="101"/>
      <c r="Q1711" s="101"/>
      <c r="R1711" s="63"/>
      <c r="S1711" s="63"/>
      <c r="T1711" s="63"/>
      <c r="U1711" s="135"/>
      <c r="V1711" s="104"/>
      <c r="W1711" s="104"/>
      <c r="X1711" s="104"/>
      <c r="Y1711" s="104"/>
    </row>
    <row r="1712" spans="1:25" x14ac:dyDescent="0.2">
      <c r="A1712" s="135"/>
      <c r="B1712" s="134" t="str">
        <f>IF(A1712="","",IF(ISNUMBER(SEARCH("KCB",G1712))=TRUE,Info!$J$10,Info!$J$11))</f>
        <v/>
      </c>
      <c r="C1712" s="135"/>
      <c r="D1712" s="248"/>
      <c r="E1712" s="248"/>
      <c r="F1712" s="135"/>
      <c r="G1712" s="104"/>
      <c r="H1712" s="135"/>
      <c r="I1712" s="104"/>
      <c r="J1712" s="104"/>
      <c r="K1712" s="104"/>
      <c r="L1712" s="104"/>
      <c r="M1712" s="104"/>
      <c r="N1712" s="101"/>
      <c r="O1712" s="101"/>
      <c r="P1712" s="101"/>
      <c r="Q1712" s="101"/>
      <c r="R1712" s="63"/>
      <c r="S1712" s="63"/>
      <c r="T1712" s="63"/>
      <c r="U1712" s="135"/>
      <c r="V1712" s="104"/>
      <c r="W1712" s="104"/>
      <c r="X1712" s="104"/>
      <c r="Y1712" s="104"/>
    </row>
    <row r="1713" spans="1:25" x14ac:dyDescent="0.2">
      <c r="A1713" s="135"/>
      <c r="B1713" s="134" t="str">
        <f>IF(A1713="","",IF(ISNUMBER(SEARCH("KCB",G1713))=TRUE,Info!$J$10,Info!$J$11))</f>
        <v/>
      </c>
      <c r="C1713" s="135"/>
      <c r="D1713" s="248"/>
      <c r="E1713" s="248"/>
      <c r="F1713" s="135"/>
      <c r="G1713" s="104"/>
      <c r="H1713" s="135"/>
      <c r="I1713" s="104"/>
      <c r="J1713" s="104"/>
      <c r="K1713" s="104"/>
      <c r="L1713" s="104"/>
      <c r="M1713" s="104"/>
      <c r="N1713" s="101"/>
      <c r="O1713" s="101"/>
      <c r="P1713" s="101"/>
      <c r="Q1713" s="101"/>
      <c r="R1713" s="63"/>
      <c r="S1713" s="63"/>
      <c r="T1713" s="63"/>
      <c r="U1713" s="135"/>
      <c r="V1713" s="104"/>
      <c r="W1713" s="104"/>
      <c r="X1713" s="104"/>
      <c r="Y1713" s="104"/>
    </row>
    <row r="1714" spans="1:25" x14ac:dyDescent="0.2">
      <c r="A1714" s="135"/>
      <c r="B1714" s="134" t="str">
        <f>IF(A1714="","",IF(ISNUMBER(SEARCH("KCB",G1714))=TRUE,Info!$J$10,Info!$J$11))</f>
        <v/>
      </c>
      <c r="C1714" s="135"/>
      <c r="D1714" s="248"/>
      <c r="E1714" s="248"/>
      <c r="F1714" s="135"/>
      <c r="G1714" s="104"/>
      <c r="H1714" s="135"/>
      <c r="I1714" s="104"/>
      <c r="J1714" s="104"/>
      <c r="K1714" s="104"/>
      <c r="L1714" s="104"/>
      <c r="M1714" s="104"/>
      <c r="N1714" s="101"/>
      <c r="O1714" s="101"/>
      <c r="P1714" s="101"/>
      <c r="Q1714" s="101"/>
      <c r="R1714" s="63"/>
      <c r="S1714" s="63"/>
      <c r="T1714" s="63"/>
      <c r="U1714" s="135"/>
      <c r="V1714" s="104"/>
      <c r="W1714" s="104"/>
      <c r="X1714" s="104"/>
      <c r="Y1714" s="104"/>
    </row>
    <row r="1715" spans="1:25" x14ac:dyDescent="0.2">
      <c r="A1715" s="135"/>
      <c r="B1715" s="134" t="str">
        <f>IF(A1715="","",IF(ISNUMBER(SEARCH("KCB",G1715))=TRUE,Info!$J$10,Info!$J$11))</f>
        <v/>
      </c>
      <c r="C1715" s="135"/>
      <c r="D1715" s="248"/>
      <c r="E1715" s="248"/>
      <c r="F1715" s="135"/>
      <c r="G1715" s="104"/>
      <c r="H1715" s="135"/>
      <c r="I1715" s="104"/>
      <c r="J1715" s="104"/>
      <c r="K1715" s="104"/>
      <c r="L1715" s="104"/>
      <c r="M1715" s="104"/>
      <c r="N1715" s="101"/>
      <c r="O1715" s="101"/>
      <c r="P1715" s="101"/>
      <c r="Q1715" s="101"/>
      <c r="R1715" s="63"/>
      <c r="S1715" s="63"/>
      <c r="T1715" s="63"/>
      <c r="U1715" s="135"/>
      <c r="V1715" s="104"/>
      <c r="W1715" s="104"/>
      <c r="X1715" s="104"/>
      <c r="Y1715" s="104"/>
    </row>
    <row r="1716" spans="1:25" x14ac:dyDescent="0.2">
      <c r="A1716" s="135"/>
      <c r="B1716" s="134" t="str">
        <f>IF(A1716="","",IF(ISNUMBER(SEARCH("KCB",G1716))=TRUE,Info!$J$10,Info!$J$11))</f>
        <v/>
      </c>
      <c r="C1716" s="135"/>
      <c r="D1716" s="248"/>
      <c r="E1716" s="248"/>
      <c r="F1716" s="135"/>
      <c r="G1716" s="104"/>
      <c r="H1716" s="135"/>
      <c r="I1716" s="104"/>
      <c r="J1716" s="104"/>
      <c r="K1716" s="104"/>
      <c r="L1716" s="104"/>
      <c r="M1716" s="104"/>
      <c r="N1716" s="101"/>
      <c r="O1716" s="101"/>
      <c r="P1716" s="101"/>
      <c r="Q1716" s="101"/>
      <c r="R1716" s="63"/>
      <c r="S1716" s="63"/>
      <c r="T1716" s="63"/>
      <c r="U1716" s="135"/>
      <c r="V1716" s="104"/>
      <c r="W1716" s="104"/>
      <c r="X1716" s="104"/>
      <c r="Y1716" s="104"/>
    </row>
    <row r="1717" spans="1:25" x14ac:dyDescent="0.2">
      <c r="A1717" s="135"/>
      <c r="B1717" s="134" t="str">
        <f>IF(A1717="","",IF(ISNUMBER(SEARCH("KCB",G1717))=TRUE,Info!$J$10,Info!$J$11))</f>
        <v/>
      </c>
      <c r="C1717" s="135"/>
      <c r="D1717" s="248"/>
      <c r="E1717" s="248"/>
      <c r="F1717" s="135"/>
      <c r="G1717" s="104"/>
      <c r="H1717" s="135"/>
      <c r="I1717" s="104"/>
      <c r="J1717" s="104"/>
      <c r="K1717" s="104"/>
      <c r="L1717" s="104"/>
      <c r="M1717" s="104"/>
      <c r="N1717" s="101"/>
      <c r="O1717" s="101"/>
      <c r="P1717" s="101"/>
      <c r="Q1717" s="101"/>
      <c r="R1717" s="63"/>
      <c r="S1717" s="63"/>
      <c r="T1717" s="63"/>
      <c r="U1717" s="135"/>
      <c r="V1717" s="104"/>
      <c r="W1717" s="104"/>
      <c r="X1717" s="104"/>
      <c r="Y1717" s="104"/>
    </row>
    <row r="1718" spans="1:25" x14ac:dyDescent="0.2">
      <c r="A1718" s="135"/>
      <c r="B1718" s="134" t="str">
        <f>IF(A1718="","",IF(ISNUMBER(SEARCH("KCB",G1718))=TRUE,Info!$J$10,Info!$J$11))</f>
        <v/>
      </c>
      <c r="C1718" s="135"/>
      <c r="D1718" s="248"/>
      <c r="E1718" s="248"/>
      <c r="F1718" s="135"/>
      <c r="G1718" s="104"/>
      <c r="H1718" s="135"/>
      <c r="I1718" s="104"/>
      <c r="J1718" s="104"/>
      <c r="K1718" s="104"/>
      <c r="L1718" s="104"/>
      <c r="M1718" s="104"/>
      <c r="N1718" s="101"/>
      <c r="O1718" s="101"/>
      <c r="P1718" s="101"/>
      <c r="Q1718" s="101"/>
      <c r="R1718" s="63"/>
      <c r="S1718" s="63"/>
      <c r="T1718" s="63"/>
      <c r="U1718" s="135"/>
      <c r="V1718" s="104"/>
      <c r="W1718" s="104"/>
      <c r="X1718" s="104"/>
      <c r="Y1718" s="104"/>
    </row>
    <row r="1719" spans="1:25" x14ac:dyDescent="0.2">
      <c r="A1719" s="135"/>
      <c r="B1719" s="134" t="str">
        <f>IF(A1719="","",IF(ISNUMBER(SEARCH("KCB",G1719))=TRUE,Info!$J$10,Info!$J$11))</f>
        <v/>
      </c>
      <c r="C1719" s="135"/>
      <c r="D1719" s="248"/>
      <c r="E1719" s="248"/>
      <c r="F1719" s="135"/>
      <c r="G1719" s="104"/>
      <c r="H1719" s="135"/>
      <c r="I1719" s="104"/>
      <c r="J1719" s="104"/>
      <c r="K1719" s="104"/>
      <c r="L1719" s="104"/>
      <c r="M1719" s="104"/>
      <c r="N1719" s="101"/>
      <c r="O1719" s="101"/>
      <c r="P1719" s="101"/>
      <c r="Q1719" s="101"/>
      <c r="R1719" s="63"/>
      <c r="S1719" s="63"/>
      <c r="T1719" s="63"/>
      <c r="U1719" s="135"/>
      <c r="V1719" s="104"/>
      <c r="W1719" s="104"/>
      <c r="X1719" s="104"/>
      <c r="Y1719" s="104"/>
    </row>
    <row r="1720" spans="1:25" x14ac:dyDescent="0.2">
      <c r="A1720" s="135"/>
      <c r="B1720" s="134" t="str">
        <f>IF(A1720="","",IF(ISNUMBER(SEARCH("KCB",G1720))=TRUE,Info!$J$10,Info!$J$11))</f>
        <v/>
      </c>
      <c r="C1720" s="135"/>
      <c r="D1720" s="248"/>
      <c r="E1720" s="248"/>
      <c r="F1720" s="135"/>
      <c r="G1720" s="104"/>
      <c r="H1720" s="135"/>
      <c r="I1720" s="104"/>
      <c r="J1720" s="104"/>
      <c r="K1720" s="104"/>
      <c r="L1720" s="104"/>
      <c r="M1720" s="104"/>
      <c r="N1720" s="101"/>
      <c r="O1720" s="101"/>
      <c r="P1720" s="101"/>
      <c r="Q1720" s="101"/>
      <c r="R1720" s="63"/>
      <c r="S1720" s="63"/>
      <c r="T1720" s="63"/>
      <c r="U1720" s="135"/>
      <c r="V1720" s="104"/>
      <c r="W1720" s="104"/>
      <c r="X1720" s="104"/>
      <c r="Y1720" s="104"/>
    </row>
    <row r="1721" spans="1:25" x14ac:dyDescent="0.2">
      <c r="A1721" s="135"/>
      <c r="B1721" s="134" t="str">
        <f>IF(A1721="","",IF(ISNUMBER(SEARCH("KCB",G1721))=TRUE,Info!$J$10,Info!$J$11))</f>
        <v/>
      </c>
      <c r="C1721" s="135"/>
      <c r="D1721" s="248"/>
      <c r="E1721" s="248"/>
      <c r="F1721" s="135"/>
      <c r="G1721" s="104"/>
      <c r="H1721" s="135"/>
      <c r="I1721" s="104"/>
      <c r="J1721" s="104"/>
      <c r="K1721" s="104"/>
      <c r="L1721" s="104"/>
      <c r="M1721" s="104"/>
      <c r="N1721" s="101"/>
      <c r="O1721" s="101"/>
      <c r="P1721" s="101"/>
      <c r="Q1721" s="101"/>
      <c r="R1721" s="63"/>
      <c r="S1721" s="63"/>
      <c r="T1721" s="63"/>
      <c r="U1721" s="135"/>
      <c r="V1721" s="104"/>
      <c r="W1721" s="104"/>
      <c r="X1721" s="104"/>
      <c r="Y1721" s="104"/>
    </row>
    <row r="1722" spans="1:25" x14ac:dyDescent="0.2">
      <c r="A1722" s="135"/>
      <c r="B1722" s="134" t="str">
        <f>IF(A1722="","",IF(ISNUMBER(SEARCH("KCB",G1722))=TRUE,Info!$J$10,Info!$J$11))</f>
        <v/>
      </c>
      <c r="C1722" s="135"/>
      <c r="D1722" s="248"/>
      <c r="E1722" s="248"/>
      <c r="F1722" s="135"/>
      <c r="G1722" s="104"/>
      <c r="H1722" s="135"/>
      <c r="I1722" s="104"/>
      <c r="J1722" s="104"/>
      <c r="K1722" s="104"/>
      <c r="L1722" s="104"/>
      <c r="M1722" s="104"/>
      <c r="N1722" s="101"/>
      <c r="O1722" s="101"/>
      <c r="P1722" s="101"/>
      <c r="Q1722" s="101"/>
      <c r="R1722" s="63"/>
      <c r="S1722" s="63"/>
      <c r="T1722" s="63"/>
      <c r="U1722" s="135"/>
      <c r="V1722" s="104"/>
      <c r="W1722" s="104"/>
      <c r="X1722" s="104"/>
      <c r="Y1722" s="104"/>
    </row>
    <row r="1723" spans="1:25" x14ac:dyDescent="0.2">
      <c r="A1723" s="135"/>
      <c r="B1723" s="134" t="str">
        <f>IF(A1723="","",IF(ISNUMBER(SEARCH("KCB",G1723))=TRUE,Info!$J$10,Info!$J$11))</f>
        <v/>
      </c>
      <c r="C1723" s="135"/>
      <c r="D1723" s="248"/>
      <c r="E1723" s="248"/>
      <c r="F1723" s="135"/>
      <c r="G1723" s="104"/>
      <c r="H1723" s="135"/>
      <c r="I1723" s="104"/>
      <c r="J1723" s="104"/>
      <c r="K1723" s="104"/>
      <c r="L1723" s="104"/>
      <c r="M1723" s="104"/>
      <c r="N1723" s="101"/>
      <c r="O1723" s="101"/>
      <c r="P1723" s="101"/>
      <c r="Q1723" s="101"/>
      <c r="R1723" s="63"/>
      <c r="S1723" s="63"/>
      <c r="T1723" s="63"/>
      <c r="U1723" s="135"/>
      <c r="V1723" s="104"/>
      <c r="W1723" s="104"/>
      <c r="X1723" s="104"/>
      <c r="Y1723" s="104"/>
    </row>
    <row r="1724" spans="1:25" x14ac:dyDescent="0.2">
      <c r="A1724" s="135"/>
      <c r="B1724" s="134" t="str">
        <f>IF(A1724="","",IF(ISNUMBER(SEARCH("KCB",G1724))=TRUE,Info!$J$10,Info!$J$11))</f>
        <v/>
      </c>
      <c r="C1724" s="135"/>
      <c r="D1724" s="248"/>
      <c r="E1724" s="248"/>
      <c r="F1724" s="135"/>
      <c r="G1724" s="104"/>
      <c r="H1724" s="135"/>
      <c r="I1724" s="104"/>
      <c r="J1724" s="104"/>
      <c r="K1724" s="104"/>
      <c r="L1724" s="104"/>
      <c r="M1724" s="104"/>
      <c r="N1724" s="101"/>
      <c r="O1724" s="101"/>
      <c r="P1724" s="101"/>
      <c r="Q1724" s="101"/>
      <c r="R1724" s="63"/>
      <c r="S1724" s="63"/>
      <c r="T1724" s="63"/>
      <c r="U1724" s="135"/>
      <c r="V1724" s="104"/>
      <c r="W1724" s="104"/>
      <c r="X1724" s="104"/>
      <c r="Y1724" s="104"/>
    </row>
    <row r="1725" spans="1:25" x14ac:dyDescent="0.2">
      <c r="A1725" s="135"/>
      <c r="B1725" s="134" t="str">
        <f>IF(A1725="","",IF(ISNUMBER(SEARCH("KCB",G1725))=TRUE,Info!$J$10,Info!$J$11))</f>
        <v/>
      </c>
      <c r="C1725" s="135"/>
      <c r="D1725" s="248"/>
      <c r="E1725" s="248"/>
      <c r="F1725" s="135"/>
      <c r="G1725" s="104"/>
      <c r="H1725" s="135"/>
      <c r="I1725" s="104"/>
      <c r="J1725" s="104"/>
      <c r="K1725" s="104"/>
      <c r="L1725" s="104"/>
      <c r="M1725" s="104"/>
      <c r="N1725" s="101"/>
      <c r="O1725" s="101"/>
      <c r="P1725" s="101"/>
      <c r="Q1725" s="101"/>
      <c r="R1725" s="63"/>
      <c r="S1725" s="63"/>
      <c r="T1725" s="63"/>
      <c r="U1725" s="135"/>
      <c r="V1725" s="104"/>
      <c r="W1725" s="104"/>
      <c r="X1725" s="104"/>
      <c r="Y1725" s="104"/>
    </row>
    <row r="1726" spans="1:25" x14ac:dyDescent="0.2">
      <c r="A1726" s="135"/>
      <c r="B1726" s="134" t="str">
        <f>IF(A1726="","",IF(ISNUMBER(SEARCH("KCB",G1726))=TRUE,Info!$J$10,Info!$J$11))</f>
        <v/>
      </c>
      <c r="C1726" s="135"/>
      <c r="D1726" s="248"/>
      <c r="E1726" s="248"/>
      <c r="F1726" s="135"/>
      <c r="G1726" s="104"/>
      <c r="H1726" s="135"/>
      <c r="I1726" s="104"/>
      <c r="J1726" s="104"/>
      <c r="K1726" s="104"/>
      <c r="L1726" s="104"/>
      <c r="M1726" s="104"/>
      <c r="N1726" s="101"/>
      <c r="O1726" s="101"/>
      <c r="P1726" s="101"/>
      <c r="Q1726" s="101"/>
      <c r="R1726" s="63"/>
      <c r="S1726" s="63"/>
      <c r="T1726" s="63"/>
      <c r="U1726" s="135"/>
      <c r="V1726" s="104"/>
      <c r="W1726" s="104"/>
      <c r="X1726" s="104"/>
      <c r="Y1726" s="104"/>
    </row>
    <row r="1727" spans="1:25" x14ac:dyDescent="0.2">
      <c r="A1727" s="135"/>
      <c r="B1727" s="134" t="str">
        <f>IF(A1727="","",IF(ISNUMBER(SEARCH("KCB",G1727))=TRUE,Info!$J$10,Info!$J$11))</f>
        <v/>
      </c>
      <c r="C1727" s="135"/>
      <c r="D1727" s="248"/>
      <c r="E1727" s="248"/>
      <c r="F1727" s="135"/>
      <c r="G1727" s="104"/>
      <c r="H1727" s="135"/>
      <c r="I1727" s="104"/>
      <c r="J1727" s="104"/>
      <c r="K1727" s="104"/>
      <c r="L1727" s="104"/>
      <c r="M1727" s="104"/>
      <c r="N1727" s="101"/>
      <c r="O1727" s="101"/>
      <c r="P1727" s="101"/>
      <c r="Q1727" s="101"/>
      <c r="R1727" s="63"/>
      <c r="S1727" s="63"/>
      <c r="T1727" s="63"/>
      <c r="U1727" s="135"/>
      <c r="V1727" s="104"/>
      <c r="W1727" s="104"/>
      <c r="X1727" s="104"/>
      <c r="Y1727" s="104"/>
    </row>
    <row r="1728" spans="1:25" x14ac:dyDescent="0.2">
      <c r="A1728" s="135"/>
      <c r="B1728" s="134" t="str">
        <f>IF(A1728="","",IF(ISNUMBER(SEARCH("KCB",G1728))=TRUE,Info!$J$10,Info!$J$11))</f>
        <v/>
      </c>
      <c r="C1728" s="135"/>
      <c r="D1728" s="248"/>
      <c r="E1728" s="248"/>
      <c r="F1728" s="135"/>
      <c r="G1728" s="104"/>
      <c r="H1728" s="135"/>
      <c r="I1728" s="104"/>
      <c r="J1728" s="104"/>
      <c r="K1728" s="104"/>
      <c r="L1728" s="104"/>
      <c r="M1728" s="104"/>
      <c r="N1728" s="101"/>
      <c r="O1728" s="101"/>
      <c r="P1728" s="101"/>
      <c r="Q1728" s="101"/>
      <c r="R1728" s="63"/>
      <c r="S1728" s="63"/>
      <c r="T1728" s="63"/>
      <c r="U1728" s="135"/>
      <c r="V1728" s="104"/>
      <c r="W1728" s="104"/>
      <c r="X1728" s="104"/>
      <c r="Y1728" s="104"/>
    </row>
    <row r="1729" spans="1:25" x14ac:dyDescent="0.2">
      <c r="A1729" s="135"/>
      <c r="B1729" s="134" t="str">
        <f>IF(A1729="","",IF(ISNUMBER(SEARCH("KCB",G1729))=TRUE,Info!$J$10,Info!$J$11))</f>
        <v/>
      </c>
      <c r="C1729" s="135"/>
      <c r="D1729" s="248"/>
      <c r="E1729" s="248"/>
      <c r="F1729" s="135"/>
      <c r="G1729" s="104"/>
      <c r="H1729" s="135"/>
      <c r="I1729" s="104"/>
      <c r="J1729" s="104"/>
      <c r="K1729" s="104"/>
      <c r="L1729" s="104"/>
      <c r="M1729" s="104"/>
      <c r="N1729" s="101"/>
      <c r="O1729" s="101"/>
      <c r="P1729" s="101"/>
      <c r="Q1729" s="101"/>
      <c r="R1729" s="63"/>
      <c r="S1729" s="63"/>
      <c r="T1729" s="63"/>
      <c r="U1729" s="135"/>
      <c r="V1729" s="104"/>
      <c r="W1729" s="104"/>
      <c r="X1729" s="104"/>
      <c r="Y1729" s="104"/>
    </row>
    <row r="1730" spans="1:25" x14ac:dyDescent="0.2">
      <c r="A1730" s="135"/>
      <c r="B1730" s="134" t="str">
        <f>IF(A1730="","",IF(ISNUMBER(SEARCH("KCB",G1730))=TRUE,Info!$J$10,Info!$J$11))</f>
        <v/>
      </c>
      <c r="C1730" s="135"/>
      <c r="D1730" s="248"/>
      <c r="E1730" s="248"/>
      <c r="F1730" s="135"/>
      <c r="G1730" s="104"/>
      <c r="H1730" s="135"/>
      <c r="I1730" s="104"/>
      <c r="J1730" s="104"/>
      <c r="K1730" s="104"/>
      <c r="L1730" s="104"/>
      <c r="M1730" s="104"/>
      <c r="N1730" s="101"/>
      <c r="O1730" s="101"/>
      <c r="P1730" s="101"/>
      <c r="Q1730" s="101"/>
      <c r="R1730" s="63"/>
      <c r="S1730" s="63"/>
      <c r="T1730" s="63"/>
      <c r="U1730" s="135"/>
      <c r="V1730" s="104"/>
      <c r="W1730" s="104"/>
      <c r="X1730" s="104"/>
      <c r="Y1730" s="104"/>
    </row>
    <row r="1731" spans="1:25" x14ac:dyDescent="0.2">
      <c r="A1731" s="135"/>
      <c r="B1731" s="134" t="str">
        <f>IF(A1731="","",IF(ISNUMBER(SEARCH("KCB",G1731))=TRUE,Info!$J$10,Info!$J$11))</f>
        <v/>
      </c>
      <c r="C1731" s="135"/>
      <c r="D1731" s="248"/>
      <c r="E1731" s="248"/>
      <c r="F1731" s="135"/>
      <c r="G1731" s="104"/>
      <c r="H1731" s="135"/>
      <c r="I1731" s="104"/>
      <c r="J1731" s="104"/>
      <c r="K1731" s="104"/>
      <c r="L1731" s="104"/>
      <c r="M1731" s="104"/>
      <c r="N1731" s="101"/>
      <c r="O1731" s="101"/>
      <c r="P1731" s="101"/>
      <c r="Q1731" s="101"/>
      <c r="R1731" s="63"/>
      <c r="S1731" s="63"/>
      <c r="T1731" s="63"/>
      <c r="U1731" s="135"/>
      <c r="V1731" s="104"/>
      <c r="W1731" s="104"/>
      <c r="X1731" s="104"/>
      <c r="Y1731" s="104"/>
    </row>
    <row r="1732" spans="1:25" x14ac:dyDescent="0.2">
      <c r="A1732" s="135"/>
      <c r="B1732" s="134" t="str">
        <f>IF(A1732="","",IF(ISNUMBER(SEARCH("KCB",G1732))=TRUE,Info!$J$10,Info!$J$11))</f>
        <v/>
      </c>
      <c r="C1732" s="135"/>
      <c r="D1732" s="248"/>
      <c r="E1732" s="248"/>
      <c r="F1732" s="135"/>
      <c r="G1732" s="104"/>
      <c r="H1732" s="135"/>
      <c r="I1732" s="104"/>
      <c r="J1732" s="104"/>
      <c r="K1732" s="104"/>
      <c r="L1732" s="104"/>
      <c r="M1732" s="104"/>
      <c r="N1732" s="101"/>
      <c r="O1732" s="101"/>
      <c r="P1732" s="101"/>
      <c r="Q1732" s="101"/>
      <c r="R1732" s="63"/>
      <c r="S1732" s="63"/>
      <c r="T1732" s="63"/>
      <c r="U1732" s="135"/>
      <c r="V1732" s="104"/>
      <c r="W1732" s="104"/>
      <c r="X1732" s="104"/>
      <c r="Y1732" s="104"/>
    </row>
    <row r="1733" spans="1:25" x14ac:dyDescent="0.2">
      <c r="A1733" s="135"/>
      <c r="B1733" s="134" t="str">
        <f>IF(A1733="","",IF(ISNUMBER(SEARCH("KCB",G1733))=TRUE,Info!$J$10,Info!$J$11))</f>
        <v/>
      </c>
      <c r="C1733" s="135"/>
      <c r="D1733" s="248"/>
      <c r="E1733" s="248"/>
      <c r="F1733" s="135"/>
      <c r="G1733" s="104"/>
      <c r="H1733" s="135"/>
      <c r="I1733" s="104"/>
      <c r="J1733" s="104"/>
      <c r="K1733" s="104"/>
      <c r="L1733" s="104"/>
      <c r="M1733" s="104"/>
      <c r="N1733" s="101"/>
      <c r="O1733" s="101"/>
      <c r="P1733" s="101"/>
      <c r="Q1733" s="101"/>
      <c r="R1733" s="63"/>
      <c r="S1733" s="63"/>
      <c r="T1733" s="63"/>
      <c r="U1733" s="135"/>
      <c r="V1733" s="104"/>
      <c r="W1733" s="104"/>
      <c r="X1733" s="104"/>
      <c r="Y1733" s="104"/>
    </row>
    <row r="1734" spans="1:25" x14ac:dyDescent="0.2">
      <c r="A1734" s="135"/>
      <c r="B1734" s="134" t="str">
        <f>IF(A1734="","",IF(ISNUMBER(SEARCH("KCB",G1734))=TRUE,Info!$J$10,Info!$J$11))</f>
        <v/>
      </c>
      <c r="C1734" s="135"/>
      <c r="D1734" s="248"/>
      <c r="E1734" s="248"/>
      <c r="F1734" s="135"/>
      <c r="G1734" s="104"/>
      <c r="H1734" s="135"/>
      <c r="I1734" s="104"/>
      <c r="J1734" s="104"/>
      <c r="K1734" s="104"/>
      <c r="L1734" s="104"/>
      <c r="M1734" s="104"/>
      <c r="N1734" s="101"/>
      <c r="O1734" s="101"/>
      <c r="P1734" s="101"/>
      <c r="Q1734" s="101"/>
      <c r="R1734" s="63"/>
      <c r="S1734" s="63"/>
      <c r="T1734" s="63"/>
      <c r="U1734" s="135"/>
      <c r="V1734" s="104"/>
      <c r="W1734" s="104"/>
      <c r="X1734" s="104"/>
      <c r="Y1734" s="104"/>
    </row>
    <row r="1735" spans="1:25" x14ac:dyDescent="0.2">
      <c r="A1735" s="135"/>
      <c r="B1735" s="134" t="str">
        <f>IF(A1735="","",IF(ISNUMBER(SEARCH("KCB",G1735))=TRUE,Info!$J$10,Info!$J$11))</f>
        <v/>
      </c>
      <c r="C1735" s="135"/>
      <c r="D1735" s="248"/>
      <c r="E1735" s="248"/>
      <c r="F1735" s="135"/>
      <c r="G1735" s="104"/>
      <c r="H1735" s="135"/>
      <c r="I1735" s="104"/>
      <c r="J1735" s="104"/>
      <c r="K1735" s="104"/>
      <c r="L1735" s="104"/>
      <c r="M1735" s="104"/>
      <c r="N1735" s="101"/>
      <c r="O1735" s="101"/>
      <c r="P1735" s="101"/>
      <c r="Q1735" s="101"/>
      <c r="R1735" s="63"/>
      <c r="S1735" s="63"/>
      <c r="T1735" s="63"/>
      <c r="U1735" s="135"/>
      <c r="V1735" s="104"/>
      <c r="W1735" s="104"/>
      <c r="X1735" s="104"/>
      <c r="Y1735" s="104"/>
    </row>
    <row r="1736" spans="1:25" x14ac:dyDescent="0.2">
      <c r="A1736" s="135"/>
      <c r="B1736" s="134" t="str">
        <f>IF(A1736="","",IF(ISNUMBER(SEARCH("KCB",G1736))=TRUE,Info!$J$10,Info!$J$11))</f>
        <v/>
      </c>
      <c r="C1736" s="135"/>
      <c r="D1736" s="248"/>
      <c r="E1736" s="248"/>
      <c r="F1736" s="135"/>
      <c r="G1736" s="104"/>
      <c r="H1736" s="135"/>
      <c r="I1736" s="104"/>
      <c r="J1736" s="104"/>
      <c r="K1736" s="104"/>
      <c r="L1736" s="104"/>
      <c r="M1736" s="104"/>
      <c r="N1736" s="101"/>
      <c r="O1736" s="101"/>
      <c r="P1736" s="101"/>
      <c r="Q1736" s="101"/>
      <c r="R1736" s="63"/>
      <c r="S1736" s="63"/>
      <c r="T1736" s="63"/>
      <c r="U1736" s="135"/>
      <c r="V1736" s="104"/>
      <c r="W1736" s="104"/>
      <c r="X1736" s="104"/>
      <c r="Y1736" s="104"/>
    </row>
    <row r="1737" spans="1:25" x14ac:dyDescent="0.2">
      <c r="A1737" s="135"/>
      <c r="B1737" s="134" t="str">
        <f>IF(A1737="","",IF(ISNUMBER(SEARCH("KCB",G1737))=TRUE,Info!$J$10,Info!$J$11))</f>
        <v/>
      </c>
      <c r="C1737" s="135"/>
      <c r="D1737" s="248"/>
      <c r="E1737" s="248"/>
      <c r="F1737" s="135"/>
      <c r="G1737" s="104"/>
      <c r="H1737" s="135"/>
      <c r="I1737" s="104"/>
      <c r="J1737" s="104"/>
      <c r="K1737" s="104"/>
      <c r="L1737" s="104"/>
      <c r="M1737" s="104"/>
      <c r="N1737" s="101"/>
      <c r="O1737" s="101"/>
      <c r="P1737" s="101"/>
      <c r="Q1737" s="101"/>
      <c r="R1737" s="63"/>
      <c r="S1737" s="63"/>
      <c r="T1737" s="63"/>
      <c r="U1737" s="135"/>
      <c r="V1737" s="104"/>
      <c r="W1737" s="104"/>
      <c r="X1737" s="104"/>
      <c r="Y1737" s="104"/>
    </row>
    <row r="1738" spans="1:25" x14ac:dyDescent="0.2">
      <c r="A1738" s="135"/>
      <c r="B1738" s="134" t="str">
        <f>IF(A1738="","",IF(ISNUMBER(SEARCH("KCB",G1738))=TRUE,Info!$J$10,Info!$J$11))</f>
        <v/>
      </c>
      <c r="C1738" s="135"/>
      <c r="D1738" s="248"/>
      <c r="E1738" s="248"/>
      <c r="F1738" s="135"/>
      <c r="G1738" s="104"/>
      <c r="H1738" s="135"/>
      <c r="I1738" s="104"/>
      <c r="J1738" s="104"/>
      <c r="K1738" s="104"/>
      <c r="L1738" s="104"/>
      <c r="M1738" s="104"/>
      <c r="N1738" s="101"/>
      <c r="O1738" s="101"/>
      <c r="P1738" s="101"/>
      <c r="Q1738" s="101"/>
      <c r="R1738" s="63"/>
      <c r="S1738" s="63"/>
      <c r="T1738" s="63"/>
      <c r="U1738" s="135"/>
      <c r="V1738" s="104"/>
      <c r="W1738" s="104"/>
      <c r="X1738" s="104"/>
      <c r="Y1738" s="104"/>
    </row>
    <row r="1739" spans="1:25" x14ac:dyDescent="0.2">
      <c r="A1739" s="135"/>
      <c r="B1739" s="134" t="str">
        <f>IF(A1739="","",IF(ISNUMBER(SEARCH("KCB",G1739))=TRUE,Info!$J$10,Info!$J$11))</f>
        <v/>
      </c>
      <c r="C1739" s="135"/>
      <c r="D1739" s="248"/>
      <c r="E1739" s="248"/>
      <c r="F1739" s="135"/>
      <c r="G1739" s="104"/>
      <c r="H1739" s="135"/>
      <c r="I1739" s="104"/>
      <c r="J1739" s="104"/>
      <c r="K1739" s="104"/>
      <c r="L1739" s="104"/>
      <c r="M1739" s="104"/>
      <c r="N1739" s="101"/>
      <c r="O1739" s="101"/>
      <c r="P1739" s="101"/>
      <c r="Q1739" s="101"/>
      <c r="R1739" s="63"/>
      <c r="S1739" s="63"/>
      <c r="T1739" s="63"/>
      <c r="U1739" s="135"/>
      <c r="V1739" s="104"/>
      <c r="W1739" s="104"/>
      <c r="X1739" s="104"/>
      <c r="Y1739" s="104"/>
    </row>
    <row r="1740" spans="1:25" x14ac:dyDescent="0.2">
      <c r="A1740" s="135"/>
      <c r="B1740" s="134" t="str">
        <f>IF(A1740="","",IF(ISNUMBER(SEARCH("KCB",G1740))=TRUE,Info!$J$10,Info!$J$11))</f>
        <v/>
      </c>
      <c r="C1740" s="135"/>
      <c r="D1740" s="248"/>
      <c r="E1740" s="248"/>
      <c r="F1740" s="135"/>
      <c r="G1740" s="104"/>
      <c r="H1740" s="135"/>
      <c r="I1740" s="104"/>
      <c r="J1740" s="104"/>
      <c r="K1740" s="104"/>
      <c r="L1740" s="104"/>
      <c r="M1740" s="104"/>
      <c r="N1740" s="101"/>
      <c r="O1740" s="101"/>
      <c r="P1740" s="101"/>
      <c r="Q1740" s="101"/>
      <c r="R1740" s="63"/>
      <c r="S1740" s="63"/>
      <c r="T1740" s="63"/>
      <c r="U1740" s="135"/>
      <c r="V1740" s="104"/>
      <c r="W1740" s="104"/>
      <c r="X1740" s="104"/>
      <c r="Y1740" s="104"/>
    </row>
    <row r="1741" spans="1:25" x14ac:dyDescent="0.2">
      <c r="A1741" s="135"/>
      <c r="B1741" s="134" t="str">
        <f>IF(A1741="","",IF(ISNUMBER(SEARCH("KCB",G1741))=TRUE,Info!$J$10,Info!$J$11))</f>
        <v/>
      </c>
      <c r="C1741" s="135"/>
      <c r="D1741" s="248"/>
      <c r="E1741" s="248"/>
      <c r="F1741" s="135"/>
      <c r="G1741" s="104"/>
      <c r="H1741" s="135"/>
      <c r="I1741" s="104"/>
      <c r="J1741" s="104"/>
      <c r="K1741" s="104"/>
      <c r="L1741" s="104"/>
      <c r="M1741" s="104"/>
      <c r="N1741" s="101"/>
      <c r="O1741" s="101"/>
      <c r="P1741" s="101"/>
      <c r="Q1741" s="101"/>
      <c r="R1741" s="63"/>
      <c r="S1741" s="63"/>
      <c r="T1741" s="63"/>
      <c r="U1741" s="135"/>
      <c r="V1741" s="104"/>
      <c r="W1741" s="104"/>
      <c r="X1741" s="104"/>
      <c r="Y1741" s="104"/>
    </row>
    <row r="1742" spans="1:25" x14ac:dyDescent="0.2">
      <c r="A1742" s="135"/>
      <c r="B1742" s="134" t="str">
        <f>IF(A1742="","",IF(ISNUMBER(SEARCH("KCB",G1742))=TRUE,Info!$J$10,Info!$J$11))</f>
        <v/>
      </c>
      <c r="C1742" s="135"/>
      <c r="D1742" s="248"/>
      <c r="E1742" s="248"/>
      <c r="F1742" s="135"/>
      <c r="G1742" s="104"/>
      <c r="H1742" s="135"/>
      <c r="I1742" s="104"/>
      <c r="J1742" s="104"/>
      <c r="K1742" s="104"/>
      <c r="L1742" s="104"/>
      <c r="M1742" s="104"/>
      <c r="N1742" s="101"/>
      <c r="O1742" s="101"/>
      <c r="P1742" s="101"/>
      <c r="Q1742" s="101"/>
      <c r="R1742" s="63"/>
      <c r="S1742" s="63"/>
      <c r="T1742" s="63"/>
      <c r="U1742" s="135"/>
      <c r="V1742" s="104"/>
      <c r="W1742" s="104"/>
      <c r="X1742" s="104"/>
      <c r="Y1742" s="104"/>
    </row>
    <row r="1743" spans="1:25" x14ac:dyDescent="0.2">
      <c r="A1743" s="135"/>
      <c r="B1743" s="134" t="str">
        <f>IF(A1743="","",IF(ISNUMBER(SEARCH("KCB",G1743))=TRUE,Info!$J$10,Info!$J$11))</f>
        <v/>
      </c>
      <c r="C1743" s="135"/>
      <c r="D1743" s="248"/>
      <c r="E1743" s="248"/>
      <c r="F1743" s="135"/>
      <c r="G1743" s="104"/>
      <c r="H1743" s="135"/>
      <c r="I1743" s="104"/>
      <c r="J1743" s="104"/>
      <c r="K1743" s="104"/>
      <c r="L1743" s="104"/>
      <c r="M1743" s="104"/>
      <c r="N1743" s="101"/>
      <c r="O1743" s="101"/>
      <c r="P1743" s="101"/>
      <c r="Q1743" s="101"/>
      <c r="R1743" s="63"/>
      <c r="S1743" s="63"/>
      <c r="T1743" s="63"/>
      <c r="U1743" s="135"/>
      <c r="V1743" s="104"/>
      <c r="W1743" s="104"/>
      <c r="X1743" s="104"/>
      <c r="Y1743" s="104"/>
    </row>
    <row r="1744" spans="1:25" x14ac:dyDescent="0.2">
      <c r="A1744" s="135"/>
      <c r="B1744" s="134" t="str">
        <f>IF(A1744="","",IF(ISNUMBER(SEARCH("KCB",G1744))=TRUE,Info!$J$10,Info!$J$11))</f>
        <v/>
      </c>
      <c r="C1744" s="135"/>
      <c r="D1744" s="248"/>
      <c r="E1744" s="248"/>
      <c r="F1744" s="135"/>
      <c r="G1744" s="104"/>
      <c r="H1744" s="135"/>
      <c r="I1744" s="104"/>
      <c r="J1744" s="104"/>
      <c r="K1744" s="104"/>
      <c r="L1744" s="104"/>
      <c r="M1744" s="104"/>
      <c r="N1744" s="101"/>
      <c r="O1744" s="101"/>
      <c r="P1744" s="101"/>
      <c r="Q1744" s="101"/>
      <c r="R1744" s="63"/>
      <c r="S1744" s="63"/>
      <c r="T1744" s="63"/>
      <c r="U1744" s="135"/>
      <c r="V1744" s="104"/>
      <c r="W1744" s="104"/>
      <c r="X1744" s="104"/>
      <c r="Y1744" s="104"/>
    </row>
    <row r="1745" spans="1:25" x14ac:dyDescent="0.2">
      <c r="A1745" s="135"/>
      <c r="B1745" s="134" t="str">
        <f>IF(A1745="","",IF(ISNUMBER(SEARCH("KCB",G1745))=TRUE,Info!$J$10,Info!$J$11))</f>
        <v/>
      </c>
      <c r="C1745" s="135"/>
      <c r="D1745" s="248"/>
      <c r="E1745" s="248"/>
      <c r="F1745" s="135"/>
      <c r="G1745" s="104"/>
      <c r="H1745" s="135"/>
      <c r="I1745" s="104"/>
      <c r="J1745" s="104"/>
      <c r="K1745" s="104"/>
      <c r="L1745" s="104"/>
      <c r="M1745" s="104"/>
      <c r="N1745" s="101"/>
      <c r="O1745" s="101"/>
      <c r="P1745" s="101"/>
      <c r="Q1745" s="101"/>
      <c r="R1745" s="63"/>
      <c r="S1745" s="63"/>
      <c r="T1745" s="63"/>
      <c r="U1745" s="135"/>
      <c r="V1745" s="104"/>
      <c r="W1745" s="104"/>
      <c r="X1745" s="104"/>
      <c r="Y1745" s="104"/>
    </row>
    <row r="1746" spans="1:25" x14ac:dyDescent="0.2">
      <c r="A1746" s="135"/>
      <c r="B1746" s="134" t="str">
        <f>IF(A1746="","",IF(ISNUMBER(SEARCH("KCB",G1746))=TRUE,Info!$J$10,Info!$J$11))</f>
        <v/>
      </c>
      <c r="C1746" s="135"/>
      <c r="D1746" s="248"/>
      <c r="E1746" s="248"/>
      <c r="F1746" s="135"/>
      <c r="G1746" s="104"/>
      <c r="H1746" s="135"/>
      <c r="I1746" s="104"/>
      <c r="J1746" s="104"/>
      <c r="K1746" s="104"/>
      <c r="L1746" s="104"/>
      <c r="M1746" s="104"/>
      <c r="N1746" s="101"/>
      <c r="O1746" s="101"/>
      <c r="P1746" s="101"/>
      <c r="Q1746" s="101"/>
      <c r="R1746" s="63"/>
      <c r="S1746" s="63"/>
      <c r="T1746" s="63"/>
      <c r="U1746" s="135"/>
      <c r="V1746" s="104"/>
      <c r="W1746" s="104"/>
      <c r="X1746" s="104"/>
      <c r="Y1746" s="104"/>
    </row>
    <row r="1747" spans="1:25" x14ac:dyDescent="0.2">
      <c r="A1747" s="135"/>
      <c r="B1747" s="134" t="str">
        <f>IF(A1747="","",IF(ISNUMBER(SEARCH("KCB",G1747))=TRUE,Info!$J$10,Info!$J$11))</f>
        <v/>
      </c>
      <c r="C1747" s="135"/>
      <c r="D1747" s="248"/>
      <c r="E1747" s="248"/>
      <c r="F1747" s="135"/>
      <c r="G1747" s="104"/>
      <c r="H1747" s="135"/>
      <c r="I1747" s="104"/>
      <c r="J1747" s="104"/>
      <c r="K1747" s="104"/>
      <c r="L1747" s="104"/>
      <c r="M1747" s="104"/>
      <c r="N1747" s="101"/>
      <c r="O1747" s="101"/>
      <c r="P1747" s="101"/>
      <c r="Q1747" s="101"/>
      <c r="R1747" s="63"/>
      <c r="S1747" s="63"/>
      <c r="T1747" s="63"/>
      <c r="U1747" s="135"/>
      <c r="V1747" s="104"/>
      <c r="W1747" s="104"/>
      <c r="X1747" s="104"/>
      <c r="Y1747" s="104"/>
    </row>
    <row r="1748" spans="1:25" x14ac:dyDescent="0.2">
      <c r="A1748" s="135"/>
      <c r="B1748" s="134" t="str">
        <f>IF(A1748="","",IF(ISNUMBER(SEARCH("KCB",G1748))=TRUE,Info!$J$10,Info!$J$11))</f>
        <v/>
      </c>
      <c r="C1748" s="135"/>
      <c r="D1748" s="248"/>
      <c r="E1748" s="248"/>
      <c r="F1748" s="135"/>
      <c r="G1748" s="104"/>
      <c r="H1748" s="135"/>
      <c r="I1748" s="104"/>
      <c r="J1748" s="104"/>
      <c r="K1748" s="104"/>
      <c r="L1748" s="104"/>
      <c r="M1748" s="104"/>
      <c r="N1748" s="101"/>
      <c r="O1748" s="101"/>
      <c r="P1748" s="101"/>
      <c r="Q1748" s="101"/>
      <c r="R1748" s="63"/>
      <c r="S1748" s="63"/>
      <c r="T1748" s="63"/>
      <c r="U1748" s="135"/>
      <c r="V1748" s="104"/>
      <c r="W1748" s="104"/>
      <c r="X1748" s="104"/>
      <c r="Y1748" s="104"/>
    </row>
    <row r="1749" spans="1:25" x14ac:dyDescent="0.2">
      <c r="A1749" s="135"/>
      <c r="B1749" s="134" t="str">
        <f>IF(A1749="","",IF(ISNUMBER(SEARCH("KCB",G1749))=TRUE,Info!$J$10,Info!$J$11))</f>
        <v/>
      </c>
      <c r="C1749" s="135"/>
      <c r="D1749" s="248"/>
      <c r="E1749" s="248"/>
      <c r="F1749" s="135"/>
      <c r="G1749" s="104"/>
      <c r="H1749" s="135"/>
      <c r="I1749" s="104"/>
      <c r="J1749" s="104"/>
      <c r="K1749" s="104"/>
      <c r="L1749" s="104"/>
      <c r="M1749" s="104"/>
      <c r="N1749" s="101"/>
      <c r="O1749" s="101"/>
      <c r="P1749" s="101"/>
      <c r="Q1749" s="101"/>
      <c r="R1749" s="63"/>
      <c r="S1749" s="63"/>
      <c r="T1749" s="63"/>
      <c r="U1749" s="135"/>
      <c r="V1749" s="104"/>
      <c r="W1749" s="104"/>
      <c r="X1749" s="104"/>
      <c r="Y1749" s="104"/>
    </row>
    <row r="1750" spans="1:25" x14ac:dyDescent="0.2">
      <c r="A1750" s="135"/>
      <c r="B1750" s="134" t="str">
        <f>IF(A1750="","",IF(ISNUMBER(SEARCH("KCB",G1750))=TRUE,Info!$J$10,Info!$J$11))</f>
        <v/>
      </c>
      <c r="C1750" s="135"/>
      <c r="D1750" s="248"/>
      <c r="E1750" s="248"/>
      <c r="F1750" s="135"/>
      <c r="G1750" s="104"/>
      <c r="H1750" s="135"/>
      <c r="I1750" s="104"/>
      <c r="J1750" s="104"/>
      <c r="K1750" s="104"/>
      <c r="L1750" s="104"/>
      <c r="M1750" s="104"/>
      <c r="N1750" s="101"/>
      <c r="O1750" s="101"/>
      <c r="P1750" s="101"/>
      <c r="Q1750" s="101"/>
      <c r="R1750" s="63"/>
      <c r="S1750" s="63"/>
      <c r="T1750" s="63"/>
      <c r="U1750" s="135"/>
      <c r="V1750" s="104"/>
      <c r="W1750" s="104"/>
      <c r="X1750" s="104"/>
      <c r="Y1750" s="104"/>
    </row>
    <row r="1751" spans="1:25" x14ac:dyDescent="0.2">
      <c r="A1751" s="135"/>
      <c r="B1751" s="134" t="str">
        <f>IF(A1751="","",IF(ISNUMBER(SEARCH("KCB",G1751))=TRUE,Info!$J$10,Info!$J$11))</f>
        <v/>
      </c>
      <c r="C1751" s="135"/>
      <c r="D1751" s="248"/>
      <c r="E1751" s="248"/>
      <c r="F1751" s="135"/>
      <c r="G1751" s="104"/>
      <c r="H1751" s="135"/>
      <c r="I1751" s="104"/>
      <c r="J1751" s="104"/>
      <c r="K1751" s="104"/>
      <c r="L1751" s="104"/>
      <c r="M1751" s="104"/>
      <c r="N1751" s="101"/>
      <c r="O1751" s="101"/>
      <c r="P1751" s="101"/>
      <c r="Q1751" s="101"/>
      <c r="R1751" s="63"/>
      <c r="S1751" s="63"/>
      <c r="T1751" s="63"/>
      <c r="U1751" s="135"/>
      <c r="V1751" s="104"/>
      <c r="W1751" s="104"/>
      <c r="X1751" s="104"/>
      <c r="Y1751" s="104"/>
    </row>
    <row r="1752" spans="1:25" x14ac:dyDescent="0.2">
      <c r="A1752" s="135"/>
      <c r="B1752" s="134" t="str">
        <f>IF(A1752="","",IF(ISNUMBER(SEARCH("KCB",G1752))=TRUE,Info!$J$10,Info!$J$11))</f>
        <v/>
      </c>
      <c r="C1752" s="135"/>
      <c r="D1752" s="248"/>
      <c r="E1752" s="248"/>
      <c r="F1752" s="135"/>
      <c r="G1752" s="104"/>
      <c r="H1752" s="135"/>
      <c r="I1752" s="104"/>
      <c r="J1752" s="104"/>
      <c r="K1752" s="104"/>
      <c r="L1752" s="104"/>
      <c r="M1752" s="104"/>
      <c r="N1752" s="101"/>
      <c r="O1752" s="101"/>
      <c r="P1752" s="101"/>
      <c r="Q1752" s="101"/>
      <c r="R1752" s="63"/>
      <c r="S1752" s="63"/>
      <c r="T1752" s="63"/>
      <c r="U1752" s="135"/>
      <c r="V1752" s="104"/>
      <c r="W1752" s="104"/>
      <c r="X1752" s="104"/>
      <c r="Y1752" s="104"/>
    </row>
    <row r="1753" spans="1:25" x14ac:dyDescent="0.2">
      <c r="A1753" s="135"/>
      <c r="B1753" s="134" t="str">
        <f>IF(A1753="","",IF(ISNUMBER(SEARCH("KCB",G1753))=TRUE,Info!$J$10,Info!$J$11))</f>
        <v/>
      </c>
      <c r="C1753" s="135"/>
      <c r="D1753" s="248"/>
      <c r="E1753" s="248"/>
      <c r="F1753" s="135"/>
      <c r="G1753" s="104"/>
      <c r="H1753" s="135"/>
      <c r="I1753" s="104"/>
      <c r="J1753" s="104"/>
      <c r="K1753" s="104"/>
      <c r="L1753" s="104"/>
      <c r="M1753" s="104"/>
      <c r="N1753" s="101"/>
      <c r="O1753" s="101"/>
      <c r="P1753" s="101"/>
      <c r="Q1753" s="101"/>
      <c r="R1753" s="63"/>
      <c r="S1753" s="63"/>
      <c r="T1753" s="63"/>
      <c r="U1753" s="135"/>
      <c r="V1753" s="104"/>
      <c r="W1753" s="104"/>
      <c r="X1753" s="104"/>
      <c r="Y1753" s="104"/>
    </row>
    <row r="1754" spans="1:25" x14ac:dyDescent="0.2">
      <c r="A1754" s="135"/>
      <c r="B1754" s="134" t="str">
        <f>IF(A1754="","",IF(ISNUMBER(SEARCH("KCB",G1754))=TRUE,Info!$J$10,Info!$J$11))</f>
        <v/>
      </c>
      <c r="C1754" s="135"/>
      <c r="D1754" s="248"/>
      <c r="E1754" s="248"/>
      <c r="F1754" s="135"/>
      <c r="G1754" s="104"/>
      <c r="H1754" s="135"/>
      <c r="I1754" s="104"/>
      <c r="J1754" s="104"/>
      <c r="K1754" s="104"/>
      <c r="L1754" s="104"/>
      <c r="M1754" s="104"/>
      <c r="N1754" s="101"/>
      <c r="O1754" s="101"/>
      <c r="P1754" s="101"/>
      <c r="Q1754" s="101"/>
      <c r="R1754" s="63"/>
      <c r="S1754" s="63"/>
      <c r="T1754" s="63"/>
      <c r="U1754" s="135"/>
      <c r="V1754" s="104"/>
      <c r="W1754" s="104"/>
      <c r="X1754" s="104"/>
      <c r="Y1754" s="104"/>
    </row>
    <row r="1755" spans="1:25" x14ac:dyDescent="0.2">
      <c r="A1755" s="135"/>
      <c r="B1755" s="134" t="str">
        <f>IF(A1755="","",IF(ISNUMBER(SEARCH("KCB",G1755))=TRUE,Info!$J$10,Info!$J$11))</f>
        <v/>
      </c>
      <c r="C1755" s="135"/>
      <c r="D1755" s="248"/>
      <c r="E1755" s="248"/>
      <c r="F1755" s="135"/>
      <c r="G1755" s="104"/>
      <c r="H1755" s="135"/>
      <c r="I1755" s="104"/>
      <c r="J1755" s="104"/>
      <c r="K1755" s="104"/>
      <c r="L1755" s="104"/>
      <c r="M1755" s="104"/>
      <c r="N1755" s="101"/>
      <c r="O1755" s="101"/>
      <c r="P1755" s="101"/>
      <c r="Q1755" s="101"/>
      <c r="R1755" s="63"/>
      <c r="S1755" s="63"/>
      <c r="T1755" s="63"/>
      <c r="U1755" s="135"/>
      <c r="V1755" s="104"/>
      <c r="W1755" s="104"/>
      <c r="X1755" s="104"/>
      <c r="Y1755" s="104"/>
    </row>
    <row r="1756" spans="1:25" x14ac:dyDescent="0.2">
      <c r="A1756" s="135"/>
      <c r="B1756" s="134" t="str">
        <f>IF(A1756="","",IF(ISNUMBER(SEARCH("KCB",G1756))=TRUE,Info!$J$10,Info!$J$11))</f>
        <v/>
      </c>
      <c r="C1756" s="135"/>
      <c r="D1756" s="248"/>
      <c r="E1756" s="248"/>
      <c r="F1756" s="135"/>
      <c r="G1756" s="104"/>
      <c r="H1756" s="135"/>
      <c r="I1756" s="104"/>
      <c r="J1756" s="104"/>
      <c r="K1756" s="104"/>
      <c r="L1756" s="104"/>
      <c r="M1756" s="104"/>
      <c r="N1756" s="101"/>
      <c r="O1756" s="101"/>
      <c r="P1756" s="101"/>
      <c r="Q1756" s="101"/>
      <c r="R1756" s="63"/>
      <c r="S1756" s="63"/>
      <c r="T1756" s="63"/>
      <c r="U1756" s="135"/>
      <c r="V1756" s="104"/>
      <c r="W1756" s="104"/>
      <c r="X1756" s="104"/>
      <c r="Y1756" s="104"/>
    </row>
    <row r="1757" spans="1:25" x14ac:dyDescent="0.2">
      <c r="A1757" s="135"/>
      <c r="B1757" s="134" t="str">
        <f>IF(A1757="","",IF(ISNUMBER(SEARCH("KCB",G1757))=TRUE,Info!$J$10,Info!$J$11))</f>
        <v/>
      </c>
      <c r="C1757" s="135"/>
      <c r="D1757" s="248"/>
      <c r="E1757" s="248"/>
      <c r="F1757" s="135"/>
      <c r="G1757" s="104"/>
      <c r="H1757" s="135"/>
      <c r="I1757" s="104"/>
      <c r="J1757" s="104"/>
      <c r="K1757" s="104"/>
      <c r="L1757" s="104"/>
      <c r="M1757" s="104"/>
      <c r="N1757" s="101"/>
      <c r="O1757" s="101"/>
      <c r="P1757" s="101"/>
      <c r="Q1757" s="101"/>
      <c r="R1757" s="63"/>
      <c r="S1757" s="63"/>
      <c r="T1757" s="63"/>
      <c r="U1757" s="135"/>
      <c r="V1757" s="104"/>
      <c r="W1757" s="104"/>
      <c r="X1757" s="104"/>
      <c r="Y1757" s="104"/>
    </row>
    <row r="1758" spans="1:25" x14ac:dyDescent="0.2">
      <c r="A1758" s="135"/>
      <c r="B1758" s="134" t="str">
        <f>IF(A1758="","",IF(ISNUMBER(SEARCH("KCB",G1758))=TRUE,Info!$J$10,Info!$J$11))</f>
        <v/>
      </c>
      <c r="C1758" s="135"/>
      <c r="D1758" s="248"/>
      <c r="E1758" s="248"/>
      <c r="F1758" s="135"/>
      <c r="G1758" s="104"/>
      <c r="H1758" s="135"/>
      <c r="I1758" s="104"/>
      <c r="J1758" s="104"/>
      <c r="K1758" s="104"/>
      <c r="L1758" s="104"/>
      <c r="M1758" s="104"/>
      <c r="N1758" s="101"/>
      <c r="O1758" s="101"/>
      <c r="P1758" s="101"/>
      <c r="Q1758" s="101"/>
      <c r="R1758" s="63"/>
      <c r="S1758" s="63"/>
      <c r="T1758" s="63"/>
      <c r="U1758" s="135"/>
      <c r="V1758" s="104"/>
      <c r="W1758" s="104"/>
      <c r="X1758" s="104"/>
      <c r="Y1758" s="104"/>
    </row>
    <row r="1759" spans="1:25" x14ac:dyDescent="0.2">
      <c r="A1759" s="135"/>
      <c r="B1759" s="134" t="str">
        <f>IF(A1759="","",IF(ISNUMBER(SEARCH("KCB",G1759))=TRUE,Info!$J$10,Info!$J$11))</f>
        <v/>
      </c>
      <c r="C1759" s="135"/>
      <c r="D1759" s="248"/>
      <c r="E1759" s="248"/>
      <c r="F1759" s="135"/>
      <c r="G1759" s="104"/>
      <c r="H1759" s="135"/>
      <c r="I1759" s="104"/>
      <c r="J1759" s="104"/>
      <c r="K1759" s="104"/>
      <c r="L1759" s="104"/>
      <c r="M1759" s="104"/>
      <c r="N1759" s="101"/>
      <c r="O1759" s="101"/>
      <c r="P1759" s="101"/>
      <c r="Q1759" s="101"/>
      <c r="R1759" s="63"/>
      <c r="S1759" s="63"/>
      <c r="T1759" s="63"/>
      <c r="U1759" s="135"/>
      <c r="V1759" s="104"/>
      <c r="W1759" s="104"/>
      <c r="X1759" s="104"/>
      <c r="Y1759" s="104"/>
    </row>
    <row r="1760" spans="1:25" x14ac:dyDescent="0.2">
      <c r="A1760" s="135"/>
      <c r="B1760" s="134" t="str">
        <f>IF(A1760="","",IF(ISNUMBER(SEARCH("KCB",G1760))=TRUE,Info!$J$10,Info!$J$11))</f>
        <v/>
      </c>
      <c r="C1760" s="135"/>
      <c r="D1760" s="248"/>
      <c r="E1760" s="248"/>
      <c r="F1760" s="135"/>
      <c r="G1760" s="104"/>
      <c r="H1760" s="135"/>
      <c r="I1760" s="104"/>
      <c r="J1760" s="104"/>
      <c r="K1760" s="104"/>
      <c r="L1760" s="104"/>
      <c r="M1760" s="104"/>
      <c r="N1760" s="101"/>
      <c r="O1760" s="101"/>
      <c r="P1760" s="101"/>
      <c r="Q1760" s="101"/>
      <c r="R1760" s="63"/>
      <c r="S1760" s="63"/>
      <c r="T1760" s="63"/>
      <c r="U1760" s="135"/>
      <c r="V1760" s="104"/>
      <c r="W1760" s="104"/>
      <c r="X1760" s="104"/>
      <c r="Y1760" s="104"/>
    </row>
    <row r="1761" spans="1:25" x14ac:dyDescent="0.2">
      <c r="A1761" s="135"/>
      <c r="B1761" s="134" t="str">
        <f>IF(A1761="","",IF(ISNUMBER(SEARCH("KCB",G1761))=TRUE,Info!$J$10,Info!$J$11))</f>
        <v/>
      </c>
      <c r="C1761" s="135"/>
      <c r="D1761" s="248"/>
      <c r="E1761" s="248"/>
      <c r="F1761" s="135"/>
      <c r="G1761" s="104"/>
      <c r="H1761" s="135"/>
      <c r="I1761" s="104"/>
      <c r="J1761" s="104"/>
      <c r="K1761" s="104"/>
      <c r="L1761" s="104"/>
      <c r="M1761" s="104"/>
      <c r="N1761" s="101"/>
      <c r="O1761" s="101"/>
      <c r="P1761" s="101"/>
      <c r="Q1761" s="101"/>
      <c r="R1761" s="63"/>
      <c r="S1761" s="63"/>
      <c r="T1761" s="63"/>
      <c r="U1761" s="135"/>
      <c r="V1761" s="104"/>
      <c r="W1761" s="104"/>
      <c r="X1761" s="104"/>
      <c r="Y1761" s="104"/>
    </row>
    <row r="1762" spans="1:25" x14ac:dyDescent="0.2">
      <c r="A1762" s="135"/>
      <c r="B1762" s="134" t="str">
        <f>IF(A1762="","",IF(ISNUMBER(SEARCH("KCB",G1762))=TRUE,Info!$J$10,Info!$J$11))</f>
        <v/>
      </c>
      <c r="C1762" s="135"/>
      <c r="D1762" s="248"/>
      <c r="E1762" s="248"/>
      <c r="F1762" s="135"/>
      <c r="G1762" s="104"/>
      <c r="H1762" s="135"/>
      <c r="I1762" s="104"/>
      <c r="J1762" s="104"/>
      <c r="K1762" s="104"/>
      <c r="L1762" s="104"/>
      <c r="M1762" s="104"/>
      <c r="N1762" s="101"/>
      <c r="O1762" s="101"/>
      <c r="P1762" s="101"/>
      <c r="Q1762" s="101"/>
      <c r="R1762" s="63"/>
      <c r="S1762" s="63"/>
      <c r="T1762" s="63"/>
      <c r="U1762" s="135"/>
      <c r="V1762" s="104"/>
      <c r="W1762" s="104"/>
      <c r="X1762" s="104"/>
      <c r="Y1762" s="104"/>
    </row>
    <row r="1763" spans="1:25" x14ac:dyDescent="0.2">
      <c r="A1763" s="135"/>
      <c r="B1763" s="134" t="str">
        <f>IF(A1763="","",IF(ISNUMBER(SEARCH("KCB",G1763))=TRUE,Info!$J$10,Info!$J$11))</f>
        <v/>
      </c>
      <c r="C1763" s="135"/>
      <c r="D1763" s="248"/>
      <c r="E1763" s="248"/>
      <c r="F1763" s="135"/>
      <c r="G1763" s="104"/>
      <c r="H1763" s="135"/>
      <c r="I1763" s="104"/>
      <c r="J1763" s="104"/>
      <c r="K1763" s="104"/>
      <c r="L1763" s="104"/>
      <c r="M1763" s="104"/>
      <c r="N1763" s="101"/>
      <c r="O1763" s="101"/>
      <c r="P1763" s="101"/>
      <c r="Q1763" s="101"/>
      <c r="R1763" s="63"/>
      <c r="S1763" s="63"/>
      <c r="T1763" s="63"/>
      <c r="U1763" s="135"/>
      <c r="V1763" s="104"/>
      <c r="W1763" s="104"/>
      <c r="X1763" s="104"/>
      <c r="Y1763" s="104"/>
    </row>
    <row r="1764" spans="1:25" x14ac:dyDescent="0.2">
      <c r="A1764" s="135"/>
      <c r="B1764" s="134" t="str">
        <f>IF(A1764="","",IF(ISNUMBER(SEARCH("KCB",G1764))=TRUE,Info!$J$10,Info!$J$11))</f>
        <v/>
      </c>
      <c r="C1764" s="135"/>
      <c r="D1764" s="248"/>
      <c r="E1764" s="248"/>
      <c r="F1764" s="135"/>
      <c r="G1764" s="104"/>
      <c r="H1764" s="135"/>
      <c r="I1764" s="104"/>
      <c r="J1764" s="104"/>
      <c r="K1764" s="104"/>
      <c r="L1764" s="104"/>
      <c r="M1764" s="104"/>
      <c r="N1764" s="101"/>
      <c r="O1764" s="101"/>
      <c r="P1764" s="101"/>
      <c r="Q1764" s="101"/>
      <c r="R1764" s="63"/>
      <c r="S1764" s="63"/>
      <c r="T1764" s="63"/>
      <c r="U1764" s="135"/>
      <c r="V1764" s="104"/>
      <c r="W1764" s="104"/>
      <c r="X1764" s="104"/>
      <c r="Y1764" s="104"/>
    </row>
    <row r="1765" spans="1:25" x14ac:dyDescent="0.2">
      <c r="A1765" s="135"/>
      <c r="B1765" s="134" t="str">
        <f>IF(A1765="","",IF(ISNUMBER(SEARCH("KCB",G1765))=TRUE,Info!$J$10,Info!$J$11))</f>
        <v/>
      </c>
      <c r="C1765" s="135"/>
      <c r="D1765" s="248"/>
      <c r="E1765" s="248"/>
      <c r="F1765" s="135"/>
      <c r="G1765" s="104"/>
      <c r="H1765" s="135"/>
      <c r="I1765" s="104"/>
      <c r="J1765" s="104"/>
      <c r="K1765" s="104"/>
      <c r="L1765" s="104"/>
      <c r="M1765" s="104"/>
      <c r="N1765" s="101"/>
      <c r="O1765" s="101"/>
      <c r="P1765" s="101"/>
      <c r="Q1765" s="101"/>
      <c r="R1765" s="63"/>
      <c r="S1765" s="63"/>
      <c r="T1765" s="63"/>
      <c r="U1765" s="135"/>
      <c r="V1765" s="104"/>
      <c r="W1765" s="104"/>
      <c r="X1765" s="104"/>
      <c r="Y1765" s="104"/>
    </row>
    <row r="1766" spans="1:25" x14ac:dyDescent="0.2">
      <c r="A1766" s="135"/>
      <c r="B1766" s="134" t="str">
        <f>IF(A1766="","",IF(ISNUMBER(SEARCH("KCB",G1766))=TRUE,Info!$J$10,Info!$J$11))</f>
        <v/>
      </c>
      <c r="C1766" s="135"/>
      <c r="D1766" s="248"/>
      <c r="E1766" s="248"/>
      <c r="F1766" s="135"/>
      <c r="G1766" s="104"/>
      <c r="H1766" s="135"/>
      <c r="I1766" s="104"/>
      <c r="J1766" s="104"/>
      <c r="K1766" s="104"/>
      <c r="L1766" s="104"/>
      <c r="M1766" s="104"/>
      <c r="N1766" s="101"/>
      <c r="O1766" s="101"/>
      <c r="P1766" s="101"/>
      <c r="Q1766" s="101"/>
      <c r="R1766" s="63"/>
      <c r="S1766" s="63"/>
      <c r="T1766" s="63"/>
      <c r="U1766" s="135"/>
      <c r="V1766" s="104"/>
      <c r="W1766" s="104"/>
      <c r="X1766" s="104"/>
      <c r="Y1766" s="104"/>
    </row>
    <row r="1767" spans="1:25" x14ac:dyDescent="0.2">
      <c r="A1767" s="135"/>
      <c r="B1767" s="134" t="str">
        <f>IF(A1767="","",IF(ISNUMBER(SEARCH("KCB",G1767))=TRUE,Info!$J$10,Info!$J$11))</f>
        <v/>
      </c>
      <c r="C1767" s="135"/>
      <c r="D1767" s="248"/>
      <c r="E1767" s="248"/>
      <c r="F1767" s="135"/>
      <c r="G1767" s="104"/>
      <c r="H1767" s="135"/>
      <c r="I1767" s="104"/>
      <c r="J1767" s="104"/>
      <c r="K1767" s="104"/>
      <c r="L1767" s="104"/>
      <c r="M1767" s="104"/>
      <c r="N1767" s="101"/>
      <c r="O1767" s="101"/>
      <c r="P1767" s="101"/>
      <c r="Q1767" s="101"/>
      <c r="R1767" s="63"/>
      <c r="S1767" s="63"/>
      <c r="T1767" s="63"/>
      <c r="U1767" s="135"/>
      <c r="V1767" s="104"/>
      <c r="W1767" s="104"/>
      <c r="X1767" s="104"/>
      <c r="Y1767" s="104"/>
    </row>
    <row r="1768" spans="1:25" x14ac:dyDescent="0.2">
      <c r="A1768" s="135"/>
      <c r="B1768" s="134" t="str">
        <f>IF(A1768="","",IF(ISNUMBER(SEARCH("KCB",G1768))=TRUE,Info!$J$10,Info!$J$11))</f>
        <v/>
      </c>
      <c r="C1768" s="135"/>
      <c r="D1768" s="248"/>
      <c r="E1768" s="248"/>
      <c r="F1768" s="135"/>
      <c r="G1768" s="104"/>
      <c r="H1768" s="135"/>
      <c r="I1768" s="104"/>
      <c r="J1768" s="104"/>
      <c r="K1768" s="104"/>
      <c r="L1768" s="104"/>
      <c r="M1768" s="104"/>
      <c r="N1768" s="101"/>
      <c r="O1768" s="101"/>
      <c r="P1768" s="101"/>
      <c r="Q1768" s="101"/>
      <c r="R1768" s="63"/>
      <c r="S1768" s="63"/>
      <c r="T1768" s="63"/>
      <c r="U1768" s="135"/>
      <c r="V1768" s="104"/>
      <c r="W1768" s="104"/>
      <c r="X1768" s="104"/>
      <c r="Y1768" s="104"/>
    </row>
    <row r="1769" spans="1:25" x14ac:dyDescent="0.2">
      <c r="A1769" s="135"/>
      <c r="B1769" s="134" t="str">
        <f>IF(A1769="","",IF(ISNUMBER(SEARCH("KCB",G1769))=TRUE,Info!$J$10,Info!$J$11))</f>
        <v/>
      </c>
      <c r="C1769" s="135"/>
      <c r="D1769" s="248"/>
      <c r="E1769" s="248"/>
      <c r="F1769" s="135"/>
      <c r="G1769" s="104"/>
      <c r="H1769" s="135"/>
      <c r="I1769" s="104"/>
      <c r="J1769" s="104"/>
      <c r="K1769" s="104"/>
      <c r="L1769" s="104"/>
      <c r="M1769" s="104"/>
      <c r="N1769" s="101"/>
      <c r="O1769" s="101"/>
      <c r="P1769" s="101"/>
      <c r="Q1769" s="101"/>
      <c r="R1769" s="63"/>
      <c r="S1769" s="63"/>
      <c r="T1769" s="63"/>
      <c r="U1769" s="135"/>
      <c r="V1769" s="104"/>
      <c r="W1769" s="104"/>
      <c r="X1769" s="104"/>
      <c r="Y1769" s="104"/>
    </row>
    <row r="1770" spans="1:25" x14ac:dyDescent="0.2">
      <c r="A1770" s="135"/>
      <c r="B1770" s="134" t="str">
        <f>IF(A1770="","",IF(ISNUMBER(SEARCH("KCB",G1770))=TRUE,Info!$J$10,Info!$J$11))</f>
        <v/>
      </c>
      <c r="C1770" s="135"/>
      <c r="D1770" s="248"/>
      <c r="E1770" s="248"/>
      <c r="F1770" s="135"/>
      <c r="G1770" s="104"/>
      <c r="H1770" s="135"/>
      <c r="I1770" s="104"/>
      <c r="J1770" s="104"/>
      <c r="K1770" s="104"/>
      <c r="L1770" s="104"/>
      <c r="M1770" s="104"/>
      <c r="N1770" s="101"/>
      <c r="O1770" s="101"/>
      <c r="P1770" s="101"/>
      <c r="Q1770" s="101"/>
      <c r="R1770" s="63"/>
      <c r="S1770" s="63"/>
      <c r="T1770" s="63"/>
      <c r="U1770" s="135"/>
      <c r="V1770" s="104"/>
      <c r="W1770" s="104"/>
      <c r="X1770" s="104"/>
      <c r="Y1770" s="104"/>
    </row>
    <row r="1771" spans="1:25" x14ac:dyDescent="0.2">
      <c r="A1771" s="135"/>
      <c r="B1771" s="134" t="str">
        <f>IF(A1771="","",IF(ISNUMBER(SEARCH("KCB",G1771))=TRUE,Info!$J$10,Info!$J$11))</f>
        <v/>
      </c>
      <c r="C1771" s="135"/>
      <c r="D1771" s="248"/>
      <c r="E1771" s="248"/>
      <c r="F1771" s="135"/>
      <c r="G1771" s="104"/>
      <c r="H1771" s="135"/>
      <c r="I1771" s="104"/>
      <c r="J1771" s="104"/>
      <c r="K1771" s="104"/>
      <c r="L1771" s="104"/>
      <c r="M1771" s="104"/>
      <c r="N1771" s="101"/>
      <c r="O1771" s="101"/>
      <c r="P1771" s="101"/>
      <c r="Q1771" s="101"/>
      <c r="R1771" s="63"/>
      <c r="S1771" s="63"/>
      <c r="T1771" s="63"/>
      <c r="U1771" s="135"/>
      <c r="V1771" s="104"/>
      <c r="W1771" s="104"/>
      <c r="X1771" s="104"/>
      <c r="Y1771" s="104"/>
    </row>
    <row r="1772" spans="1:25" x14ac:dyDescent="0.2">
      <c r="A1772" s="135"/>
      <c r="B1772" s="134" t="str">
        <f>IF(A1772="","",IF(ISNUMBER(SEARCH("KCB",G1772))=TRUE,Info!$J$10,Info!$J$11))</f>
        <v/>
      </c>
      <c r="C1772" s="135"/>
      <c r="D1772" s="248"/>
      <c r="E1772" s="248"/>
      <c r="F1772" s="135"/>
      <c r="G1772" s="104"/>
      <c r="H1772" s="135"/>
      <c r="I1772" s="104"/>
      <c r="J1772" s="104"/>
      <c r="K1772" s="104"/>
      <c r="L1772" s="104"/>
      <c r="M1772" s="104"/>
      <c r="N1772" s="101"/>
      <c r="O1772" s="101"/>
      <c r="P1772" s="101"/>
      <c r="Q1772" s="101"/>
      <c r="R1772" s="63"/>
      <c r="S1772" s="63"/>
      <c r="T1772" s="63"/>
      <c r="U1772" s="135"/>
      <c r="V1772" s="104"/>
      <c r="W1772" s="104"/>
      <c r="X1772" s="104"/>
      <c r="Y1772" s="104"/>
    </row>
    <row r="1773" spans="1:25" x14ac:dyDescent="0.2">
      <c r="A1773" s="135"/>
      <c r="B1773" s="134" t="str">
        <f>IF(A1773="","",IF(ISNUMBER(SEARCH("KCB",G1773))=TRUE,Info!$J$10,Info!$J$11))</f>
        <v/>
      </c>
      <c r="C1773" s="135"/>
      <c r="D1773" s="248"/>
      <c r="E1773" s="248"/>
      <c r="F1773" s="135"/>
      <c r="G1773" s="104"/>
      <c r="H1773" s="135"/>
      <c r="I1773" s="104"/>
      <c r="J1773" s="104"/>
      <c r="K1773" s="104"/>
      <c r="L1773" s="104"/>
      <c r="M1773" s="104"/>
      <c r="N1773" s="101"/>
      <c r="O1773" s="101"/>
      <c r="P1773" s="101"/>
      <c r="Q1773" s="101"/>
      <c r="R1773" s="63"/>
      <c r="S1773" s="63"/>
      <c r="T1773" s="63"/>
      <c r="U1773" s="135"/>
      <c r="V1773" s="104"/>
      <c r="W1773" s="104"/>
      <c r="X1773" s="104"/>
      <c r="Y1773" s="104"/>
    </row>
    <row r="1774" spans="1:25" x14ac:dyDescent="0.2">
      <c r="A1774" s="135"/>
      <c r="B1774" s="134" t="str">
        <f>IF(A1774="","",IF(ISNUMBER(SEARCH("KCB",G1774))=TRUE,Info!$J$10,Info!$J$11))</f>
        <v/>
      </c>
      <c r="C1774" s="135"/>
      <c r="D1774" s="248"/>
      <c r="E1774" s="248"/>
      <c r="F1774" s="135"/>
      <c r="G1774" s="104"/>
      <c r="H1774" s="135"/>
      <c r="I1774" s="104"/>
      <c r="J1774" s="104"/>
      <c r="K1774" s="104"/>
      <c r="L1774" s="104"/>
      <c r="M1774" s="104"/>
      <c r="N1774" s="101"/>
      <c r="O1774" s="101"/>
      <c r="P1774" s="101"/>
      <c r="Q1774" s="101"/>
      <c r="R1774" s="63"/>
      <c r="S1774" s="63"/>
      <c r="T1774" s="63"/>
      <c r="U1774" s="135"/>
      <c r="V1774" s="104"/>
      <c r="W1774" s="104"/>
      <c r="X1774" s="104"/>
      <c r="Y1774" s="104"/>
    </row>
    <row r="1775" spans="1:25" x14ac:dyDescent="0.2">
      <c r="A1775" s="135"/>
      <c r="B1775" s="134" t="str">
        <f>IF(A1775="","",IF(ISNUMBER(SEARCH("KCB",G1775))=TRUE,Info!$J$10,Info!$J$11))</f>
        <v/>
      </c>
      <c r="C1775" s="135"/>
      <c r="D1775" s="248"/>
      <c r="E1775" s="248"/>
      <c r="F1775" s="135"/>
      <c r="G1775" s="104"/>
      <c r="H1775" s="135"/>
      <c r="I1775" s="104"/>
      <c r="J1775" s="104"/>
      <c r="K1775" s="104"/>
      <c r="L1775" s="104"/>
      <c r="M1775" s="104"/>
      <c r="N1775" s="101"/>
      <c r="O1775" s="101"/>
      <c r="P1775" s="101"/>
      <c r="Q1775" s="101"/>
      <c r="R1775" s="63"/>
      <c r="S1775" s="63"/>
      <c r="T1775" s="63"/>
      <c r="U1775" s="135"/>
      <c r="V1775" s="104"/>
      <c r="W1775" s="104"/>
      <c r="X1775" s="104"/>
      <c r="Y1775" s="104"/>
    </row>
    <row r="1776" spans="1:25" x14ac:dyDescent="0.2">
      <c r="A1776" s="135"/>
      <c r="B1776" s="134" t="str">
        <f>IF(A1776="","",IF(ISNUMBER(SEARCH("KCB",G1776))=TRUE,Info!$J$10,Info!$J$11))</f>
        <v/>
      </c>
      <c r="C1776" s="135"/>
      <c r="D1776" s="248"/>
      <c r="E1776" s="248"/>
      <c r="F1776" s="135"/>
      <c r="G1776" s="104"/>
      <c r="H1776" s="135"/>
      <c r="I1776" s="104"/>
      <c r="J1776" s="104"/>
      <c r="K1776" s="104"/>
      <c r="L1776" s="104"/>
      <c r="M1776" s="104"/>
      <c r="N1776" s="101"/>
      <c r="O1776" s="101"/>
      <c r="P1776" s="101"/>
      <c r="Q1776" s="101"/>
      <c r="R1776" s="63"/>
      <c r="S1776" s="63"/>
      <c r="T1776" s="63"/>
      <c r="U1776" s="135"/>
      <c r="V1776" s="104"/>
      <c r="W1776" s="104"/>
      <c r="X1776" s="104"/>
      <c r="Y1776" s="104"/>
    </row>
    <row r="1777" spans="1:25" x14ac:dyDescent="0.2">
      <c r="A1777" s="135"/>
      <c r="B1777" s="134" t="str">
        <f>IF(A1777="","",IF(ISNUMBER(SEARCH("KCB",G1777))=TRUE,Info!$J$10,Info!$J$11))</f>
        <v/>
      </c>
      <c r="C1777" s="135"/>
      <c r="D1777" s="248"/>
      <c r="E1777" s="248"/>
      <c r="F1777" s="135"/>
      <c r="G1777" s="104"/>
      <c r="H1777" s="135"/>
      <c r="I1777" s="104"/>
      <c r="J1777" s="104"/>
      <c r="K1777" s="104"/>
      <c r="L1777" s="104"/>
      <c r="M1777" s="104"/>
      <c r="N1777" s="101"/>
      <c r="O1777" s="101"/>
      <c r="P1777" s="101"/>
      <c r="Q1777" s="101"/>
      <c r="R1777" s="63"/>
      <c r="S1777" s="63"/>
      <c r="T1777" s="63"/>
      <c r="U1777" s="135"/>
      <c r="V1777" s="104"/>
      <c r="W1777" s="104"/>
      <c r="X1777" s="104"/>
      <c r="Y1777" s="104"/>
    </row>
    <row r="1778" spans="1:25" x14ac:dyDescent="0.2">
      <c r="A1778" s="135"/>
      <c r="B1778" s="134" t="str">
        <f>IF(A1778="","",IF(ISNUMBER(SEARCH("KCB",G1778))=TRUE,Info!$J$10,Info!$J$11))</f>
        <v/>
      </c>
      <c r="C1778" s="135"/>
      <c r="D1778" s="248"/>
      <c r="E1778" s="248"/>
      <c r="F1778" s="135"/>
      <c r="G1778" s="104"/>
      <c r="H1778" s="135"/>
      <c r="I1778" s="104"/>
      <c r="J1778" s="104"/>
      <c r="K1778" s="104"/>
      <c r="L1778" s="104"/>
      <c r="M1778" s="104"/>
      <c r="N1778" s="101"/>
      <c r="O1778" s="101"/>
      <c r="P1778" s="101"/>
      <c r="Q1778" s="101"/>
      <c r="R1778" s="63"/>
      <c r="S1778" s="63"/>
      <c r="T1778" s="63"/>
      <c r="U1778" s="135"/>
      <c r="V1778" s="104"/>
      <c r="W1778" s="104"/>
      <c r="X1778" s="104"/>
      <c r="Y1778" s="104"/>
    </row>
    <row r="1779" spans="1:25" x14ac:dyDescent="0.2">
      <c r="A1779" s="135"/>
      <c r="B1779" s="134" t="str">
        <f>IF(A1779="","",IF(ISNUMBER(SEARCH("KCB",G1779))=TRUE,Info!$J$10,Info!$J$11))</f>
        <v/>
      </c>
      <c r="C1779" s="135"/>
      <c r="D1779" s="248"/>
      <c r="E1779" s="248"/>
      <c r="F1779" s="135"/>
      <c r="G1779" s="104"/>
      <c r="H1779" s="135"/>
      <c r="I1779" s="104"/>
      <c r="J1779" s="104"/>
      <c r="K1779" s="104"/>
      <c r="L1779" s="104"/>
      <c r="M1779" s="104"/>
      <c r="N1779" s="101"/>
      <c r="O1779" s="101"/>
      <c r="P1779" s="101"/>
      <c r="Q1779" s="101"/>
      <c r="R1779" s="63"/>
      <c r="S1779" s="63"/>
      <c r="T1779" s="63"/>
      <c r="U1779" s="135"/>
      <c r="V1779" s="104"/>
      <c r="W1779" s="104"/>
      <c r="X1779" s="104"/>
      <c r="Y1779" s="104"/>
    </row>
    <row r="1780" spans="1:25" x14ac:dyDescent="0.2">
      <c r="A1780" s="135"/>
      <c r="B1780" s="134" t="str">
        <f>IF(A1780="","",IF(ISNUMBER(SEARCH("KCB",G1780))=TRUE,Info!$J$10,Info!$J$11))</f>
        <v/>
      </c>
      <c r="C1780" s="135"/>
      <c r="D1780" s="248"/>
      <c r="E1780" s="248"/>
      <c r="F1780" s="135"/>
      <c r="G1780" s="104"/>
      <c r="H1780" s="135"/>
      <c r="I1780" s="104"/>
      <c r="J1780" s="104"/>
      <c r="K1780" s="104"/>
      <c r="L1780" s="104"/>
      <c r="M1780" s="104"/>
      <c r="N1780" s="101"/>
      <c r="O1780" s="101"/>
      <c r="P1780" s="101"/>
      <c r="Q1780" s="101"/>
      <c r="R1780" s="63"/>
      <c r="S1780" s="63"/>
      <c r="T1780" s="63"/>
      <c r="U1780" s="135"/>
      <c r="V1780" s="104"/>
      <c r="W1780" s="104"/>
      <c r="X1780" s="104"/>
      <c r="Y1780" s="104"/>
    </row>
    <row r="1781" spans="1:25" x14ac:dyDescent="0.2">
      <c r="A1781" s="135"/>
      <c r="B1781" s="134" t="str">
        <f>IF(A1781="","",IF(ISNUMBER(SEARCH("KCB",G1781))=TRUE,Info!$J$10,Info!$J$11))</f>
        <v/>
      </c>
      <c r="C1781" s="135"/>
      <c r="D1781" s="248"/>
      <c r="E1781" s="248"/>
      <c r="F1781" s="135"/>
      <c r="G1781" s="104"/>
      <c r="H1781" s="135"/>
      <c r="I1781" s="104"/>
      <c r="J1781" s="104"/>
      <c r="K1781" s="104"/>
      <c r="L1781" s="104"/>
      <c r="M1781" s="104"/>
      <c r="N1781" s="101"/>
      <c r="O1781" s="101"/>
      <c r="P1781" s="101"/>
      <c r="Q1781" s="101"/>
      <c r="R1781" s="63"/>
      <c r="S1781" s="63"/>
      <c r="T1781" s="63"/>
      <c r="U1781" s="135"/>
      <c r="V1781" s="104"/>
      <c r="W1781" s="104"/>
      <c r="X1781" s="104"/>
      <c r="Y1781" s="104"/>
    </row>
    <row r="1782" spans="1:25" x14ac:dyDescent="0.2">
      <c r="A1782" s="135"/>
      <c r="B1782" s="134" t="str">
        <f>IF(A1782="","",IF(ISNUMBER(SEARCH("KCB",G1782))=TRUE,Info!$J$10,Info!$J$11))</f>
        <v/>
      </c>
      <c r="C1782" s="135"/>
      <c r="D1782" s="248"/>
      <c r="E1782" s="248"/>
      <c r="F1782" s="135"/>
      <c r="G1782" s="104"/>
      <c r="H1782" s="135"/>
      <c r="I1782" s="104"/>
      <c r="J1782" s="104"/>
      <c r="K1782" s="104"/>
      <c r="L1782" s="104"/>
      <c r="M1782" s="104"/>
      <c r="N1782" s="101"/>
      <c r="O1782" s="101"/>
      <c r="P1782" s="101"/>
      <c r="Q1782" s="101"/>
      <c r="R1782" s="63"/>
      <c r="S1782" s="63"/>
      <c r="T1782" s="63"/>
      <c r="U1782" s="135"/>
      <c r="V1782" s="104"/>
      <c r="W1782" s="104"/>
      <c r="X1782" s="104"/>
      <c r="Y1782" s="104"/>
    </row>
    <row r="1783" spans="1:25" x14ac:dyDescent="0.2">
      <c r="A1783" s="135"/>
      <c r="B1783" s="134" t="str">
        <f>IF(A1783="","",IF(ISNUMBER(SEARCH("KCB",G1783))=TRUE,Info!$J$10,Info!$J$11))</f>
        <v/>
      </c>
      <c r="C1783" s="135"/>
      <c r="D1783" s="248"/>
      <c r="E1783" s="248"/>
      <c r="F1783" s="135"/>
      <c r="G1783" s="104"/>
      <c r="H1783" s="135"/>
      <c r="I1783" s="104"/>
      <c r="J1783" s="104"/>
      <c r="K1783" s="104"/>
      <c r="L1783" s="104"/>
      <c r="M1783" s="104"/>
      <c r="N1783" s="101"/>
      <c r="O1783" s="101"/>
      <c r="P1783" s="101"/>
      <c r="Q1783" s="101"/>
      <c r="R1783" s="63"/>
      <c r="S1783" s="63"/>
      <c r="T1783" s="63"/>
      <c r="U1783" s="135"/>
      <c r="V1783" s="104"/>
      <c r="W1783" s="104"/>
      <c r="X1783" s="104"/>
      <c r="Y1783" s="104"/>
    </row>
    <row r="1784" spans="1:25" x14ac:dyDescent="0.2">
      <c r="A1784" s="135"/>
      <c r="B1784" s="134" t="str">
        <f>IF(A1784="","",IF(ISNUMBER(SEARCH("KCB",G1784))=TRUE,Info!$J$10,Info!$J$11))</f>
        <v/>
      </c>
      <c r="C1784" s="135"/>
      <c r="D1784" s="248"/>
      <c r="E1784" s="248"/>
      <c r="F1784" s="135"/>
      <c r="G1784" s="104"/>
      <c r="H1784" s="135"/>
      <c r="I1784" s="104"/>
      <c r="J1784" s="104"/>
      <c r="K1784" s="104"/>
      <c r="L1784" s="104"/>
      <c r="M1784" s="104"/>
      <c r="N1784" s="101"/>
      <c r="O1784" s="101"/>
      <c r="P1784" s="101"/>
      <c r="Q1784" s="101"/>
      <c r="R1784" s="63"/>
      <c r="S1784" s="63"/>
      <c r="T1784" s="63"/>
      <c r="U1784" s="135"/>
      <c r="V1784" s="104"/>
      <c r="W1784" s="104"/>
      <c r="X1784" s="104"/>
      <c r="Y1784" s="104"/>
    </row>
    <row r="1785" spans="1:25" x14ac:dyDescent="0.2">
      <c r="A1785" s="135"/>
      <c r="B1785" s="134" t="str">
        <f>IF(A1785="","",IF(ISNUMBER(SEARCH("KCB",G1785))=TRUE,Info!$J$10,Info!$J$11))</f>
        <v/>
      </c>
      <c r="C1785" s="135"/>
      <c r="D1785" s="248"/>
      <c r="E1785" s="248"/>
      <c r="F1785" s="135"/>
      <c r="G1785" s="104"/>
      <c r="H1785" s="135"/>
      <c r="I1785" s="104"/>
      <c r="J1785" s="104"/>
      <c r="K1785" s="104"/>
      <c r="L1785" s="104"/>
      <c r="M1785" s="104"/>
      <c r="N1785" s="101"/>
      <c r="O1785" s="101"/>
      <c r="P1785" s="101"/>
      <c r="Q1785" s="101"/>
      <c r="R1785" s="63"/>
      <c r="S1785" s="63"/>
      <c r="T1785" s="63"/>
      <c r="U1785" s="135"/>
      <c r="V1785" s="104"/>
      <c r="W1785" s="104"/>
      <c r="X1785" s="104"/>
      <c r="Y1785" s="104"/>
    </row>
    <row r="1786" spans="1:25" x14ac:dyDescent="0.2">
      <c r="A1786" s="135"/>
      <c r="B1786" s="134" t="str">
        <f>IF(A1786="","",IF(ISNUMBER(SEARCH("KCB",G1786))=TRUE,Info!$J$10,Info!$J$11))</f>
        <v/>
      </c>
      <c r="C1786" s="135"/>
      <c r="D1786" s="248"/>
      <c r="E1786" s="248"/>
      <c r="F1786" s="135"/>
      <c r="G1786" s="104"/>
      <c r="H1786" s="135"/>
      <c r="I1786" s="104"/>
      <c r="J1786" s="104"/>
      <c r="K1786" s="104"/>
      <c r="L1786" s="104"/>
      <c r="M1786" s="104"/>
      <c r="N1786" s="101"/>
      <c r="O1786" s="101"/>
      <c r="P1786" s="101"/>
      <c r="Q1786" s="101"/>
      <c r="R1786" s="63"/>
      <c r="S1786" s="63"/>
      <c r="T1786" s="63"/>
      <c r="U1786" s="135"/>
      <c r="V1786" s="104"/>
      <c r="W1786" s="104"/>
      <c r="X1786" s="104"/>
      <c r="Y1786" s="104"/>
    </row>
    <row r="1787" spans="1:25" x14ac:dyDescent="0.2">
      <c r="A1787" s="135"/>
      <c r="B1787" s="134" t="str">
        <f>IF(A1787="","",IF(ISNUMBER(SEARCH("KCB",G1787))=TRUE,Info!$J$10,Info!$J$11))</f>
        <v/>
      </c>
      <c r="C1787" s="135"/>
      <c r="D1787" s="248"/>
      <c r="E1787" s="248"/>
      <c r="F1787" s="135"/>
      <c r="G1787" s="104"/>
      <c r="H1787" s="135"/>
      <c r="I1787" s="104"/>
      <c r="J1787" s="104"/>
      <c r="K1787" s="104"/>
      <c r="L1787" s="104"/>
      <c r="M1787" s="104"/>
      <c r="N1787" s="101"/>
      <c r="O1787" s="101"/>
      <c r="P1787" s="101"/>
      <c r="Q1787" s="101"/>
      <c r="R1787" s="63"/>
      <c r="S1787" s="63"/>
      <c r="T1787" s="63"/>
      <c r="U1787" s="135"/>
      <c r="V1787" s="104"/>
      <c r="W1787" s="104"/>
      <c r="X1787" s="104"/>
      <c r="Y1787" s="104"/>
    </row>
    <row r="1788" spans="1:25" x14ac:dyDescent="0.2">
      <c r="A1788" s="135"/>
      <c r="B1788" s="134" t="str">
        <f>IF(A1788="","",IF(ISNUMBER(SEARCH("KCB",G1788))=TRUE,Info!$J$10,Info!$J$11))</f>
        <v/>
      </c>
      <c r="C1788" s="135"/>
      <c r="D1788" s="248"/>
      <c r="E1788" s="248"/>
      <c r="F1788" s="135"/>
      <c r="G1788" s="104"/>
      <c r="H1788" s="135"/>
      <c r="I1788" s="104"/>
      <c r="J1788" s="104"/>
      <c r="K1788" s="104"/>
      <c r="L1788" s="104"/>
      <c r="M1788" s="104"/>
      <c r="N1788" s="101"/>
      <c r="O1788" s="101"/>
      <c r="P1788" s="101"/>
      <c r="Q1788" s="101"/>
      <c r="R1788" s="63"/>
      <c r="S1788" s="63"/>
      <c r="T1788" s="63"/>
      <c r="U1788" s="135"/>
      <c r="V1788" s="104"/>
      <c r="W1788" s="104"/>
      <c r="X1788" s="104"/>
      <c r="Y1788" s="104"/>
    </row>
    <row r="1789" spans="1:25" x14ac:dyDescent="0.2">
      <c r="A1789" s="135"/>
      <c r="B1789" s="134" t="str">
        <f>IF(A1789="","",IF(ISNUMBER(SEARCH("KCB",G1789))=TRUE,Info!$J$10,Info!$J$11))</f>
        <v/>
      </c>
      <c r="C1789" s="135"/>
      <c r="D1789" s="248"/>
      <c r="E1789" s="248"/>
      <c r="F1789" s="135"/>
      <c r="G1789" s="104"/>
      <c r="H1789" s="135"/>
      <c r="I1789" s="104"/>
      <c r="J1789" s="104"/>
      <c r="K1789" s="104"/>
      <c r="L1789" s="104"/>
      <c r="M1789" s="104"/>
      <c r="N1789" s="101"/>
      <c r="O1789" s="101"/>
      <c r="P1789" s="101"/>
      <c r="Q1789" s="101"/>
      <c r="R1789" s="63"/>
      <c r="S1789" s="63"/>
      <c r="T1789" s="63"/>
      <c r="U1789" s="135"/>
      <c r="V1789" s="104"/>
      <c r="W1789" s="104"/>
      <c r="X1789" s="104"/>
      <c r="Y1789" s="104"/>
    </row>
    <row r="1790" spans="1:25" x14ac:dyDescent="0.2">
      <c r="A1790" s="135"/>
      <c r="B1790" s="134" t="str">
        <f>IF(A1790="","",IF(ISNUMBER(SEARCH("KCB",G1790))=TRUE,Info!$J$10,Info!$J$11))</f>
        <v/>
      </c>
      <c r="C1790" s="135"/>
      <c r="D1790" s="248"/>
      <c r="E1790" s="248"/>
      <c r="F1790" s="135"/>
      <c r="G1790" s="104"/>
      <c r="H1790" s="135"/>
      <c r="I1790" s="104"/>
      <c r="J1790" s="104"/>
      <c r="K1790" s="104"/>
      <c r="L1790" s="104"/>
      <c r="M1790" s="104"/>
      <c r="N1790" s="101"/>
      <c r="O1790" s="101"/>
      <c r="P1790" s="101"/>
      <c r="Q1790" s="101"/>
      <c r="R1790" s="63"/>
      <c r="S1790" s="63"/>
      <c r="T1790" s="63"/>
      <c r="U1790" s="135"/>
      <c r="V1790" s="104"/>
      <c r="W1790" s="104"/>
      <c r="X1790" s="104"/>
      <c r="Y1790" s="104"/>
    </row>
    <row r="1791" spans="1:25" x14ac:dyDescent="0.2">
      <c r="A1791" s="135"/>
      <c r="B1791" s="134" t="str">
        <f>IF(A1791="","",IF(ISNUMBER(SEARCH("KCB",G1791))=TRUE,Info!$J$10,Info!$J$11))</f>
        <v/>
      </c>
      <c r="C1791" s="135"/>
      <c r="D1791" s="248"/>
      <c r="E1791" s="248"/>
      <c r="F1791" s="135"/>
      <c r="G1791" s="104"/>
      <c r="H1791" s="135"/>
      <c r="I1791" s="104"/>
      <c r="J1791" s="104"/>
      <c r="K1791" s="104"/>
      <c r="L1791" s="104"/>
      <c r="M1791" s="104"/>
      <c r="N1791" s="101"/>
      <c r="O1791" s="101"/>
      <c r="P1791" s="101"/>
      <c r="Q1791" s="101"/>
      <c r="R1791" s="63"/>
      <c r="S1791" s="63"/>
      <c r="T1791" s="63"/>
      <c r="U1791" s="135"/>
      <c r="V1791" s="104"/>
      <c r="W1791" s="104"/>
      <c r="X1791" s="104"/>
      <c r="Y1791" s="104"/>
    </row>
    <row r="1792" spans="1:25" x14ac:dyDescent="0.2">
      <c r="A1792" s="135"/>
      <c r="B1792" s="134" t="str">
        <f>IF(A1792="","",IF(ISNUMBER(SEARCH("KCB",G1792))=TRUE,Info!$J$10,Info!$J$11))</f>
        <v/>
      </c>
      <c r="C1792" s="135"/>
      <c r="D1792" s="248"/>
      <c r="E1792" s="248"/>
      <c r="F1792" s="135"/>
      <c r="G1792" s="104"/>
      <c r="H1792" s="135"/>
      <c r="I1792" s="104"/>
      <c r="J1792" s="104"/>
      <c r="K1792" s="104"/>
      <c r="L1792" s="104"/>
      <c r="M1792" s="104"/>
      <c r="N1792" s="101"/>
      <c r="O1792" s="101"/>
      <c r="P1792" s="101"/>
      <c r="Q1792" s="101"/>
      <c r="R1792" s="63"/>
      <c r="S1792" s="63"/>
      <c r="T1792" s="63"/>
      <c r="U1792" s="135"/>
      <c r="V1792" s="104"/>
      <c r="W1792" s="104"/>
      <c r="X1792" s="104"/>
      <c r="Y1792" s="104"/>
    </row>
    <row r="1793" spans="1:25" x14ac:dyDescent="0.2">
      <c r="A1793" s="135"/>
      <c r="B1793" s="134" t="str">
        <f>IF(A1793="","",IF(ISNUMBER(SEARCH("KCB",G1793))=TRUE,Info!$J$10,Info!$J$11))</f>
        <v/>
      </c>
      <c r="C1793" s="135"/>
      <c r="D1793" s="248"/>
      <c r="E1793" s="248"/>
      <c r="F1793" s="135"/>
      <c r="G1793" s="104"/>
      <c r="H1793" s="135"/>
      <c r="I1793" s="104"/>
      <c r="J1793" s="104"/>
      <c r="K1793" s="104"/>
      <c r="L1793" s="104"/>
      <c r="M1793" s="104"/>
      <c r="N1793" s="101"/>
      <c r="O1793" s="101"/>
      <c r="P1793" s="101"/>
      <c r="Q1793" s="101"/>
      <c r="R1793" s="63"/>
      <c r="S1793" s="63"/>
      <c r="T1793" s="63"/>
      <c r="U1793" s="135"/>
      <c r="V1793" s="104"/>
      <c r="W1793" s="104"/>
      <c r="X1793" s="104"/>
      <c r="Y1793" s="104"/>
    </row>
    <row r="1794" spans="1:25" x14ac:dyDescent="0.2">
      <c r="A1794" s="135"/>
      <c r="B1794" s="134" t="str">
        <f>IF(A1794="","",IF(ISNUMBER(SEARCH("KCB",G1794))=TRUE,Info!$J$10,Info!$J$11))</f>
        <v/>
      </c>
      <c r="C1794" s="135"/>
      <c r="D1794" s="248"/>
      <c r="E1794" s="248"/>
      <c r="F1794" s="135"/>
      <c r="G1794" s="104"/>
      <c r="H1794" s="135"/>
      <c r="I1794" s="104"/>
      <c r="J1794" s="104"/>
      <c r="K1794" s="104"/>
      <c r="L1794" s="104"/>
      <c r="M1794" s="104"/>
      <c r="N1794" s="101"/>
      <c r="O1794" s="101"/>
      <c r="P1794" s="101"/>
      <c r="Q1794" s="101"/>
      <c r="R1794" s="63"/>
      <c r="S1794" s="63"/>
      <c r="T1794" s="63"/>
      <c r="U1794" s="135"/>
      <c r="V1794" s="104"/>
      <c r="W1794" s="104"/>
      <c r="X1794" s="104"/>
      <c r="Y1794" s="104"/>
    </row>
    <row r="1795" spans="1:25" x14ac:dyDescent="0.2">
      <c r="A1795" s="135"/>
      <c r="B1795" s="134" t="str">
        <f>IF(A1795="","",IF(ISNUMBER(SEARCH("KCB",G1795))=TRUE,Info!$J$10,Info!$J$11))</f>
        <v/>
      </c>
      <c r="C1795" s="135"/>
      <c r="D1795" s="248"/>
      <c r="E1795" s="248"/>
      <c r="F1795" s="135"/>
      <c r="G1795" s="104"/>
      <c r="H1795" s="135"/>
      <c r="I1795" s="104"/>
      <c r="J1795" s="104"/>
      <c r="K1795" s="104"/>
      <c r="L1795" s="104"/>
      <c r="M1795" s="104"/>
      <c r="N1795" s="101"/>
      <c r="O1795" s="101"/>
      <c r="P1795" s="101"/>
      <c r="Q1795" s="101"/>
      <c r="R1795" s="63"/>
      <c r="S1795" s="63"/>
      <c r="T1795" s="63"/>
      <c r="U1795" s="135"/>
      <c r="V1795" s="104"/>
      <c r="W1795" s="104"/>
      <c r="X1795" s="104"/>
      <c r="Y1795" s="104"/>
    </row>
    <row r="1796" spans="1:25" x14ac:dyDescent="0.2">
      <c r="A1796" s="135"/>
      <c r="B1796" s="134" t="str">
        <f>IF(A1796="","",IF(ISNUMBER(SEARCH("KCB",G1796))=TRUE,Info!$J$10,Info!$J$11))</f>
        <v/>
      </c>
      <c r="C1796" s="135"/>
      <c r="D1796" s="248"/>
      <c r="E1796" s="248"/>
      <c r="F1796" s="135"/>
      <c r="G1796" s="104"/>
      <c r="H1796" s="135"/>
      <c r="I1796" s="104"/>
      <c r="J1796" s="104"/>
      <c r="K1796" s="104"/>
      <c r="L1796" s="104"/>
      <c r="M1796" s="104"/>
      <c r="N1796" s="101"/>
      <c r="O1796" s="101"/>
      <c r="P1796" s="101"/>
      <c r="Q1796" s="101"/>
      <c r="R1796" s="63"/>
      <c r="S1796" s="63"/>
      <c r="T1796" s="63"/>
      <c r="U1796" s="135"/>
      <c r="V1796" s="104"/>
      <c r="W1796" s="104"/>
      <c r="X1796" s="104"/>
      <c r="Y1796" s="104"/>
    </row>
    <row r="1797" spans="1:25" x14ac:dyDescent="0.2">
      <c r="A1797" s="135"/>
      <c r="B1797" s="134" t="str">
        <f>IF(A1797="","",IF(ISNUMBER(SEARCH("KCB",G1797))=TRUE,Info!$J$10,Info!$J$11))</f>
        <v/>
      </c>
      <c r="C1797" s="135"/>
      <c r="D1797" s="248"/>
      <c r="E1797" s="248"/>
      <c r="F1797" s="135"/>
      <c r="G1797" s="104"/>
      <c r="H1797" s="135"/>
      <c r="I1797" s="104"/>
      <c r="J1797" s="104"/>
      <c r="K1797" s="104"/>
      <c r="L1797" s="104"/>
      <c r="M1797" s="104"/>
      <c r="N1797" s="101"/>
      <c r="O1797" s="101"/>
      <c r="P1797" s="101"/>
      <c r="Q1797" s="101"/>
      <c r="R1797" s="63"/>
      <c r="S1797" s="63"/>
      <c r="T1797" s="63"/>
      <c r="U1797" s="135"/>
      <c r="V1797" s="104"/>
      <c r="W1797" s="104"/>
      <c r="X1797" s="104"/>
      <c r="Y1797" s="104"/>
    </row>
    <row r="1798" spans="1:25" x14ac:dyDescent="0.2">
      <c r="A1798" s="135"/>
      <c r="B1798" s="134" t="str">
        <f>IF(A1798="","",IF(ISNUMBER(SEARCH("KCB",G1798))=TRUE,Info!$J$10,Info!$J$11))</f>
        <v/>
      </c>
      <c r="C1798" s="135"/>
      <c r="D1798" s="248"/>
      <c r="E1798" s="248"/>
      <c r="F1798" s="135"/>
      <c r="G1798" s="104"/>
      <c r="H1798" s="135"/>
      <c r="I1798" s="104"/>
      <c r="J1798" s="104"/>
      <c r="K1798" s="104"/>
      <c r="L1798" s="104"/>
      <c r="M1798" s="104"/>
      <c r="N1798" s="101"/>
      <c r="O1798" s="101"/>
      <c r="P1798" s="101"/>
      <c r="Q1798" s="101"/>
      <c r="R1798" s="63"/>
      <c r="S1798" s="63"/>
      <c r="T1798" s="63"/>
      <c r="U1798" s="135"/>
      <c r="V1798" s="104"/>
      <c r="W1798" s="104"/>
      <c r="X1798" s="104"/>
      <c r="Y1798" s="104"/>
    </row>
    <row r="1799" spans="1:25" x14ac:dyDescent="0.2">
      <c r="A1799" s="135"/>
      <c r="B1799" s="134" t="str">
        <f>IF(A1799="","",IF(ISNUMBER(SEARCH("KCB",G1799))=TRUE,Info!$J$10,Info!$J$11))</f>
        <v/>
      </c>
      <c r="C1799" s="135"/>
      <c r="D1799" s="248"/>
      <c r="E1799" s="248"/>
      <c r="F1799" s="135"/>
      <c r="G1799" s="104"/>
      <c r="H1799" s="135"/>
      <c r="I1799" s="104"/>
      <c r="J1799" s="104"/>
      <c r="K1799" s="104"/>
      <c r="L1799" s="104"/>
      <c r="M1799" s="104"/>
      <c r="N1799" s="101"/>
      <c r="O1799" s="101"/>
      <c r="P1799" s="101"/>
      <c r="Q1799" s="101"/>
      <c r="R1799" s="63"/>
      <c r="S1799" s="63"/>
      <c r="T1799" s="63"/>
      <c r="U1799" s="135"/>
      <c r="V1799" s="104"/>
      <c r="W1799" s="104"/>
      <c r="X1799" s="104"/>
      <c r="Y1799" s="104"/>
    </row>
    <row r="1800" spans="1:25" x14ac:dyDescent="0.2">
      <c r="A1800" s="135"/>
      <c r="B1800" s="134" t="str">
        <f>IF(A1800="","",IF(ISNUMBER(SEARCH("KCB",G1800))=TRUE,Info!$J$10,Info!$J$11))</f>
        <v/>
      </c>
      <c r="C1800" s="135"/>
      <c r="D1800" s="248"/>
      <c r="E1800" s="248"/>
      <c r="F1800" s="135"/>
      <c r="G1800" s="104"/>
      <c r="H1800" s="135"/>
      <c r="I1800" s="104"/>
      <c r="J1800" s="104"/>
      <c r="K1800" s="104"/>
      <c r="L1800" s="104"/>
      <c r="M1800" s="104"/>
      <c r="N1800" s="101"/>
      <c r="O1800" s="101"/>
      <c r="P1800" s="101"/>
      <c r="Q1800" s="101"/>
      <c r="R1800" s="63"/>
      <c r="S1800" s="63"/>
      <c r="T1800" s="63"/>
      <c r="U1800" s="135"/>
      <c r="V1800" s="104"/>
      <c r="W1800" s="104"/>
      <c r="X1800" s="104"/>
      <c r="Y1800" s="104"/>
    </row>
    <row r="1801" spans="1:25" x14ac:dyDescent="0.2">
      <c r="A1801" s="135"/>
      <c r="B1801" s="134" t="str">
        <f>IF(A1801="","",IF(ISNUMBER(SEARCH("KCB",G1801))=TRUE,Info!$J$10,Info!$J$11))</f>
        <v/>
      </c>
      <c r="C1801" s="135"/>
      <c r="D1801" s="248"/>
      <c r="E1801" s="248"/>
      <c r="F1801" s="135"/>
      <c r="G1801" s="104"/>
      <c r="H1801" s="135"/>
      <c r="I1801" s="104"/>
      <c r="J1801" s="104"/>
      <c r="K1801" s="104"/>
      <c r="L1801" s="104"/>
      <c r="M1801" s="104"/>
      <c r="N1801" s="101"/>
      <c r="O1801" s="101"/>
      <c r="P1801" s="101"/>
      <c r="Q1801" s="101"/>
      <c r="R1801" s="63"/>
      <c r="S1801" s="63"/>
      <c r="T1801" s="63"/>
      <c r="U1801" s="135"/>
      <c r="V1801" s="104"/>
      <c r="W1801" s="104"/>
      <c r="X1801" s="104"/>
      <c r="Y1801" s="104"/>
    </row>
    <row r="1802" spans="1:25" x14ac:dyDescent="0.2">
      <c r="A1802" s="135"/>
      <c r="B1802" s="134" t="str">
        <f>IF(A1802="","",IF(ISNUMBER(SEARCH("KCB",G1802))=TRUE,Info!$J$10,Info!$J$11))</f>
        <v/>
      </c>
      <c r="C1802" s="135"/>
      <c r="D1802" s="248"/>
      <c r="E1802" s="248"/>
      <c r="F1802" s="135"/>
      <c r="G1802" s="104"/>
      <c r="H1802" s="135"/>
      <c r="I1802" s="104"/>
      <c r="J1802" s="104"/>
      <c r="K1802" s="104"/>
      <c r="L1802" s="104"/>
      <c r="M1802" s="104"/>
      <c r="N1802" s="101"/>
      <c r="O1802" s="101"/>
      <c r="P1802" s="101"/>
      <c r="Q1802" s="101"/>
      <c r="R1802" s="63"/>
      <c r="S1802" s="63"/>
      <c r="T1802" s="63"/>
      <c r="U1802" s="135"/>
      <c r="V1802" s="104"/>
      <c r="W1802" s="104"/>
      <c r="X1802" s="104"/>
      <c r="Y1802" s="104"/>
    </row>
    <row r="1803" spans="1:25" x14ac:dyDescent="0.2">
      <c r="A1803" s="135"/>
      <c r="B1803" s="134" t="str">
        <f>IF(A1803="","",IF(ISNUMBER(SEARCH("KCB",G1803))=TRUE,Info!$J$10,Info!$J$11))</f>
        <v/>
      </c>
      <c r="C1803" s="135"/>
      <c r="D1803" s="248"/>
      <c r="E1803" s="248"/>
      <c r="F1803" s="135"/>
      <c r="G1803" s="104"/>
      <c r="H1803" s="135"/>
      <c r="I1803" s="104"/>
      <c r="J1803" s="104"/>
      <c r="K1803" s="104"/>
      <c r="L1803" s="104"/>
      <c r="M1803" s="104"/>
      <c r="N1803" s="101"/>
      <c r="O1803" s="101"/>
      <c r="P1803" s="101"/>
      <c r="Q1803" s="101"/>
      <c r="R1803" s="63"/>
      <c r="S1803" s="63"/>
      <c r="T1803" s="63"/>
      <c r="U1803" s="135"/>
      <c r="V1803" s="104"/>
      <c r="W1803" s="104"/>
      <c r="X1803" s="104"/>
      <c r="Y1803" s="104"/>
    </row>
    <row r="1804" spans="1:25" x14ac:dyDescent="0.2">
      <c r="A1804" s="135"/>
      <c r="B1804" s="134" t="str">
        <f>IF(A1804="","",IF(ISNUMBER(SEARCH("KCB",G1804))=TRUE,Info!$J$10,Info!$J$11))</f>
        <v/>
      </c>
      <c r="C1804" s="135"/>
      <c r="D1804" s="248"/>
      <c r="E1804" s="248"/>
      <c r="F1804" s="135"/>
      <c r="G1804" s="104"/>
      <c r="H1804" s="135"/>
      <c r="I1804" s="104"/>
      <c r="J1804" s="104"/>
      <c r="K1804" s="104"/>
      <c r="L1804" s="104"/>
      <c r="M1804" s="104"/>
      <c r="N1804" s="101"/>
      <c r="O1804" s="101"/>
      <c r="P1804" s="101"/>
      <c r="Q1804" s="101"/>
      <c r="R1804" s="63"/>
      <c r="S1804" s="63"/>
      <c r="T1804" s="63"/>
      <c r="U1804" s="135"/>
      <c r="V1804" s="104"/>
      <c r="W1804" s="104"/>
      <c r="X1804" s="104"/>
      <c r="Y1804" s="104"/>
    </row>
    <row r="1805" spans="1:25" x14ac:dyDescent="0.2">
      <c r="A1805" s="135"/>
      <c r="B1805" s="134" t="str">
        <f>IF(A1805="","",IF(ISNUMBER(SEARCH("KCB",G1805))=TRUE,Info!$J$10,Info!$J$11))</f>
        <v/>
      </c>
      <c r="C1805" s="135"/>
      <c r="D1805" s="248"/>
      <c r="E1805" s="248"/>
      <c r="F1805" s="135"/>
      <c r="G1805" s="104"/>
      <c r="H1805" s="135"/>
      <c r="I1805" s="104"/>
      <c r="J1805" s="104"/>
      <c r="K1805" s="104"/>
      <c r="L1805" s="104"/>
      <c r="M1805" s="104"/>
      <c r="N1805" s="101"/>
      <c r="O1805" s="101"/>
      <c r="P1805" s="101"/>
      <c r="Q1805" s="101"/>
      <c r="R1805" s="63"/>
      <c r="S1805" s="63"/>
      <c r="T1805" s="63"/>
      <c r="U1805" s="135"/>
      <c r="V1805" s="104"/>
      <c r="W1805" s="104"/>
      <c r="X1805" s="104"/>
      <c r="Y1805" s="104"/>
    </row>
    <row r="1806" spans="1:25" x14ac:dyDescent="0.2">
      <c r="A1806" s="135"/>
      <c r="B1806" s="134" t="str">
        <f>IF(A1806="","",IF(ISNUMBER(SEARCH("KCB",G1806))=TRUE,Info!$J$10,Info!$J$11))</f>
        <v/>
      </c>
      <c r="C1806" s="135"/>
      <c r="D1806" s="248"/>
      <c r="E1806" s="248"/>
      <c r="F1806" s="135"/>
      <c r="G1806" s="104"/>
      <c r="H1806" s="135"/>
      <c r="I1806" s="104"/>
      <c r="J1806" s="104"/>
      <c r="K1806" s="104"/>
      <c r="L1806" s="104"/>
      <c r="M1806" s="104"/>
      <c r="N1806" s="101"/>
      <c r="O1806" s="101"/>
      <c r="P1806" s="101"/>
      <c r="Q1806" s="101"/>
      <c r="R1806" s="63"/>
      <c r="S1806" s="63"/>
      <c r="T1806" s="63"/>
      <c r="U1806" s="135"/>
      <c r="V1806" s="104"/>
      <c r="W1806" s="104"/>
      <c r="X1806" s="104"/>
      <c r="Y1806" s="104"/>
    </row>
    <row r="1807" spans="1:25" x14ac:dyDescent="0.2">
      <c r="A1807" s="135"/>
      <c r="B1807" s="134" t="str">
        <f>IF(A1807="","",IF(ISNUMBER(SEARCH("KCB",G1807))=TRUE,Info!$J$10,Info!$J$11))</f>
        <v/>
      </c>
      <c r="C1807" s="135"/>
      <c r="D1807" s="248"/>
      <c r="E1807" s="248"/>
      <c r="F1807" s="135"/>
      <c r="G1807" s="104"/>
      <c r="H1807" s="135"/>
      <c r="I1807" s="104"/>
      <c r="J1807" s="104"/>
      <c r="K1807" s="104"/>
      <c r="L1807" s="104"/>
      <c r="M1807" s="104"/>
      <c r="N1807" s="101"/>
      <c r="O1807" s="101"/>
      <c r="P1807" s="101"/>
      <c r="Q1807" s="101"/>
      <c r="R1807" s="63"/>
      <c r="S1807" s="63"/>
      <c r="T1807" s="63"/>
      <c r="U1807" s="135"/>
      <c r="V1807" s="104"/>
      <c r="W1807" s="104"/>
      <c r="X1807" s="104"/>
      <c r="Y1807" s="104"/>
    </row>
    <row r="1808" spans="1:25" x14ac:dyDescent="0.2">
      <c r="A1808" s="135"/>
      <c r="B1808" s="134" t="str">
        <f>IF(A1808="","",IF(ISNUMBER(SEARCH("KCB",G1808))=TRUE,Info!$J$10,Info!$J$11))</f>
        <v/>
      </c>
      <c r="C1808" s="135"/>
      <c r="D1808" s="248"/>
      <c r="E1808" s="248"/>
      <c r="F1808" s="135"/>
      <c r="G1808" s="104"/>
      <c r="H1808" s="135"/>
      <c r="I1808" s="104"/>
      <c r="J1808" s="104"/>
      <c r="K1808" s="104"/>
      <c r="L1808" s="104"/>
      <c r="M1808" s="104"/>
      <c r="N1808" s="101"/>
      <c r="O1808" s="101"/>
      <c r="P1808" s="101"/>
      <c r="Q1808" s="101"/>
      <c r="R1808" s="63"/>
      <c r="S1808" s="63"/>
      <c r="T1808" s="63"/>
      <c r="U1808" s="135"/>
      <c r="V1808" s="104"/>
      <c r="W1808" s="104"/>
      <c r="X1808" s="104"/>
      <c r="Y1808" s="104"/>
    </row>
    <row r="1809" spans="1:25" x14ac:dyDescent="0.2">
      <c r="A1809" s="135"/>
      <c r="B1809" s="134" t="str">
        <f>IF(A1809="","",IF(ISNUMBER(SEARCH("KCB",G1809))=TRUE,Info!$J$10,Info!$J$11))</f>
        <v/>
      </c>
      <c r="C1809" s="135"/>
      <c r="D1809" s="248"/>
      <c r="E1809" s="248"/>
      <c r="F1809" s="135"/>
      <c r="G1809" s="104"/>
      <c r="H1809" s="135"/>
      <c r="I1809" s="104"/>
      <c r="J1809" s="104"/>
      <c r="K1809" s="104"/>
      <c r="L1809" s="104"/>
      <c r="M1809" s="104"/>
      <c r="N1809" s="101"/>
      <c r="O1809" s="101"/>
      <c r="P1809" s="101"/>
      <c r="Q1809" s="101"/>
      <c r="R1809" s="63"/>
      <c r="S1809" s="63"/>
      <c r="T1809" s="63"/>
      <c r="U1809" s="135"/>
      <c r="V1809" s="104"/>
      <c r="W1809" s="104"/>
      <c r="X1809" s="104"/>
      <c r="Y1809" s="104"/>
    </row>
    <row r="1810" spans="1:25" x14ac:dyDescent="0.2">
      <c r="A1810" s="135"/>
      <c r="B1810" s="134" t="str">
        <f>IF(A1810="","",IF(ISNUMBER(SEARCH("KCB",G1810))=TRUE,Info!$J$10,Info!$J$11))</f>
        <v/>
      </c>
      <c r="C1810" s="135"/>
      <c r="D1810" s="248"/>
      <c r="E1810" s="248"/>
      <c r="F1810" s="135"/>
      <c r="G1810" s="104"/>
      <c r="H1810" s="135"/>
      <c r="I1810" s="104"/>
      <c r="J1810" s="104"/>
      <c r="K1810" s="104"/>
      <c r="L1810" s="104"/>
      <c r="M1810" s="104"/>
      <c r="N1810" s="101"/>
      <c r="O1810" s="101"/>
      <c r="P1810" s="101"/>
      <c r="Q1810" s="101"/>
      <c r="R1810" s="63"/>
      <c r="S1810" s="63"/>
      <c r="T1810" s="63"/>
      <c r="U1810" s="135"/>
      <c r="V1810" s="104"/>
      <c r="W1810" s="104"/>
      <c r="X1810" s="104"/>
      <c r="Y1810" s="104"/>
    </row>
    <row r="1811" spans="1:25" x14ac:dyDescent="0.2">
      <c r="A1811" s="135"/>
      <c r="B1811" s="134" t="str">
        <f>IF(A1811="","",IF(ISNUMBER(SEARCH("KCB",G1811))=TRUE,Info!$J$10,Info!$J$11))</f>
        <v/>
      </c>
      <c r="C1811" s="135"/>
      <c r="D1811" s="248"/>
      <c r="E1811" s="248"/>
      <c r="F1811" s="135"/>
      <c r="G1811" s="104"/>
      <c r="H1811" s="135"/>
      <c r="I1811" s="104"/>
      <c r="J1811" s="104"/>
      <c r="K1811" s="104"/>
      <c r="L1811" s="104"/>
      <c r="M1811" s="104"/>
      <c r="N1811" s="101"/>
      <c r="O1811" s="101"/>
      <c r="P1811" s="101"/>
      <c r="Q1811" s="101"/>
      <c r="R1811" s="63"/>
      <c r="S1811" s="63"/>
      <c r="T1811" s="63"/>
      <c r="U1811" s="135"/>
      <c r="V1811" s="104"/>
      <c r="W1811" s="104"/>
      <c r="X1811" s="104"/>
      <c r="Y1811" s="104"/>
    </row>
    <row r="1812" spans="1:25" x14ac:dyDescent="0.2">
      <c r="A1812" s="135"/>
      <c r="B1812" s="134" t="str">
        <f>IF(A1812="","",IF(ISNUMBER(SEARCH("KCB",G1812))=TRUE,Info!$J$10,Info!$J$11))</f>
        <v/>
      </c>
      <c r="C1812" s="135"/>
      <c r="D1812" s="248"/>
      <c r="E1812" s="248"/>
      <c r="F1812" s="135"/>
      <c r="G1812" s="104"/>
      <c r="H1812" s="135"/>
      <c r="I1812" s="104"/>
      <c r="J1812" s="104"/>
      <c r="K1812" s="104"/>
      <c r="L1812" s="104"/>
      <c r="M1812" s="104"/>
      <c r="N1812" s="101"/>
      <c r="O1812" s="101"/>
      <c r="P1812" s="101"/>
      <c r="Q1812" s="101"/>
      <c r="R1812" s="63"/>
      <c r="S1812" s="63"/>
      <c r="T1812" s="63"/>
      <c r="U1812" s="135"/>
      <c r="V1812" s="104"/>
      <c r="W1812" s="104"/>
      <c r="X1812" s="104"/>
      <c r="Y1812" s="104"/>
    </row>
    <row r="1813" spans="1:25" x14ac:dyDescent="0.2">
      <c r="A1813" s="135"/>
      <c r="B1813" s="134" t="str">
        <f>IF(A1813="","",IF(ISNUMBER(SEARCH("KCB",G1813))=TRUE,Info!$J$10,Info!$J$11))</f>
        <v/>
      </c>
      <c r="C1813" s="135"/>
      <c r="D1813" s="248"/>
      <c r="E1813" s="248"/>
      <c r="F1813" s="135"/>
      <c r="G1813" s="104"/>
      <c r="H1813" s="135"/>
      <c r="I1813" s="104"/>
      <c r="J1813" s="104"/>
      <c r="K1813" s="104"/>
      <c r="L1813" s="104"/>
      <c r="M1813" s="104"/>
      <c r="N1813" s="101"/>
      <c r="O1813" s="101"/>
      <c r="P1813" s="101"/>
      <c r="Q1813" s="101"/>
      <c r="R1813" s="63"/>
      <c r="S1813" s="63"/>
      <c r="T1813" s="63"/>
      <c r="U1813" s="135"/>
      <c r="V1813" s="104"/>
      <c r="W1813" s="104"/>
      <c r="X1813" s="104"/>
      <c r="Y1813" s="104"/>
    </row>
    <row r="1814" spans="1:25" x14ac:dyDescent="0.2">
      <c r="A1814" s="135"/>
      <c r="B1814" s="134" t="str">
        <f>IF(A1814="","",IF(ISNUMBER(SEARCH("KCB",G1814))=TRUE,Info!$J$10,Info!$J$11))</f>
        <v/>
      </c>
      <c r="C1814" s="135"/>
      <c r="D1814" s="248"/>
      <c r="E1814" s="248"/>
      <c r="F1814" s="135"/>
      <c r="G1814" s="104"/>
      <c r="H1814" s="135"/>
      <c r="I1814" s="104"/>
      <c r="J1814" s="104"/>
      <c r="K1814" s="104"/>
      <c r="L1814" s="104"/>
      <c r="M1814" s="104"/>
      <c r="N1814" s="101"/>
      <c r="O1814" s="101"/>
      <c r="P1814" s="101"/>
      <c r="Q1814" s="101"/>
      <c r="R1814" s="63"/>
      <c r="S1814" s="63"/>
      <c r="T1814" s="63"/>
      <c r="U1814" s="135"/>
      <c r="V1814" s="104"/>
      <c r="W1814" s="104"/>
      <c r="X1814" s="104"/>
      <c r="Y1814" s="104"/>
    </row>
    <row r="1815" spans="1:25" x14ac:dyDescent="0.2">
      <c r="A1815" s="135"/>
      <c r="B1815" s="134" t="str">
        <f>IF(A1815="","",IF(ISNUMBER(SEARCH("KCB",G1815))=TRUE,Info!$J$10,Info!$J$11))</f>
        <v/>
      </c>
      <c r="C1815" s="135"/>
      <c r="D1815" s="248"/>
      <c r="E1815" s="248"/>
      <c r="F1815" s="135"/>
      <c r="G1815" s="104"/>
      <c r="H1815" s="135"/>
      <c r="I1815" s="104"/>
      <c r="J1815" s="104"/>
      <c r="K1815" s="104"/>
      <c r="L1815" s="104"/>
      <c r="M1815" s="104"/>
      <c r="N1815" s="101"/>
      <c r="O1815" s="101"/>
      <c r="P1815" s="101"/>
      <c r="Q1815" s="101"/>
      <c r="R1815" s="63"/>
      <c r="S1815" s="63"/>
      <c r="T1815" s="63"/>
      <c r="U1815" s="135"/>
      <c r="V1815" s="104"/>
      <c r="W1815" s="104"/>
      <c r="X1815" s="104"/>
      <c r="Y1815" s="104"/>
    </row>
    <row r="1816" spans="1:25" x14ac:dyDescent="0.2">
      <c r="A1816" s="135"/>
      <c r="B1816" s="134" t="str">
        <f>IF(A1816="","",IF(ISNUMBER(SEARCH("KCB",G1816))=TRUE,Info!$J$10,Info!$J$11))</f>
        <v/>
      </c>
      <c r="C1816" s="135"/>
      <c r="D1816" s="248"/>
      <c r="E1816" s="248"/>
      <c r="F1816" s="135"/>
      <c r="G1816" s="104"/>
      <c r="H1816" s="135"/>
      <c r="I1816" s="104"/>
      <c r="J1816" s="104"/>
      <c r="K1816" s="104"/>
      <c r="L1816" s="104"/>
      <c r="M1816" s="104"/>
      <c r="N1816" s="101"/>
      <c r="O1816" s="101"/>
      <c r="P1816" s="101"/>
      <c r="Q1816" s="101"/>
      <c r="R1816" s="63"/>
      <c r="S1816" s="63"/>
      <c r="T1816" s="63"/>
      <c r="U1816" s="135"/>
      <c r="V1816" s="104"/>
      <c r="W1816" s="104"/>
      <c r="X1816" s="104"/>
      <c r="Y1816" s="104"/>
    </row>
    <row r="1817" spans="1:25" x14ac:dyDescent="0.2">
      <c r="A1817" s="135"/>
      <c r="B1817" s="134" t="str">
        <f>IF(A1817="","",IF(ISNUMBER(SEARCH("KCB",G1817))=TRUE,Info!$J$10,Info!$J$11))</f>
        <v/>
      </c>
      <c r="C1817" s="135"/>
      <c r="D1817" s="248"/>
      <c r="E1817" s="248"/>
      <c r="F1817" s="135"/>
      <c r="G1817" s="104"/>
      <c r="H1817" s="135"/>
      <c r="I1817" s="104"/>
      <c r="J1817" s="104"/>
      <c r="K1817" s="104"/>
      <c r="L1817" s="104"/>
      <c r="M1817" s="104"/>
      <c r="N1817" s="101"/>
      <c r="O1817" s="101"/>
      <c r="P1817" s="101"/>
      <c r="Q1817" s="101"/>
      <c r="R1817" s="63"/>
      <c r="S1817" s="63"/>
      <c r="T1817" s="63"/>
      <c r="U1817" s="135"/>
      <c r="V1817" s="104"/>
      <c r="W1817" s="104"/>
      <c r="X1817" s="104"/>
      <c r="Y1817" s="104"/>
    </row>
    <row r="1818" spans="1:25" x14ac:dyDescent="0.2">
      <c r="A1818" s="135"/>
      <c r="B1818" s="134" t="str">
        <f>IF(A1818="","",IF(ISNUMBER(SEARCH("KCB",G1818))=TRUE,Info!$J$10,Info!$J$11))</f>
        <v/>
      </c>
      <c r="C1818" s="135"/>
      <c r="D1818" s="248"/>
      <c r="E1818" s="248"/>
      <c r="F1818" s="135"/>
      <c r="G1818" s="104"/>
      <c r="H1818" s="135"/>
      <c r="I1818" s="104"/>
      <c r="J1818" s="104"/>
      <c r="K1818" s="104"/>
      <c r="L1818" s="104"/>
      <c r="M1818" s="104"/>
      <c r="N1818" s="101"/>
      <c r="O1818" s="101"/>
      <c r="P1818" s="101"/>
      <c r="Q1818" s="101"/>
      <c r="R1818" s="63"/>
      <c r="S1818" s="63"/>
      <c r="T1818" s="63"/>
      <c r="U1818" s="135"/>
      <c r="V1818" s="104"/>
      <c r="W1818" s="104"/>
      <c r="X1818" s="104"/>
      <c r="Y1818" s="104"/>
    </row>
    <row r="1819" spans="1:25" x14ac:dyDescent="0.2">
      <c r="A1819" s="135"/>
      <c r="B1819" s="134" t="str">
        <f>IF(A1819="","",IF(ISNUMBER(SEARCH("KCB",G1819))=TRUE,Info!$J$10,Info!$J$11))</f>
        <v/>
      </c>
      <c r="C1819" s="135"/>
      <c r="D1819" s="248"/>
      <c r="E1819" s="248"/>
      <c r="F1819" s="135"/>
      <c r="G1819" s="104"/>
      <c r="H1819" s="135"/>
      <c r="I1819" s="104"/>
      <c r="J1819" s="104"/>
      <c r="K1819" s="104"/>
      <c r="L1819" s="104"/>
      <c r="M1819" s="104"/>
      <c r="N1819" s="101"/>
      <c r="O1819" s="101"/>
      <c r="P1819" s="101"/>
      <c r="Q1819" s="101"/>
      <c r="R1819" s="63"/>
      <c r="S1819" s="63"/>
      <c r="T1819" s="63"/>
      <c r="U1819" s="135"/>
      <c r="V1819" s="104"/>
      <c r="W1819" s="104"/>
      <c r="X1819" s="104"/>
      <c r="Y1819" s="104"/>
    </row>
    <row r="1820" spans="1:25" x14ac:dyDescent="0.2">
      <c r="A1820" s="135"/>
      <c r="B1820" s="134" t="str">
        <f>IF(A1820="","",IF(ISNUMBER(SEARCH("KCB",G1820))=TRUE,Info!$J$10,Info!$J$11))</f>
        <v/>
      </c>
      <c r="C1820" s="135"/>
      <c r="D1820" s="248"/>
      <c r="E1820" s="248"/>
      <c r="F1820" s="135"/>
      <c r="G1820" s="104"/>
      <c r="H1820" s="135"/>
      <c r="I1820" s="104"/>
      <c r="J1820" s="104"/>
      <c r="K1820" s="104"/>
      <c r="L1820" s="104"/>
      <c r="M1820" s="104"/>
      <c r="N1820" s="101"/>
      <c r="O1820" s="101"/>
      <c r="P1820" s="101"/>
      <c r="Q1820" s="101"/>
      <c r="R1820" s="63"/>
      <c r="S1820" s="63"/>
      <c r="T1820" s="63"/>
      <c r="U1820" s="135"/>
      <c r="V1820" s="104"/>
      <c r="W1820" s="104"/>
      <c r="X1820" s="104"/>
      <c r="Y1820" s="104"/>
    </row>
    <row r="1821" spans="1:25" x14ac:dyDescent="0.2">
      <c r="A1821" s="135"/>
      <c r="B1821" s="134" t="str">
        <f>IF(A1821="","",IF(ISNUMBER(SEARCH("KCB",G1821))=TRUE,Info!$J$10,Info!$J$11))</f>
        <v/>
      </c>
      <c r="C1821" s="135"/>
      <c r="D1821" s="248"/>
      <c r="E1821" s="248"/>
      <c r="F1821" s="135"/>
      <c r="G1821" s="104"/>
      <c r="H1821" s="135"/>
      <c r="I1821" s="104"/>
      <c r="J1821" s="104"/>
      <c r="K1821" s="104"/>
      <c r="L1821" s="104"/>
      <c r="M1821" s="104"/>
      <c r="N1821" s="101"/>
      <c r="O1821" s="101"/>
      <c r="P1821" s="101"/>
      <c r="Q1821" s="101"/>
      <c r="R1821" s="63"/>
      <c r="S1821" s="63"/>
      <c r="T1821" s="63"/>
      <c r="U1821" s="135"/>
      <c r="V1821" s="104"/>
      <c r="W1821" s="104"/>
      <c r="X1821" s="104"/>
      <c r="Y1821" s="104"/>
    </row>
    <row r="1822" spans="1:25" x14ac:dyDescent="0.2">
      <c r="A1822" s="135"/>
      <c r="B1822" s="134" t="str">
        <f>IF(A1822="","",IF(ISNUMBER(SEARCH("KCB",G1822))=TRUE,Info!$J$10,Info!$J$11))</f>
        <v/>
      </c>
      <c r="C1822" s="135"/>
      <c r="D1822" s="248"/>
      <c r="E1822" s="248"/>
      <c r="F1822" s="135"/>
      <c r="G1822" s="104"/>
      <c r="H1822" s="135"/>
      <c r="I1822" s="104"/>
      <c r="J1822" s="104"/>
      <c r="K1822" s="104"/>
      <c r="L1822" s="104"/>
      <c r="M1822" s="104"/>
      <c r="N1822" s="101"/>
      <c r="O1822" s="101"/>
      <c r="P1822" s="101"/>
      <c r="Q1822" s="101"/>
      <c r="R1822" s="63"/>
      <c r="S1822" s="63"/>
      <c r="T1822" s="63"/>
      <c r="U1822" s="135"/>
      <c r="V1822" s="104"/>
      <c r="W1822" s="104"/>
      <c r="X1822" s="104"/>
      <c r="Y1822" s="104"/>
    </row>
    <row r="1823" spans="1:25" x14ac:dyDescent="0.2">
      <c r="A1823" s="135"/>
      <c r="B1823" s="134" t="str">
        <f>IF(A1823="","",IF(ISNUMBER(SEARCH("KCB",G1823))=TRUE,Info!$J$10,Info!$J$11))</f>
        <v/>
      </c>
      <c r="C1823" s="135"/>
      <c r="D1823" s="248"/>
      <c r="E1823" s="248"/>
      <c r="F1823" s="135"/>
      <c r="G1823" s="104"/>
      <c r="H1823" s="135"/>
      <c r="I1823" s="104"/>
      <c r="J1823" s="104"/>
      <c r="K1823" s="104"/>
      <c r="L1823" s="104"/>
      <c r="M1823" s="104"/>
      <c r="N1823" s="101"/>
      <c r="O1823" s="101"/>
      <c r="P1823" s="101"/>
      <c r="Q1823" s="101"/>
      <c r="R1823" s="63"/>
      <c r="S1823" s="63"/>
      <c r="T1823" s="63"/>
      <c r="U1823" s="135"/>
      <c r="V1823" s="104"/>
      <c r="W1823" s="104"/>
      <c r="X1823" s="104"/>
      <c r="Y1823" s="104"/>
    </row>
    <row r="1824" spans="1:25" x14ac:dyDescent="0.2">
      <c r="A1824" s="135"/>
      <c r="B1824" s="134" t="str">
        <f>IF(A1824="","",IF(ISNUMBER(SEARCH("KCB",G1824))=TRUE,Info!$J$10,Info!$J$11))</f>
        <v/>
      </c>
      <c r="C1824" s="135"/>
      <c r="D1824" s="248"/>
      <c r="E1824" s="248"/>
      <c r="F1824" s="135"/>
      <c r="G1824" s="104"/>
      <c r="H1824" s="135"/>
      <c r="I1824" s="104"/>
      <c r="J1824" s="104"/>
      <c r="K1824" s="104"/>
      <c r="L1824" s="104"/>
      <c r="M1824" s="104"/>
      <c r="N1824" s="101"/>
      <c r="O1824" s="101"/>
      <c r="P1824" s="101"/>
      <c r="Q1824" s="101"/>
      <c r="R1824" s="63"/>
      <c r="S1824" s="63"/>
      <c r="T1824" s="63"/>
      <c r="U1824" s="135"/>
      <c r="V1824" s="104"/>
      <c r="W1824" s="104"/>
      <c r="X1824" s="104"/>
      <c r="Y1824" s="104"/>
    </row>
    <row r="1825" spans="1:25" x14ac:dyDescent="0.2">
      <c r="A1825" s="135"/>
      <c r="B1825" s="134" t="str">
        <f>IF(A1825="","",IF(ISNUMBER(SEARCH("KCB",G1825))=TRUE,Info!$J$10,Info!$J$11))</f>
        <v/>
      </c>
      <c r="C1825" s="135"/>
      <c r="D1825" s="248"/>
      <c r="E1825" s="248"/>
      <c r="F1825" s="135"/>
      <c r="G1825" s="104"/>
      <c r="H1825" s="135"/>
      <c r="I1825" s="104"/>
      <c r="J1825" s="104"/>
      <c r="K1825" s="104"/>
      <c r="L1825" s="104"/>
      <c r="M1825" s="104"/>
      <c r="N1825" s="101"/>
      <c r="O1825" s="101"/>
      <c r="P1825" s="101"/>
      <c r="Q1825" s="101"/>
      <c r="R1825" s="63"/>
      <c r="S1825" s="63"/>
      <c r="T1825" s="63"/>
      <c r="U1825" s="135"/>
      <c r="V1825" s="104"/>
      <c r="W1825" s="104"/>
      <c r="X1825" s="104"/>
      <c r="Y1825" s="104"/>
    </row>
    <row r="1826" spans="1:25" x14ac:dyDescent="0.2">
      <c r="A1826" s="135"/>
      <c r="B1826" s="134" t="str">
        <f>IF(A1826="","",IF(ISNUMBER(SEARCH("KCB",G1826))=TRUE,Info!$J$10,Info!$J$11))</f>
        <v/>
      </c>
      <c r="C1826" s="135"/>
      <c r="D1826" s="248"/>
      <c r="E1826" s="248"/>
      <c r="F1826" s="135"/>
      <c r="G1826" s="104"/>
      <c r="H1826" s="135"/>
      <c r="I1826" s="104"/>
      <c r="J1826" s="104"/>
      <c r="K1826" s="104"/>
      <c r="L1826" s="104"/>
      <c r="M1826" s="104"/>
      <c r="N1826" s="101"/>
      <c r="O1826" s="101"/>
      <c r="P1826" s="101"/>
      <c r="Q1826" s="101"/>
      <c r="R1826" s="63"/>
      <c r="S1826" s="63"/>
      <c r="T1826" s="63"/>
      <c r="U1826" s="135"/>
      <c r="V1826" s="104"/>
      <c r="W1826" s="104"/>
      <c r="X1826" s="104"/>
      <c r="Y1826" s="104"/>
    </row>
    <row r="1827" spans="1:25" x14ac:dyDescent="0.2">
      <c r="A1827" s="135"/>
      <c r="B1827" s="134" t="str">
        <f>IF(A1827="","",IF(ISNUMBER(SEARCH("KCB",G1827))=TRUE,Info!$J$10,Info!$J$11))</f>
        <v/>
      </c>
      <c r="C1827" s="135"/>
      <c r="D1827" s="248"/>
      <c r="E1827" s="248"/>
      <c r="F1827" s="135"/>
      <c r="G1827" s="104"/>
      <c r="H1827" s="135"/>
      <c r="I1827" s="104"/>
      <c r="J1827" s="104"/>
      <c r="K1827" s="104"/>
      <c r="L1827" s="104"/>
      <c r="M1827" s="104"/>
      <c r="N1827" s="101"/>
      <c r="O1827" s="101"/>
      <c r="P1827" s="101"/>
      <c r="Q1827" s="101"/>
      <c r="R1827" s="63"/>
      <c r="S1827" s="63"/>
      <c r="T1827" s="63"/>
      <c r="U1827" s="135"/>
      <c r="V1827" s="104"/>
      <c r="W1827" s="104"/>
      <c r="X1827" s="104"/>
      <c r="Y1827" s="104"/>
    </row>
    <row r="1828" spans="1:25" x14ac:dyDescent="0.2">
      <c r="A1828" s="135"/>
      <c r="B1828" s="134" t="str">
        <f>IF(A1828="","",IF(ISNUMBER(SEARCH("KCB",G1828))=TRUE,Info!$J$10,Info!$J$11))</f>
        <v/>
      </c>
      <c r="C1828" s="135"/>
      <c r="D1828" s="248"/>
      <c r="E1828" s="248"/>
      <c r="F1828" s="135"/>
      <c r="G1828" s="104"/>
      <c r="H1828" s="135"/>
      <c r="I1828" s="104"/>
      <c r="J1828" s="104"/>
      <c r="K1828" s="104"/>
      <c r="L1828" s="104"/>
      <c r="M1828" s="104"/>
      <c r="N1828" s="101"/>
      <c r="O1828" s="101"/>
      <c r="P1828" s="101"/>
      <c r="Q1828" s="101"/>
      <c r="R1828" s="63"/>
      <c r="S1828" s="63"/>
      <c r="T1828" s="63"/>
      <c r="U1828" s="135"/>
      <c r="V1828" s="104"/>
      <c r="W1828" s="104"/>
      <c r="X1828" s="104"/>
      <c r="Y1828" s="104"/>
    </row>
    <row r="1829" spans="1:25" x14ac:dyDescent="0.2">
      <c r="A1829" s="135"/>
      <c r="B1829" s="134" t="str">
        <f>IF(A1829="","",IF(ISNUMBER(SEARCH("KCB",G1829))=TRUE,Info!$J$10,Info!$J$11))</f>
        <v/>
      </c>
      <c r="C1829" s="135"/>
      <c r="D1829" s="248"/>
      <c r="E1829" s="248"/>
      <c r="F1829" s="135"/>
      <c r="G1829" s="104"/>
      <c r="H1829" s="135"/>
      <c r="I1829" s="104"/>
      <c r="J1829" s="104"/>
      <c r="K1829" s="104"/>
      <c r="L1829" s="104"/>
      <c r="M1829" s="104"/>
      <c r="N1829" s="101"/>
      <c r="O1829" s="101"/>
      <c r="P1829" s="101"/>
      <c r="Q1829" s="101"/>
      <c r="R1829" s="63"/>
      <c r="S1829" s="63"/>
      <c r="T1829" s="63"/>
      <c r="U1829" s="135"/>
      <c r="V1829" s="104"/>
      <c r="W1829" s="104"/>
      <c r="X1829" s="104"/>
      <c r="Y1829" s="104"/>
    </row>
    <row r="1830" spans="1:25" x14ac:dyDescent="0.2">
      <c r="A1830" s="135"/>
      <c r="B1830" s="134" t="str">
        <f>IF(A1830="","",IF(ISNUMBER(SEARCH("KCB",G1830))=TRUE,Info!$J$10,Info!$J$11))</f>
        <v/>
      </c>
      <c r="C1830" s="135"/>
      <c r="D1830" s="248"/>
      <c r="E1830" s="248"/>
      <c r="F1830" s="135"/>
      <c r="G1830" s="104"/>
      <c r="H1830" s="135"/>
      <c r="I1830" s="104"/>
      <c r="J1830" s="104"/>
      <c r="K1830" s="104"/>
      <c r="L1830" s="104"/>
      <c r="M1830" s="104"/>
      <c r="N1830" s="101"/>
      <c r="O1830" s="101"/>
      <c r="P1830" s="101"/>
      <c r="Q1830" s="101"/>
      <c r="R1830" s="63"/>
      <c r="S1830" s="63"/>
      <c r="T1830" s="63"/>
      <c r="U1830" s="135"/>
      <c r="V1830" s="104"/>
      <c r="W1830" s="104"/>
      <c r="X1830" s="104"/>
      <c r="Y1830" s="104"/>
    </row>
    <row r="1831" spans="1:25" x14ac:dyDescent="0.2">
      <c r="A1831" s="135"/>
      <c r="B1831" s="134" t="str">
        <f>IF(A1831="","",IF(ISNUMBER(SEARCH("KCB",G1831))=TRUE,Info!$J$10,Info!$J$11))</f>
        <v/>
      </c>
      <c r="C1831" s="135"/>
      <c r="D1831" s="248"/>
      <c r="E1831" s="248"/>
      <c r="F1831" s="135"/>
      <c r="G1831" s="104"/>
      <c r="H1831" s="135"/>
      <c r="I1831" s="104"/>
      <c r="J1831" s="104"/>
      <c r="K1831" s="104"/>
      <c r="L1831" s="104"/>
      <c r="M1831" s="104"/>
      <c r="N1831" s="101"/>
      <c r="O1831" s="101"/>
      <c r="P1831" s="101"/>
      <c r="Q1831" s="101"/>
      <c r="R1831" s="63"/>
      <c r="S1831" s="63"/>
      <c r="T1831" s="63"/>
      <c r="U1831" s="135"/>
      <c r="V1831" s="104"/>
      <c r="W1831" s="104"/>
      <c r="X1831" s="104"/>
      <c r="Y1831" s="104"/>
    </row>
    <row r="1832" spans="1:25" x14ac:dyDescent="0.2">
      <c r="A1832" s="135"/>
      <c r="B1832" s="134" t="str">
        <f>IF(A1832="","",IF(ISNUMBER(SEARCH("KCB",G1832))=TRUE,Info!$J$10,Info!$J$11))</f>
        <v/>
      </c>
      <c r="C1832" s="135"/>
      <c r="D1832" s="248"/>
      <c r="E1832" s="248"/>
      <c r="F1832" s="135"/>
      <c r="G1832" s="104"/>
      <c r="H1832" s="135"/>
      <c r="I1832" s="104"/>
      <c r="J1832" s="104"/>
      <c r="K1832" s="104"/>
      <c r="L1832" s="104"/>
      <c r="M1832" s="104"/>
      <c r="N1832" s="101"/>
      <c r="O1832" s="101"/>
      <c r="P1832" s="101"/>
      <c r="Q1832" s="101"/>
      <c r="R1832" s="63"/>
      <c r="S1832" s="63"/>
      <c r="T1832" s="63"/>
      <c r="U1832" s="135"/>
      <c r="V1832" s="104"/>
      <c r="W1832" s="104"/>
      <c r="X1832" s="104"/>
      <c r="Y1832" s="104"/>
    </row>
    <row r="1833" spans="1:25" x14ac:dyDescent="0.2">
      <c r="A1833" s="135"/>
      <c r="B1833" s="134" t="str">
        <f>IF(A1833="","",IF(ISNUMBER(SEARCH("KCB",G1833))=TRUE,Info!$J$10,Info!$J$11))</f>
        <v/>
      </c>
      <c r="C1833" s="135"/>
      <c r="D1833" s="248"/>
      <c r="E1833" s="248"/>
      <c r="F1833" s="135"/>
      <c r="G1833" s="104"/>
      <c r="H1833" s="135"/>
      <c r="I1833" s="104"/>
      <c r="J1833" s="104"/>
      <c r="K1833" s="104"/>
      <c r="L1833" s="104"/>
      <c r="M1833" s="104"/>
      <c r="N1833" s="101"/>
      <c r="O1833" s="101"/>
      <c r="P1833" s="101"/>
      <c r="Q1833" s="101"/>
      <c r="R1833" s="63"/>
      <c r="S1833" s="63"/>
      <c r="T1833" s="63"/>
      <c r="U1833" s="135"/>
      <c r="V1833" s="104"/>
      <c r="W1833" s="104"/>
      <c r="X1833" s="104"/>
      <c r="Y1833" s="104"/>
    </row>
    <row r="1834" spans="1:25" x14ac:dyDescent="0.2">
      <c r="A1834" s="135"/>
      <c r="B1834" s="134" t="str">
        <f>IF(A1834="","",IF(ISNUMBER(SEARCH("KCB",G1834))=TRUE,Info!$J$10,Info!$J$11))</f>
        <v/>
      </c>
      <c r="C1834" s="135"/>
      <c r="D1834" s="248"/>
      <c r="E1834" s="248"/>
      <c r="F1834" s="135"/>
      <c r="G1834" s="104"/>
      <c r="H1834" s="135"/>
      <c r="I1834" s="104"/>
      <c r="J1834" s="104"/>
      <c r="K1834" s="104"/>
      <c r="L1834" s="104"/>
      <c r="M1834" s="104"/>
      <c r="N1834" s="101"/>
      <c r="O1834" s="101"/>
      <c r="P1834" s="101"/>
      <c r="Q1834" s="101"/>
      <c r="R1834" s="63"/>
      <c r="S1834" s="63"/>
      <c r="T1834" s="63"/>
      <c r="U1834" s="135"/>
      <c r="V1834" s="104"/>
      <c r="W1834" s="104"/>
      <c r="X1834" s="104"/>
      <c r="Y1834" s="104"/>
    </row>
    <row r="1835" spans="1:25" x14ac:dyDescent="0.2">
      <c r="A1835" s="135"/>
      <c r="B1835" s="134" t="str">
        <f>IF(A1835="","",IF(ISNUMBER(SEARCH("KCB",G1835))=TRUE,Info!$J$10,Info!$J$11))</f>
        <v/>
      </c>
      <c r="C1835" s="135"/>
      <c r="D1835" s="248"/>
      <c r="E1835" s="248"/>
      <c r="F1835" s="135"/>
      <c r="G1835" s="104"/>
      <c r="H1835" s="135"/>
      <c r="I1835" s="104"/>
      <c r="J1835" s="104"/>
      <c r="K1835" s="104"/>
      <c r="L1835" s="104"/>
      <c r="M1835" s="104"/>
      <c r="N1835" s="101"/>
      <c r="O1835" s="101"/>
      <c r="P1835" s="101"/>
      <c r="Q1835" s="101"/>
      <c r="R1835" s="63"/>
      <c r="S1835" s="63"/>
      <c r="T1835" s="63"/>
      <c r="U1835" s="135"/>
      <c r="V1835" s="104"/>
      <c r="W1835" s="104"/>
      <c r="X1835" s="104"/>
      <c r="Y1835" s="104"/>
    </row>
    <row r="1836" spans="1:25" x14ac:dyDescent="0.2">
      <c r="A1836" s="135"/>
      <c r="B1836" s="134" t="str">
        <f>IF(A1836="","",IF(ISNUMBER(SEARCH("KCB",G1836))=TRUE,Info!$J$10,Info!$J$11))</f>
        <v/>
      </c>
      <c r="C1836" s="135"/>
      <c r="D1836" s="248"/>
      <c r="E1836" s="248"/>
      <c r="F1836" s="135"/>
      <c r="G1836" s="104"/>
      <c r="H1836" s="135"/>
      <c r="I1836" s="104"/>
      <c r="J1836" s="104"/>
      <c r="K1836" s="104"/>
      <c r="L1836" s="104"/>
      <c r="M1836" s="104"/>
      <c r="N1836" s="101"/>
      <c r="O1836" s="101"/>
      <c r="P1836" s="101"/>
      <c r="Q1836" s="101"/>
      <c r="R1836" s="63"/>
      <c r="S1836" s="63"/>
      <c r="T1836" s="63"/>
      <c r="U1836" s="135"/>
      <c r="V1836" s="104"/>
      <c r="W1836" s="104"/>
      <c r="X1836" s="104"/>
      <c r="Y1836" s="104"/>
    </row>
    <row r="1837" spans="1:25" x14ac:dyDescent="0.2">
      <c r="A1837" s="135"/>
      <c r="B1837" s="134" t="str">
        <f>IF(A1837="","",IF(ISNUMBER(SEARCH("KCB",G1837))=TRUE,Info!$J$10,Info!$J$11))</f>
        <v/>
      </c>
      <c r="C1837" s="135"/>
      <c r="D1837" s="248"/>
      <c r="E1837" s="248"/>
      <c r="F1837" s="135"/>
      <c r="G1837" s="104"/>
      <c r="H1837" s="135"/>
      <c r="I1837" s="104"/>
      <c r="J1837" s="104"/>
      <c r="K1837" s="104"/>
      <c r="L1837" s="104"/>
      <c r="M1837" s="104"/>
      <c r="N1837" s="101"/>
      <c r="O1837" s="101"/>
      <c r="P1837" s="101"/>
      <c r="Q1837" s="101"/>
      <c r="R1837" s="63"/>
      <c r="S1837" s="63"/>
      <c r="T1837" s="63"/>
      <c r="U1837" s="135"/>
      <c r="V1837" s="104"/>
      <c r="W1837" s="104"/>
      <c r="X1837" s="104"/>
      <c r="Y1837" s="104"/>
    </row>
    <row r="1838" spans="1:25" x14ac:dyDescent="0.2">
      <c r="A1838" s="135"/>
      <c r="B1838" s="134" t="str">
        <f>IF(A1838="","",IF(ISNUMBER(SEARCH("KCB",G1838))=TRUE,Info!$J$10,Info!$J$11))</f>
        <v/>
      </c>
      <c r="C1838" s="135"/>
      <c r="D1838" s="248"/>
      <c r="E1838" s="248"/>
      <c r="F1838" s="135"/>
      <c r="G1838" s="104"/>
      <c r="H1838" s="135"/>
      <c r="I1838" s="104"/>
      <c r="J1838" s="104"/>
      <c r="K1838" s="104"/>
      <c r="L1838" s="104"/>
      <c r="M1838" s="104"/>
      <c r="N1838" s="101"/>
      <c r="O1838" s="101"/>
      <c r="P1838" s="101"/>
      <c r="Q1838" s="101"/>
      <c r="R1838" s="63"/>
      <c r="S1838" s="63"/>
      <c r="T1838" s="63"/>
      <c r="U1838" s="135"/>
      <c r="V1838" s="104"/>
      <c r="W1838" s="104"/>
      <c r="X1838" s="104"/>
      <c r="Y1838" s="104"/>
    </row>
    <row r="1839" spans="1:25" x14ac:dyDescent="0.2">
      <c r="A1839" s="135"/>
      <c r="B1839" s="134" t="str">
        <f>IF(A1839="","",IF(ISNUMBER(SEARCH("KCB",G1839))=TRUE,Info!$J$10,Info!$J$11))</f>
        <v/>
      </c>
      <c r="C1839" s="135"/>
      <c r="D1839" s="248"/>
      <c r="E1839" s="248"/>
      <c r="F1839" s="135"/>
      <c r="G1839" s="104"/>
      <c r="H1839" s="135"/>
      <c r="I1839" s="104"/>
      <c r="J1839" s="104"/>
      <c r="K1839" s="104"/>
      <c r="L1839" s="104"/>
      <c r="M1839" s="104"/>
      <c r="N1839" s="101"/>
      <c r="O1839" s="101"/>
      <c r="P1839" s="101"/>
      <c r="Q1839" s="101"/>
      <c r="R1839" s="63"/>
      <c r="S1839" s="63"/>
      <c r="T1839" s="63"/>
      <c r="U1839" s="135"/>
      <c r="V1839" s="104"/>
      <c r="W1839" s="104"/>
      <c r="X1839" s="104"/>
      <c r="Y1839" s="104"/>
    </row>
    <row r="1840" spans="1:25" x14ac:dyDescent="0.2">
      <c r="A1840" s="135"/>
      <c r="B1840" s="134" t="str">
        <f>IF(A1840="","",IF(ISNUMBER(SEARCH("KCB",G1840))=TRUE,Info!$J$10,Info!$J$11))</f>
        <v/>
      </c>
      <c r="C1840" s="135"/>
      <c r="D1840" s="248"/>
      <c r="E1840" s="248"/>
      <c r="F1840" s="135"/>
      <c r="G1840" s="104"/>
      <c r="H1840" s="135"/>
      <c r="I1840" s="104"/>
      <c r="J1840" s="104"/>
      <c r="K1840" s="104"/>
      <c r="L1840" s="104"/>
      <c r="M1840" s="104"/>
      <c r="N1840" s="101"/>
      <c r="O1840" s="101"/>
      <c r="P1840" s="101"/>
      <c r="Q1840" s="101"/>
      <c r="R1840" s="63"/>
      <c r="S1840" s="63"/>
      <c r="T1840" s="63"/>
      <c r="U1840" s="135"/>
      <c r="V1840" s="104"/>
      <c r="W1840" s="104"/>
      <c r="X1840" s="104"/>
      <c r="Y1840" s="104"/>
    </row>
    <row r="1841" spans="1:25" x14ac:dyDescent="0.2">
      <c r="A1841" s="135"/>
      <c r="B1841" s="134" t="str">
        <f>IF(A1841="","",IF(ISNUMBER(SEARCH("KCB",G1841))=TRUE,Info!$J$10,Info!$J$11))</f>
        <v/>
      </c>
      <c r="C1841" s="135"/>
      <c r="D1841" s="248"/>
      <c r="E1841" s="248"/>
      <c r="F1841" s="135"/>
      <c r="G1841" s="104"/>
      <c r="H1841" s="135"/>
      <c r="I1841" s="104"/>
      <c r="J1841" s="104"/>
      <c r="K1841" s="104"/>
      <c r="L1841" s="104"/>
      <c r="M1841" s="104"/>
      <c r="N1841" s="101"/>
      <c r="O1841" s="101"/>
      <c r="P1841" s="101"/>
      <c r="Q1841" s="101"/>
      <c r="R1841" s="63"/>
      <c r="S1841" s="63"/>
      <c r="T1841" s="63"/>
      <c r="U1841" s="135"/>
      <c r="V1841" s="104"/>
      <c r="W1841" s="104"/>
      <c r="X1841" s="104"/>
      <c r="Y1841" s="104"/>
    </row>
    <row r="1842" spans="1:25" x14ac:dyDescent="0.2">
      <c r="A1842" s="135"/>
      <c r="B1842" s="134" t="str">
        <f>IF(A1842="","",IF(ISNUMBER(SEARCH("KCB",G1842))=TRUE,Info!$J$10,Info!$J$11))</f>
        <v/>
      </c>
      <c r="C1842" s="135"/>
      <c r="D1842" s="248"/>
      <c r="E1842" s="248"/>
      <c r="F1842" s="135"/>
      <c r="G1842" s="104"/>
      <c r="H1842" s="135"/>
      <c r="I1842" s="104"/>
      <c r="J1842" s="104"/>
      <c r="K1842" s="104"/>
      <c r="L1842" s="104"/>
      <c r="M1842" s="104"/>
      <c r="N1842" s="101"/>
      <c r="O1842" s="101"/>
      <c r="P1842" s="101"/>
      <c r="Q1842" s="101"/>
      <c r="R1842" s="63"/>
      <c r="S1842" s="63"/>
      <c r="T1842" s="63"/>
      <c r="U1842" s="135"/>
      <c r="V1842" s="104"/>
      <c r="W1842" s="104"/>
      <c r="X1842" s="104"/>
      <c r="Y1842" s="104"/>
    </row>
    <row r="1843" spans="1:25" x14ac:dyDescent="0.2">
      <c r="A1843" s="135"/>
      <c r="B1843" s="134" t="str">
        <f>IF(A1843="","",IF(ISNUMBER(SEARCH("KCB",G1843))=TRUE,Info!$J$10,Info!$J$11))</f>
        <v/>
      </c>
      <c r="C1843" s="135"/>
      <c r="D1843" s="248"/>
      <c r="E1843" s="248"/>
      <c r="F1843" s="135"/>
      <c r="G1843" s="104"/>
      <c r="H1843" s="135"/>
      <c r="I1843" s="104"/>
      <c r="J1843" s="104"/>
      <c r="K1843" s="104"/>
      <c r="L1843" s="104"/>
      <c r="M1843" s="104"/>
      <c r="N1843" s="101"/>
      <c r="O1843" s="101"/>
      <c r="P1843" s="101"/>
      <c r="Q1843" s="101"/>
      <c r="R1843" s="63"/>
      <c r="S1843" s="63"/>
      <c r="T1843" s="63"/>
      <c r="U1843" s="135"/>
      <c r="V1843" s="104"/>
      <c r="W1843" s="104"/>
      <c r="X1843" s="104"/>
      <c r="Y1843" s="104"/>
    </row>
    <row r="1844" spans="1:25" x14ac:dyDescent="0.2">
      <c r="A1844" s="135"/>
      <c r="B1844" s="134" t="str">
        <f>IF(A1844="","",IF(ISNUMBER(SEARCH("KCB",G1844))=TRUE,Info!$J$10,Info!$J$11))</f>
        <v/>
      </c>
      <c r="C1844" s="135"/>
      <c r="D1844" s="248"/>
      <c r="E1844" s="248"/>
      <c r="F1844" s="135"/>
      <c r="G1844" s="104"/>
      <c r="H1844" s="135"/>
      <c r="I1844" s="104"/>
      <c r="J1844" s="104"/>
      <c r="K1844" s="104"/>
      <c r="L1844" s="104"/>
      <c r="M1844" s="104"/>
      <c r="N1844" s="101"/>
      <c r="O1844" s="101"/>
      <c r="P1844" s="101"/>
      <c r="Q1844" s="101"/>
      <c r="R1844" s="63"/>
      <c r="S1844" s="63"/>
      <c r="T1844" s="63"/>
      <c r="U1844" s="135"/>
      <c r="V1844" s="104"/>
      <c r="W1844" s="104"/>
      <c r="X1844" s="104"/>
      <c r="Y1844" s="104"/>
    </row>
    <row r="1845" spans="1:25" x14ac:dyDescent="0.2">
      <c r="A1845" s="135"/>
      <c r="B1845" s="134" t="str">
        <f>IF(A1845="","",IF(ISNUMBER(SEARCH("KCB",G1845))=TRUE,Info!$J$10,Info!$J$11))</f>
        <v/>
      </c>
      <c r="C1845" s="135"/>
      <c r="D1845" s="248"/>
      <c r="E1845" s="248"/>
      <c r="F1845" s="135"/>
      <c r="G1845" s="104"/>
      <c r="H1845" s="135"/>
      <c r="I1845" s="104"/>
      <c r="J1845" s="104"/>
      <c r="K1845" s="104"/>
      <c r="L1845" s="104"/>
      <c r="M1845" s="104"/>
      <c r="N1845" s="101"/>
      <c r="O1845" s="101"/>
      <c r="P1845" s="101"/>
      <c r="Q1845" s="101"/>
      <c r="R1845" s="63"/>
      <c r="S1845" s="63"/>
      <c r="T1845" s="63"/>
      <c r="U1845" s="135"/>
      <c r="V1845" s="104"/>
      <c r="W1845" s="104"/>
      <c r="X1845" s="104"/>
      <c r="Y1845" s="104"/>
    </row>
    <row r="1846" spans="1:25" x14ac:dyDescent="0.2">
      <c r="A1846" s="135"/>
      <c r="B1846" s="134" t="str">
        <f>IF(A1846="","",IF(ISNUMBER(SEARCH("KCB",G1846))=TRUE,Info!$J$10,Info!$J$11))</f>
        <v/>
      </c>
      <c r="C1846" s="135"/>
      <c r="D1846" s="248"/>
      <c r="E1846" s="248"/>
      <c r="F1846" s="135"/>
      <c r="G1846" s="104"/>
      <c r="H1846" s="135"/>
      <c r="I1846" s="104"/>
      <c r="J1846" s="104"/>
      <c r="K1846" s="104"/>
      <c r="L1846" s="104"/>
      <c r="M1846" s="104"/>
      <c r="N1846" s="101"/>
      <c r="O1846" s="101"/>
      <c r="P1846" s="101"/>
      <c r="Q1846" s="101"/>
      <c r="R1846" s="63"/>
      <c r="S1846" s="63"/>
      <c r="T1846" s="63"/>
      <c r="U1846" s="135"/>
      <c r="V1846" s="104"/>
      <c r="W1846" s="104"/>
      <c r="X1846" s="104"/>
      <c r="Y1846" s="104"/>
    </row>
    <row r="1847" spans="1:25" x14ac:dyDescent="0.2">
      <c r="A1847" s="135"/>
      <c r="B1847" s="134" t="str">
        <f>IF(A1847="","",IF(ISNUMBER(SEARCH("KCB",G1847))=TRUE,Info!$J$10,Info!$J$11))</f>
        <v/>
      </c>
      <c r="C1847" s="135"/>
      <c r="D1847" s="248"/>
      <c r="E1847" s="248"/>
      <c r="F1847" s="135"/>
      <c r="G1847" s="104"/>
      <c r="H1847" s="135"/>
      <c r="I1847" s="104"/>
      <c r="J1847" s="104"/>
      <c r="K1847" s="104"/>
      <c r="L1847" s="104"/>
      <c r="M1847" s="104"/>
      <c r="N1847" s="101"/>
      <c r="O1847" s="101"/>
      <c r="P1847" s="101"/>
      <c r="Q1847" s="101"/>
      <c r="R1847" s="63"/>
      <c r="S1847" s="63"/>
      <c r="T1847" s="63"/>
      <c r="U1847" s="135"/>
      <c r="V1847" s="104"/>
      <c r="W1847" s="104"/>
      <c r="X1847" s="104"/>
      <c r="Y1847" s="104"/>
    </row>
    <row r="1848" spans="1:25" x14ac:dyDescent="0.2">
      <c r="A1848" s="135"/>
      <c r="B1848" s="134" t="str">
        <f>IF(A1848="","",IF(ISNUMBER(SEARCH("KCB",G1848))=TRUE,Info!$J$10,Info!$J$11))</f>
        <v/>
      </c>
      <c r="C1848" s="135"/>
      <c r="D1848" s="248"/>
      <c r="E1848" s="248"/>
      <c r="F1848" s="135"/>
      <c r="G1848" s="104"/>
      <c r="H1848" s="135"/>
      <c r="I1848" s="104"/>
      <c r="J1848" s="104"/>
      <c r="K1848" s="104"/>
      <c r="L1848" s="104"/>
      <c r="M1848" s="104"/>
      <c r="N1848" s="101"/>
      <c r="O1848" s="101"/>
      <c r="P1848" s="101"/>
      <c r="Q1848" s="101"/>
      <c r="R1848" s="63"/>
      <c r="S1848" s="63"/>
      <c r="T1848" s="63"/>
      <c r="U1848" s="135"/>
      <c r="V1848" s="104"/>
      <c r="W1848" s="104"/>
      <c r="X1848" s="104"/>
      <c r="Y1848" s="104"/>
    </row>
    <row r="1849" spans="1:25" x14ac:dyDescent="0.2">
      <c r="A1849" s="135"/>
      <c r="B1849" s="134" t="str">
        <f>IF(A1849="","",IF(ISNUMBER(SEARCH("KCB",G1849))=TRUE,Info!$J$10,Info!$J$11))</f>
        <v/>
      </c>
      <c r="C1849" s="135"/>
      <c r="D1849" s="248"/>
      <c r="E1849" s="248"/>
      <c r="F1849" s="135"/>
      <c r="G1849" s="104"/>
      <c r="H1849" s="135"/>
      <c r="I1849" s="104"/>
      <c r="J1849" s="104"/>
      <c r="K1849" s="104"/>
      <c r="L1849" s="104"/>
      <c r="M1849" s="104"/>
      <c r="N1849" s="101"/>
      <c r="O1849" s="101"/>
      <c r="P1849" s="101"/>
      <c r="Q1849" s="101"/>
      <c r="R1849" s="63"/>
      <c r="S1849" s="63"/>
      <c r="T1849" s="63"/>
      <c r="U1849" s="135"/>
      <c r="V1849" s="104"/>
      <c r="W1849" s="104"/>
      <c r="X1849" s="104"/>
      <c r="Y1849" s="104"/>
    </row>
    <row r="1850" spans="1:25" x14ac:dyDescent="0.2">
      <c r="A1850" s="135"/>
      <c r="B1850" s="134" t="str">
        <f>IF(A1850="","",IF(ISNUMBER(SEARCH("KCB",G1850))=TRUE,Info!$J$10,Info!$J$11))</f>
        <v/>
      </c>
      <c r="C1850" s="135"/>
      <c r="D1850" s="248"/>
      <c r="E1850" s="248"/>
      <c r="F1850" s="135"/>
      <c r="G1850" s="104"/>
      <c r="H1850" s="135"/>
      <c r="I1850" s="104"/>
      <c r="J1850" s="104"/>
      <c r="K1850" s="104"/>
      <c r="L1850" s="104"/>
      <c r="M1850" s="104"/>
      <c r="N1850" s="101"/>
      <c r="O1850" s="101"/>
      <c r="P1850" s="101"/>
      <c r="Q1850" s="101"/>
      <c r="R1850" s="63"/>
      <c r="S1850" s="63"/>
      <c r="T1850" s="63"/>
      <c r="U1850" s="135"/>
      <c r="V1850" s="104"/>
      <c r="W1850" s="104"/>
      <c r="X1850" s="104"/>
      <c r="Y1850" s="104"/>
    </row>
    <row r="1851" spans="1:25" x14ac:dyDescent="0.2">
      <c r="A1851" s="135"/>
      <c r="B1851" s="134" t="str">
        <f>IF(A1851="","",IF(ISNUMBER(SEARCH("KCB",G1851))=TRUE,Info!$J$10,Info!$J$11))</f>
        <v/>
      </c>
      <c r="C1851" s="135"/>
      <c r="D1851" s="248"/>
      <c r="E1851" s="248"/>
      <c r="F1851" s="135"/>
      <c r="G1851" s="104"/>
      <c r="H1851" s="135"/>
      <c r="I1851" s="104"/>
      <c r="J1851" s="104"/>
      <c r="K1851" s="104"/>
      <c r="L1851" s="104"/>
      <c r="M1851" s="104"/>
      <c r="N1851" s="101"/>
      <c r="O1851" s="101"/>
      <c r="P1851" s="101"/>
      <c r="Q1851" s="101"/>
      <c r="R1851" s="63"/>
      <c r="S1851" s="63"/>
      <c r="T1851" s="63"/>
      <c r="U1851" s="135"/>
      <c r="V1851" s="104"/>
      <c r="W1851" s="104"/>
      <c r="X1851" s="104"/>
      <c r="Y1851" s="104"/>
    </row>
    <row r="1852" spans="1:25" x14ac:dyDescent="0.2">
      <c r="A1852" s="135"/>
      <c r="B1852" s="134" t="str">
        <f>IF(A1852="","",IF(ISNUMBER(SEARCH("KCB",G1852))=TRUE,Info!$J$10,Info!$J$11))</f>
        <v/>
      </c>
      <c r="C1852" s="135"/>
      <c r="D1852" s="248"/>
      <c r="E1852" s="248"/>
      <c r="F1852" s="135"/>
      <c r="G1852" s="104"/>
      <c r="H1852" s="135"/>
      <c r="I1852" s="104"/>
      <c r="J1852" s="104"/>
      <c r="K1852" s="104"/>
      <c r="L1852" s="104"/>
      <c r="M1852" s="104"/>
      <c r="N1852" s="101"/>
      <c r="O1852" s="101"/>
      <c r="P1852" s="101"/>
      <c r="Q1852" s="101"/>
      <c r="R1852" s="63"/>
      <c r="S1852" s="63"/>
      <c r="T1852" s="63"/>
      <c r="U1852" s="135"/>
      <c r="V1852" s="104"/>
      <c r="W1852" s="104"/>
      <c r="X1852" s="104"/>
      <c r="Y1852" s="104"/>
    </row>
    <row r="1853" spans="1:25" x14ac:dyDescent="0.2">
      <c r="A1853" s="135"/>
      <c r="B1853" s="134" t="str">
        <f>IF(A1853="","",IF(ISNUMBER(SEARCH("KCB",G1853))=TRUE,Info!$J$10,Info!$J$11))</f>
        <v/>
      </c>
      <c r="C1853" s="135"/>
      <c r="D1853" s="248"/>
      <c r="E1853" s="248"/>
      <c r="F1853" s="135"/>
      <c r="G1853" s="104"/>
      <c r="H1853" s="135"/>
      <c r="I1853" s="104"/>
      <c r="J1853" s="104"/>
      <c r="K1853" s="104"/>
      <c r="L1853" s="104"/>
      <c r="M1853" s="104"/>
      <c r="N1853" s="101"/>
      <c r="O1853" s="101"/>
      <c r="P1853" s="101"/>
      <c r="Q1853" s="101"/>
      <c r="R1853" s="63"/>
      <c r="S1853" s="63"/>
      <c r="T1853" s="63"/>
      <c r="U1853" s="135"/>
      <c r="V1853" s="104"/>
      <c r="W1853" s="104"/>
      <c r="X1853" s="104"/>
      <c r="Y1853" s="104"/>
    </row>
    <row r="1854" spans="1:25" x14ac:dyDescent="0.2">
      <c r="A1854" s="135"/>
      <c r="B1854" s="134" t="str">
        <f>IF(A1854="","",IF(ISNUMBER(SEARCH("KCB",G1854))=TRUE,Info!$J$10,Info!$J$11))</f>
        <v/>
      </c>
      <c r="C1854" s="135"/>
      <c r="D1854" s="248"/>
      <c r="E1854" s="248"/>
      <c r="F1854" s="135"/>
      <c r="G1854" s="104"/>
      <c r="H1854" s="135"/>
      <c r="I1854" s="104"/>
      <c r="J1854" s="104"/>
      <c r="K1854" s="104"/>
      <c r="L1854" s="104"/>
      <c r="M1854" s="104"/>
      <c r="N1854" s="101"/>
      <c r="O1854" s="101"/>
      <c r="P1854" s="101"/>
      <c r="Q1854" s="101"/>
      <c r="R1854" s="63"/>
      <c r="S1854" s="63"/>
      <c r="T1854" s="63"/>
      <c r="U1854" s="135"/>
      <c r="V1854" s="104"/>
      <c r="W1854" s="104"/>
      <c r="X1854" s="104"/>
      <c r="Y1854" s="104"/>
    </row>
    <row r="1855" spans="1:25" x14ac:dyDescent="0.2">
      <c r="A1855" s="135"/>
      <c r="B1855" s="134" t="str">
        <f>IF(A1855="","",IF(ISNUMBER(SEARCH("KCB",G1855))=TRUE,Info!$J$10,Info!$J$11))</f>
        <v/>
      </c>
      <c r="C1855" s="135"/>
      <c r="D1855" s="248"/>
      <c r="E1855" s="248"/>
      <c r="F1855" s="135"/>
      <c r="G1855" s="104"/>
      <c r="H1855" s="135"/>
      <c r="I1855" s="104"/>
      <c r="J1855" s="104"/>
      <c r="K1855" s="104"/>
      <c r="L1855" s="104"/>
      <c r="M1855" s="104"/>
      <c r="N1855" s="101"/>
      <c r="O1855" s="101"/>
      <c r="P1855" s="101"/>
      <c r="Q1855" s="101"/>
      <c r="R1855" s="63"/>
      <c r="S1855" s="63"/>
      <c r="T1855" s="63"/>
      <c r="U1855" s="135"/>
      <c r="V1855" s="104"/>
      <c r="W1855" s="104"/>
      <c r="X1855" s="104"/>
      <c r="Y1855" s="104"/>
    </row>
    <row r="1856" spans="1:25" x14ac:dyDescent="0.2">
      <c r="A1856" s="135"/>
      <c r="B1856" s="134" t="str">
        <f>IF(A1856="","",IF(ISNUMBER(SEARCH("KCB",G1856))=TRUE,Info!$J$10,Info!$J$11))</f>
        <v/>
      </c>
      <c r="C1856" s="135"/>
      <c r="D1856" s="248"/>
      <c r="E1856" s="248"/>
      <c r="F1856" s="135"/>
      <c r="G1856" s="104"/>
      <c r="H1856" s="135"/>
      <c r="I1856" s="104"/>
      <c r="J1856" s="104"/>
      <c r="K1856" s="104"/>
      <c r="L1856" s="104"/>
      <c r="M1856" s="104"/>
      <c r="N1856" s="101"/>
      <c r="O1856" s="101"/>
      <c r="P1856" s="101"/>
      <c r="Q1856" s="101"/>
      <c r="R1856" s="63"/>
      <c r="S1856" s="63"/>
      <c r="T1856" s="63"/>
      <c r="U1856" s="135"/>
      <c r="V1856" s="104"/>
      <c r="W1856" s="104"/>
      <c r="X1856" s="104"/>
      <c r="Y1856" s="104"/>
    </row>
    <row r="1857" spans="1:25" x14ac:dyDescent="0.2">
      <c r="A1857" s="135"/>
      <c r="B1857" s="134" t="str">
        <f>IF(A1857="","",IF(ISNUMBER(SEARCH("KCB",G1857))=TRUE,Info!$J$10,Info!$J$11))</f>
        <v/>
      </c>
      <c r="C1857" s="135"/>
      <c r="D1857" s="248"/>
      <c r="E1857" s="248"/>
      <c r="F1857" s="135"/>
      <c r="G1857" s="104"/>
      <c r="H1857" s="135"/>
      <c r="I1857" s="104"/>
      <c r="J1857" s="104"/>
      <c r="K1857" s="104"/>
      <c r="L1857" s="104"/>
      <c r="M1857" s="104"/>
      <c r="N1857" s="101"/>
      <c r="O1857" s="101"/>
      <c r="P1857" s="101"/>
      <c r="Q1857" s="101"/>
      <c r="R1857" s="63"/>
      <c r="S1857" s="63"/>
      <c r="T1857" s="63"/>
      <c r="U1857" s="135"/>
      <c r="V1857" s="104"/>
      <c r="W1857" s="104"/>
      <c r="X1857" s="104"/>
      <c r="Y1857" s="104"/>
    </row>
    <row r="1858" spans="1:25" x14ac:dyDescent="0.2">
      <c r="A1858" s="135"/>
      <c r="B1858" s="134" t="str">
        <f>IF(A1858="","",IF(ISNUMBER(SEARCH("KCB",G1858))=TRUE,Info!$J$10,Info!$J$11))</f>
        <v/>
      </c>
      <c r="C1858" s="135"/>
      <c r="D1858" s="248"/>
      <c r="E1858" s="248"/>
      <c r="F1858" s="135"/>
      <c r="G1858" s="104"/>
      <c r="H1858" s="135"/>
      <c r="I1858" s="104"/>
      <c r="J1858" s="104"/>
      <c r="K1858" s="104"/>
      <c r="L1858" s="104"/>
      <c r="M1858" s="104"/>
      <c r="N1858" s="101"/>
      <c r="O1858" s="101"/>
      <c r="P1858" s="101"/>
      <c r="Q1858" s="101"/>
      <c r="R1858" s="63"/>
      <c r="S1858" s="63"/>
      <c r="T1858" s="63"/>
      <c r="U1858" s="135"/>
      <c r="V1858" s="104"/>
      <c r="W1858" s="104"/>
      <c r="X1858" s="104"/>
      <c r="Y1858" s="104"/>
    </row>
    <row r="1859" spans="1:25" x14ac:dyDescent="0.2">
      <c r="A1859" s="135"/>
      <c r="B1859" s="134" t="str">
        <f>IF(A1859="","",IF(ISNUMBER(SEARCH("KCB",G1859))=TRUE,Info!$J$10,Info!$J$11))</f>
        <v/>
      </c>
      <c r="C1859" s="135"/>
      <c r="D1859" s="248"/>
      <c r="E1859" s="248"/>
      <c r="F1859" s="135"/>
      <c r="G1859" s="104"/>
      <c r="H1859" s="135"/>
      <c r="I1859" s="104"/>
      <c r="J1859" s="104"/>
      <c r="K1859" s="104"/>
      <c r="L1859" s="104"/>
      <c r="M1859" s="104"/>
      <c r="N1859" s="101"/>
      <c r="O1859" s="101"/>
      <c r="P1859" s="101"/>
      <c r="Q1859" s="101"/>
      <c r="R1859" s="63"/>
      <c r="S1859" s="63"/>
      <c r="T1859" s="63"/>
      <c r="U1859" s="135"/>
      <c r="V1859" s="104"/>
      <c r="W1859" s="104"/>
      <c r="X1859" s="104"/>
      <c r="Y1859" s="104"/>
    </row>
    <row r="1860" spans="1:25" x14ac:dyDescent="0.2">
      <c r="A1860" s="135"/>
      <c r="B1860" s="134" t="str">
        <f>IF(A1860="","",IF(ISNUMBER(SEARCH("KCB",G1860))=TRUE,Info!$J$10,Info!$J$11))</f>
        <v/>
      </c>
      <c r="C1860" s="135"/>
      <c r="D1860" s="248"/>
      <c r="E1860" s="248"/>
      <c r="F1860" s="135"/>
      <c r="G1860" s="104"/>
      <c r="H1860" s="135"/>
      <c r="I1860" s="104"/>
      <c r="J1860" s="104"/>
      <c r="K1860" s="104"/>
      <c r="L1860" s="104"/>
      <c r="M1860" s="104"/>
      <c r="N1860" s="101"/>
      <c r="O1860" s="101"/>
      <c r="P1860" s="101"/>
      <c r="Q1860" s="101"/>
      <c r="R1860" s="63"/>
      <c r="S1860" s="63"/>
      <c r="T1860" s="63"/>
      <c r="U1860" s="135"/>
      <c r="V1860" s="104"/>
      <c r="W1860" s="104"/>
      <c r="X1860" s="104"/>
      <c r="Y1860" s="104"/>
    </row>
    <row r="1861" spans="1:25" x14ac:dyDescent="0.2">
      <c r="A1861" s="135"/>
      <c r="B1861" s="134" t="str">
        <f>IF(A1861="","",IF(ISNUMBER(SEARCH("KCB",G1861))=TRUE,Info!$J$10,Info!$J$11))</f>
        <v/>
      </c>
      <c r="C1861" s="135"/>
      <c r="D1861" s="248"/>
      <c r="E1861" s="248"/>
      <c r="F1861" s="135"/>
      <c r="G1861" s="104"/>
      <c r="H1861" s="135"/>
      <c r="I1861" s="104"/>
      <c r="J1861" s="104"/>
      <c r="K1861" s="104"/>
      <c r="L1861" s="104"/>
      <c r="M1861" s="104"/>
      <c r="N1861" s="101"/>
      <c r="O1861" s="101"/>
      <c r="P1861" s="101"/>
      <c r="Q1861" s="101"/>
      <c r="R1861" s="63"/>
      <c r="S1861" s="63"/>
      <c r="T1861" s="63"/>
      <c r="U1861" s="135"/>
      <c r="V1861" s="104"/>
      <c r="W1861" s="104"/>
      <c r="X1861" s="104"/>
      <c r="Y1861" s="104"/>
    </row>
    <row r="1862" spans="1:25" x14ac:dyDescent="0.2">
      <c r="A1862" s="135"/>
      <c r="B1862" s="134" t="str">
        <f>IF(A1862="","",IF(ISNUMBER(SEARCH("KCB",G1862))=TRUE,Info!$J$10,Info!$J$11))</f>
        <v/>
      </c>
      <c r="C1862" s="135"/>
      <c r="D1862" s="248"/>
      <c r="E1862" s="248"/>
      <c r="F1862" s="135"/>
      <c r="G1862" s="104"/>
      <c r="H1862" s="135"/>
      <c r="I1862" s="104"/>
      <c r="J1862" s="104"/>
      <c r="K1862" s="104"/>
      <c r="L1862" s="104"/>
      <c r="M1862" s="104"/>
      <c r="N1862" s="101"/>
      <c r="O1862" s="101"/>
      <c r="P1862" s="101"/>
      <c r="Q1862" s="101"/>
      <c r="R1862" s="63"/>
      <c r="S1862" s="63"/>
      <c r="T1862" s="63"/>
      <c r="U1862" s="135"/>
      <c r="V1862" s="104"/>
      <c r="W1862" s="104"/>
      <c r="X1862" s="104"/>
      <c r="Y1862" s="104"/>
    </row>
    <row r="1863" spans="1:25" x14ac:dyDescent="0.2">
      <c r="A1863" s="135"/>
      <c r="B1863" s="134" t="str">
        <f>IF(A1863="","",IF(ISNUMBER(SEARCH("KCB",G1863))=TRUE,Info!$J$10,Info!$J$11))</f>
        <v/>
      </c>
      <c r="C1863" s="135"/>
      <c r="D1863" s="248"/>
      <c r="E1863" s="248"/>
      <c r="F1863" s="135"/>
      <c r="G1863" s="104"/>
      <c r="H1863" s="135"/>
      <c r="I1863" s="104"/>
      <c r="J1863" s="104"/>
      <c r="K1863" s="104"/>
      <c r="L1863" s="104"/>
      <c r="M1863" s="104"/>
      <c r="N1863" s="101"/>
      <c r="O1863" s="101"/>
      <c r="P1863" s="101"/>
      <c r="Q1863" s="101"/>
      <c r="R1863" s="63"/>
      <c r="S1863" s="63"/>
      <c r="T1863" s="63"/>
      <c r="U1863" s="135"/>
      <c r="V1863" s="104"/>
      <c r="W1863" s="104"/>
      <c r="X1863" s="104"/>
      <c r="Y1863" s="104"/>
    </row>
    <row r="1864" spans="1:25" x14ac:dyDescent="0.2">
      <c r="A1864" s="135"/>
      <c r="B1864" s="134" t="str">
        <f>IF(A1864="","",IF(ISNUMBER(SEARCH("KCB",G1864))=TRUE,Info!$J$10,Info!$J$11))</f>
        <v/>
      </c>
      <c r="C1864" s="135"/>
      <c r="D1864" s="248"/>
      <c r="E1864" s="248"/>
      <c r="F1864" s="135"/>
      <c r="G1864" s="104"/>
      <c r="H1864" s="135"/>
      <c r="I1864" s="104"/>
      <c r="J1864" s="104"/>
      <c r="K1864" s="104"/>
      <c r="L1864" s="104"/>
      <c r="M1864" s="104"/>
      <c r="N1864" s="101"/>
      <c r="O1864" s="101"/>
      <c r="P1864" s="101"/>
      <c r="Q1864" s="101"/>
      <c r="R1864" s="63"/>
      <c r="S1864" s="63"/>
      <c r="T1864" s="63"/>
      <c r="U1864" s="135"/>
      <c r="V1864" s="104"/>
      <c r="W1864" s="104"/>
      <c r="X1864" s="104"/>
      <c r="Y1864" s="104"/>
    </row>
    <row r="1865" spans="1:25" x14ac:dyDescent="0.2">
      <c r="A1865" s="135"/>
      <c r="B1865" s="134" t="str">
        <f>IF(A1865="","",IF(ISNUMBER(SEARCH("KCB",G1865))=TRUE,Info!$J$10,Info!$J$11))</f>
        <v/>
      </c>
      <c r="C1865" s="135"/>
      <c r="D1865" s="248"/>
      <c r="E1865" s="248"/>
      <c r="F1865" s="135"/>
      <c r="G1865" s="104"/>
      <c r="H1865" s="135"/>
      <c r="I1865" s="104"/>
      <c r="J1865" s="104"/>
      <c r="K1865" s="104"/>
      <c r="L1865" s="104"/>
      <c r="M1865" s="104"/>
      <c r="N1865" s="101"/>
      <c r="O1865" s="101"/>
      <c r="P1865" s="101"/>
      <c r="Q1865" s="101"/>
      <c r="R1865" s="63"/>
      <c r="S1865" s="63"/>
      <c r="T1865" s="63"/>
      <c r="U1865" s="135"/>
      <c r="V1865" s="104"/>
      <c r="W1865" s="104"/>
      <c r="X1865" s="104"/>
      <c r="Y1865" s="104"/>
    </row>
    <row r="1866" spans="1:25" x14ac:dyDescent="0.2">
      <c r="A1866" s="135"/>
      <c r="B1866" s="134" t="str">
        <f>IF(A1866="","",IF(ISNUMBER(SEARCH("KCB",G1866))=TRUE,Info!$J$10,Info!$J$11))</f>
        <v/>
      </c>
      <c r="C1866" s="135"/>
      <c r="D1866" s="248"/>
      <c r="E1866" s="248"/>
      <c r="F1866" s="135"/>
      <c r="G1866" s="104"/>
      <c r="H1866" s="135"/>
      <c r="I1866" s="104"/>
      <c r="J1866" s="104"/>
      <c r="K1866" s="104"/>
      <c r="L1866" s="104"/>
      <c r="M1866" s="104"/>
      <c r="N1866" s="101"/>
      <c r="O1866" s="101"/>
      <c r="P1866" s="101"/>
      <c r="Q1866" s="101"/>
      <c r="R1866" s="63"/>
      <c r="S1866" s="63"/>
      <c r="T1866" s="63"/>
      <c r="U1866" s="135"/>
      <c r="V1866" s="104"/>
      <c r="W1866" s="104"/>
      <c r="X1866" s="104"/>
      <c r="Y1866" s="104"/>
    </row>
    <row r="1867" spans="1:25" x14ac:dyDescent="0.2">
      <c r="A1867" s="135"/>
      <c r="B1867" s="134" t="str">
        <f>IF(A1867="","",IF(ISNUMBER(SEARCH("KCB",G1867))=TRUE,Info!$J$10,Info!$J$11))</f>
        <v/>
      </c>
      <c r="C1867" s="135"/>
      <c r="D1867" s="248"/>
      <c r="E1867" s="248"/>
      <c r="F1867" s="135"/>
      <c r="G1867" s="104"/>
      <c r="H1867" s="135"/>
      <c r="I1867" s="104"/>
      <c r="J1867" s="104"/>
      <c r="K1867" s="104"/>
      <c r="L1867" s="104"/>
      <c r="M1867" s="104"/>
      <c r="N1867" s="101"/>
      <c r="O1867" s="101"/>
      <c r="P1867" s="101"/>
      <c r="Q1867" s="101"/>
      <c r="R1867" s="63"/>
      <c r="S1867" s="63"/>
      <c r="T1867" s="63"/>
      <c r="U1867" s="135"/>
      <c r="V1867" s="104"/>
      <c r="W1867" s="104"/>
      <c r="X1867" s="104"/>
      <c r="Y1867" s="104"/>
    </row>
    <row r="1868" spans="1:25" x14ac:dyDescent="0.2">
      <c r="A1868" s="135"/>
      <c r="B1868" s="134" t="str">
        <f>IF(A1868="","",IF(ISNUMBER(SEARCH("KCB",G1868))=TRUE,Info!$J$10,Info!$J$11))</f>
        <v/>
      </c>
      <c r="C1868" s="135"/>
      <c r="D1868" s="248"/>
      <c r="E1868" s="248"/>
      <c r="F1868" s="135"/>
      <c r="G1868" s="104"/>
      <c r="H1868" s="135"/>
      <c r="I1868" s="104"/>
      <c r="J1868" s="104"/>
      <c r="K1868" s="104"/>
      <c r="L1868" s="104"/>
      <c r="M1868" s="104"/>
      <c r="N1868" s="101"/>
      <c r="O1868" s="101"/>
      <c r="P1868" s="101"/>
      <c r="Q1868" s="101"/>
      <c r="R1868" s="63"/>
      <c r="S1868" s="63"/>
      <c r="T1868" s="63"/>
      <c r="U1868" s="135"/>
      <c r="V1868" s="104"/>
      <c r="W1868" s="104"/>
      <c r="X1868" s="104"/>
      <c r="Y1868" s="104"/>
    </row>
    <row r="1869" spans="1:25" x14ac:dyDescent="0.2">
      <c r="A1869" s="135"/>
      <c r="B1869" s="134" t="str">
        <f>IF(A1869="","",IF(ISNUMBER(SEARCH("KCB",G1869))=TRUE,Info!$J$10,Info!$J$11))</f>
        <v/>
      </c>
      <c r="C1869" s="135"/>
      <c r="D1869" s="248"/>
      <c r="E1869" s="248"/>
      <c r="F1869" s="135"/>
      <c r="G1869" s="104"/>
      <c r="H1869" s="135"/>
      <c r="I1869" s="104"/>
      <c r="J1869" s="104"/>
      <c r="K1869" s="104"/>
      <c r="L1869" s="104"/>
      <c r="M1869" s="104"/>
      <c r="N1869" s="101"/>
      <c r="O1869" s="101"/>
      <c r="P1869" s="101"/>
      <c r="Q1869" s="101"/>
      <c r="R1869" s="63"/>
      <c r="S1869" s="63"/>
      <c r="T1869" s="63"/>
      <c r="U1869" s="135"/>
      <c r="V1869" s="104"/>
      <c r="W1869" s="104"/>
      <c r="X1869" s="104"/>
      <c r="Y1869" s="104"/>
    </row>
    <row r="1870" spans="1:25" x14ac:dyDescent="0.2">
      <c r="A1870" s="135"/>
      <c r="B1870" s="134" t="str">
        <f>IF(A1870="","",IF(ISNUMBER(SEARCH("KCB",G1870))=TRUE,Info!$J$10,Info!$J$11))</f>
        <v/>
      </c>
      <c r="C1870" s="135"/>
      <c r="D1870" s="248"/>
      <c r="E1870" s="248"/>
      <c r="F1870" s="135"/>
      <c r="G1870" s="104"/>
      <c r="H1870" s="135"/>
      <c r="I1870" s="104"/>
      <c r="J1870" s="104"/>
      <c r="K1870" s="104"/>
      <c r="L1870" s="104"/>
      <c r="M1870" s="104"/>
      <c r="N1870" s="101"/>
      <c r="O1870" s="101"/>
      <c r="P1870" s="101"/>
      <c r="Q1870" s="101"/>
      <c r="R1870" s="63"/>
      <c r="S1870" s="63"/>
      <c r="T1870" s="63"/>
      <c r="U1870" s="135"/>
      <c r="V1870" s="104"/>
      <c r="W1870" s="104"/>
      <c r="X1870" s="104"/>
      <c r="Y1870" s="104"/>
    </row>
    <row r="1871" spans="1:25" x14ac:dyDescent="0.2">
      <c r="A1871" s="135"/>
      <c r="B1871" s="134" t="str">
        <f>IF(A1871="","",IF(ISNUMBER(SEARCH("KCB",G1871))=TRUE,Info!$J$10,Info!$J$11))</f>
        <v/>
      </c>
      <c r="C1871" s="135"/>
      <c r="D1871" s="248"/>
      <c r="E1871" s="248"/>
      <c r="F1871" s="135"/>
      <c r="G1871" s="104"/>
      <c r="H1871" s="135"/>
      <c r="I1871" s="104"/>
      <c r="J1871" s="104"/>
      <c r="K1871" s="104"/>
      <c r="L1871" s="104"/>
      <c r="M1871" s="104"/>
      <c r="N1871" s="101"/>
      <c r="O1871" s="101"/>
      <c r="P1871" s="101"/>
      <c r="Q1871" s="101"/>
      <c r="R1871" s="63"/>
      <c r="S1871" s="63"/>
      <c r="T1871" s="63"/>
      <c r="U1871" s="135"/>
      <c r="V1871" s="104"/>
      <c r="W1871" s="104"/>
      <c r="X1871" s="104"/>
      <c r="Y1871" s="104"/>
    </row>
    <row r="1872" spans="1:25" x14ac:dyDescent="0.2">
      <c r="A1872" s="135"/>
      <c r="B1872" s="134" t="str">
        <f>IF(A1872="","",IF(ISNUMBER(SEARCH("KCB",G1872))=TRUE,Info!$J$10,Info!$J$11))</f>
        <v/>
      </c>
      <c r="C1872" s="135"/>
      <c r="D1872" s="248"/>
      <c r="E1872" s="248"/>
      <c r="F1872" s="135"/>
      <c r="G1872" s="104"/>
      <c r="H1872" s="135"/>
      <c r="I1872" s="104"/>
      <c r="J1872" s="104"/>
      <c r="K1872" s="104"/>
      <c r="L1872" s="104"/>
      <c r="M1872" s="104"/>
      <c r="N1872" s="101"/>
      <c r="O1872" s="101"/>
      <c r="P1872" s="101"/>
      <c r="Q1872" s="101"/>
      <c r="R1872" s="63"/>
      <c r="S1872" s="63"/>
      <c r="T1872" s="63"/>
      <c r="U1872" s="135"/>
      <c r="V1872" s="104"/>
      <c r="W1872" s="104"/>
      <c r="X1872" s="104"/>
      <c r="Y1872" s="104"/>
    </row>
    <row r="1873" spans="1:25" x14ac:dyDescent="0.2">
      <c r="A1873" s="135"/>
      <c r="B1873" s="134" t="str">
        <f>IF(A1873="","",IF(ISNUMBER(SEARCH("KCB",G1873))=TRUE,Info!$J$10,Info!$J$11))</f>
        <v/>
      </c>
      <c r="C1873" s="135"/>
      <c r="D1873" s="248"/>
      <c r="E1873" s="248"/>
      <c r="F1873" s="135"/>
      <c r="G1873" s="104"/>
      <c r="H1873" s="135"/>
      <c r="I1873" s="104"/>
      <c r="J1873" s="104"/>
      <c r="K1873" s="104"/>
      <c r="L1873" s="104"/>
      <c r="M1873" s="104"/>
      <c r="N1873" s="101"/>
      <c r="O1873" s="101"/>
      <c r="P1873" s="101"/>
      <c r="Q1873" s="101"/>
      <c r="R1873" s="63"/>
      <c r="S1873" s="63"/>
      <c r="T1873" s="63"/>
      <c r="U1873" s="135"/>
      <c r="V1873" s="104"/>
      <c r="W1873" s="104"/>
      <c r="X1873" s="104"/>
      <c r="Y1873" s="104"/>
    </row>
    <row r="1874" spans="1:25" x14ac:dyDescent="0.2">
      <c r="A1874" s="135"/>
      <c r="B1874" s="134" t="str">
        <f>IF(A1874="","",IF(ISNUMBER(SEARCH("KCB",G1874))=TRUE,Info!$J$10,Info!$J$11))</f>
        <v/>
      </c>
      <c r="C1874" s="135"/>
      <c r="D1874" s="248"/>
      <c r="E1874" s="248"/>
      <c r="F1874" s="135"/>
      <c r="G1874" s="104"/>
      <c r="H1874" s="135"/>
      <c r="I1874" s="104"/>
      <c r="J1874" s="104"/>
      <c r="K1874" s="104"/>
      <c r="L1874" s="104"/>
      <c r="M1874" s="104"/>
      <c r="N1874" s="101"/>
      <c r="O1874" s="101"/>
      <c r="P1874" s="101"/>
      <c r="Q1874" s="101"/>
      <c r="R1874" s="63"/>
      <c r="S1874" s="63"/>
      <c r="T1874" s="63"/>
      <c r="U1874" s="135"/>
      <c r="V1874" s="104"/>
      <c r="W1874" s="104"/>
      <c r="X1874" s="104"/>
      <c r="Y1874" s="104"/>
    </row>
    <row r="1875" spans="1:25" x14ac:dyDescent="0.2">
      <c r="A1875" s="135"/>
      <c r="B1875" s="134" t="str">
        <f>IF(A1875="","",IF(ISNUMBER(SEARCH("KCB",G1875))=TRUE,Info!$J$10,Info!$J$11))</f>
        <v/>
      </c>
      <c r="C1875" s="135"/>
      <c r="D1875" s="248"/>
      <c r="E1875" s="248"/>
      <c r="F1875" s="135"/>
      <c r="G1875" s="104"/>
      <c r="H1875" s="135"/>
      <c r="I1875" s="104"/>
      <c r="J1875" s="104"/>
      <c r="K1875" s="104"/>
      <c r="L1875" s="104"/>
      <c r="M1875" s="104"/>
      <c r="N1875" s="101"/>
      <c r="O1875" s="101"/>
      <c r="P1875" s="101"/>
      <c r="Q1875" s="101"/>
      <c r="R1875" s="63"/>
      <c r="S1875" s="63"/>
      <c r="T1875" s="63"/>
      <c r="U1875" s="135"/>
      <c r="V1875" s="104"/>
      <c r="W1875" s="104"/>
      <c r="X1875" s="104"/>
      <c r="Y1875" s="104"/>
    </row>
    <row r="1876" spans="1:25" x14ac:dyDescent="0.2">
      <c r="A1876" s="135"/>
      <c r="B1876" s="134" t="str">
        <f>IF(A1876="","",IF(ISNUMBER(SEARCH("KCB",G1876))=TRUE,Info!$J$10,Info!$J$11))</f>
        <v/>
      </c>
      <c r="C1876" s="135"/>
      <c r="D1876" s="248"/>
      <c r="E1876" s="248"/>
      <c r="F1876" s="135"/>
      <c r="G1876" s="104"/>
      <c r="H1876" s="135"/>
      <c r="I1876" s="104"/>
      <c r="J1876" s="104"/>
      <c r="K1876" s="104"/>
      <c r="L1876" s="104"/>
      <c r="M1876" s="104"/>
      <c r="N1876" s="101"/>
      <c r="O1876" s="101"/>
      <c r="P1876" s="101"/>
      <c r="Q1876" s="101"/>
      <c r="R1876" s="63"/>
      <c r="S1876" s="63"/>
      <c r="T1876" s="63"/>
      <c r="U1876" s="135"/>
      <c r="V1876" s="104"/>
      <c r="W1876" s="104"/>
      <c r="X1876" s="104"/>
      <c r="Y1876" s="104"/>
    </row>
    <row r="1877" spans="1:25" x14ac:dyDescent="0.2">
      <c r="A1877" s="135"/>
      <c r="B1877" s="134" t="str">
        <f>IF(A1877="","",IF(ISNUMBER(SEARCH("KCB",G1877))=TRUE,Info!$J$10,Info!$J$11))</f>
        <v/>
      </c>
      <c r="C1877" s="135"/>
      <c r="D1877" s="248"/>
      <c r="E1877" s="248"/>
      <c r="F1877" s="135"/>
      <c r="G1877" s="104"/>
      <c r="H1877" s="135"/>
      <c r="I1877" s="104"/>
      <c r="J1877" s="104"/>
      <c r="K1877" s="104"/>
      <c r="L1877" s="104"/>
      <c r="M1877" s="104"/>
      <c r="N1877" s="101"/>
      <c r="O1877" s="101"/>
      <c r="P1877" s="101"/>
      <c r="Q1877" s="101"/>
      <c r="R1877" s="63"/>
      <c r="S1877" s="63"/>
      <c r="T1877" s="63"/>
      <c r="U1877" s="135"/>
      <c r="V1877" s="104"/>
      <c r="W1877" s="104"/>
      <c r="X1877" s="104"/>
      <c r="Y1877" s="104"/>
    </row>
    <row r="1878" spans="1:25" x14ac:dyDescent="0.2">
      <c r="A1878" s="135"/>
      <c r="B1878" s="134" t="str">
        <f>IF(A1878="","",IF(ISNUMBER(SEARCH("KCB",G1878))=TRUE,Info!$J$10,Info!$J$11))</f>
        <v/>
      </c>
      <c r="C1878" s="135"/>
      <c r="D1878" s="248"/>
      <c r="E1878" s="248"/>
      <c r="F1878" s="135"/>
      <c r="G1878" s="104"/>
      <c r="H1878" s="135"/>
      <c r="I1878" s="104"/>
      <c r="J1878" s="104"/>
      <c r="K1878" s="104"/>
      <c r="L1878" s="104"/>
      <c r="M1878" s="104"/>
      <c r="N1878" s="101"/>
      <c r="O1878" s="101"/>
      <c r="P1878" s="101"/>
      <c r="Q1878" s="101"/>
      <c r="R1878" s="63"/>
      <c r="S1878" s="63"/>
      <c r="T1878" s="63"/>
      <c r="U1878" s="135"/>
      <c r="V1878" s="104"/>
      <c r="W1878" s="104"/>
      <c r="X1878" s="104"/>
      <c r="Y1878" s="104"/>
    </row>
    <row r="1879" spans="1:25" x14ac:dyDescent="0.2">
      <c r="A1879" s="135"/>
      <c r="B1879" s="134" t="str">
        <f>IF(A1879="","",IF(ISNUMBER(SEARCH("KCB",G1879))=TRUE,Info!$J$10,Info!$J$11))</f>
        <v/>
      </c>
      <c r="C1879" s="135"/>
      <c r="D1879" s="248"/>
      <c r="E1879" s="248"/>
      <c r="F1879" s="135"/>
      <c r="G1879" s="104"/>
      <c r="H1879" s="135"/>
      <c r="I1879" s="104"/>
      <c r="J1879" s="104"/>
      <c r="K1879" s="104"/>
      <c r="L1879" s="104"/>
      <c r="M1879" s="104"/>
      <c r="N1879" s="101"/>
      <c r="O1879" s="101"/>
      <c r="P1879" s="101"/>
      <c r="Q1879" s="101"/>
      <c r="R1879" s="63"/>
      <c r="S1879" s="63"/>
      <c r="T1879" s="63"/>
      <c r="U1879" s="135"/>
      <c r="V1879" s="104"/>
      <c r="W1879" s="104"/>
      <c r="X1879" s="104"/>
      <c r="Y1879" s="104"/>
    </row>
    <row r="1880" spans="1:25" x14ac:dyDescent="0.2">
      <c r="A1880" s="135"/>
      <c r="B1880" s="134" t="str">
        <f>IF(A1880="","",IF(ISNUMBER(SEARCH("KCB",G1880))=TRUE,Info!$J$10,Info!$J$11))</f>
        <v/>
      </c>
      <c r="C1880" s="135"/>
      <c r="D1880" s="248"/>
      <c r="E1880" s="248"/>
      <c r="F1880" s="135"/>
      <c r="G1880" s="104"/>
      <c r="H1880" s="135"/>
      <c r="I1880" s="104"/>
      <c r="J1880" s="104"/>
      <c r="K1880" s="104"/>
      <c r="L1880" s="104"/>
      <c r="M1880" s="104"/>
      <c r="N1880" s="101"/>
      <c r="O1880" s="101"/>
      <c r="P1880" s="101"/>
      <c r="Q1880" s="101"/>
      <c r="R1880" s="63"/>
      <c r="S1880" s="63"/>
      <c r="T1880" s="63"/>
      <c r="U1880" s="135"/>
      <c r="V1880" s="104"/>
      <c r="W1880" s="104"/>
      <c r="X1880" s="104"/>
      <c r="Y1880" s="104"/>
    </row>
    <row r="1881" spans="1:25" x14ac:dyDescent="0.2">
      <c r="A1881" s="135"/>
      <c r="B1881" s="134" t="str">
        <f>IF(A1881="","",IF(ISNUMBER(SEARCH("KCB",G1881))=TRUE,Info!$J$10,Info!$J$11))</f>
        <v/>
      </c>
      <c r="C1881" s="135"/>
      <c r="D1881" s="248"/>
      <c r="E1881" s="248"/>
      <c r="F1881" s="135"/>
      <c r="G1881" s="104"/>
      <c r="H1881" s="135"/>
      <c r="I1881" s="104"/>
      <c r="J1881" s="104"/>
      <c r="K1881" s="104"/>
      <c r="L1881" s="104"/>
      <c r="M1881" s="104"/>
      <c r="N1881" s="101"/>
      <c r="O1881" s="101"/>
      <c r="P1881" s="101"/>
      <c r="Q1881" s="101"/>
      <c r="R1881" s="63"/>
      <c r="S1881" s="63"/>
      <c r="T1881" s="63"/>
      <c r="U1881" s="135"/>
      <c r="V1881" s="104"/>
      <c r="W1881" s="104"/>
      <c r="X1881" s="104"/>
      <c r="Y1881" s="104"/>
    </row>
    <row r="1882" spans="1:25" x14ac:dyDescent="0.2">
      <c r="A1882" s="135"/>
      <c r="B1882" s="134" t="str">
        <f>IF(A1882="","",IF(ISNUMBER(SEARCH("KCB",G1882))=TRUE,Info!$J$10,Info!$J$11))</f>
        <v/>
      </c>
      <c r="C1882" s="135"/>
      <c r="D1882" s="248"/>
      <c r="E1882" s="248"/>
      <c r="F1882" s="135"/>
      <c r="G1882" s="104"/>
      <c r="H1882" s="135"/>
      <c r="I1882" s="104"/>
      <c r="J1882" s="104"/>
      <c r="K1882" s="104"/>
      <c r="L1882" s="104"/>
      <c r="M1882" s="104"/>
      <c r="N1882" s="101"/>
      <c r="O1882" s="101"/>
      <c r="P1882" s="101"/>
      <c r="Q1882" s="101"/>
      <c r="R1882" s="63"/>
      <c r="S1882" s="63"/>
      <c r="T1882" s="63"/>
      <c r="U1882" s="135"/>
      <c r="V1882" s="104"/>
      <c r="W1882" s="104"/>
      <c r="X1882" s="104"/>
      <c r="Y1882" s="104"/>
    </row>
    <row r="1883" spans="1:25" x14ac:dyDescent="0.2">
      <c r="A1883" s="135"/>
      <c r="B1883" s="134" t="str">
        <f>IF(A1883="","",IF(ISNUMBER(SEARCH("KCB",G1883))=TRUE,Info!$J$10,Info!$J$11))</f>
        <v/>
      </c>
      <c r="C1883" s="135"/>
      <c r="D1883" s="248"/>
      <c r="E1883" s="248"/>
      <c r="F1883" s="135"/>
      <c r="G1883" s="104"/>
      <c r="H1883" s="135"/>
      <c r="I1883" s="104"/>
      <c r="J1883" s="104"/>
      <c r="K1883" s="104"/>
      <c r="L1883" s="104"/>
      <c r="M1883" s="104"/>
      <c r="N1883" s="101"/>
      <c r="O1883" s="101"/>
      <c r="P1883" s="101"/>
      <c r="Q1883" s="101"/>
      <c r="R1883" s="63"/>
      <c r="S1883" s="63"/>
      <c r="T1883" s="63"/>
      <c r="U1883" s="135"/>
      <c r="V1883" s="104"/>
      <c r="W1883" s="104"/>
      <c r="X1883" s="104"/>
      <c r="Y1883" s="104"/>
    </row>
    <row r="1884" spans="1:25" x14ac:dyDescent="0.2">
      <c r="A1884" s="135"/>
      <c r="B1884" s="134" t="str">
        <f>IF(A1884="","",IF(ISNUMBER(SEARCH("KCB",G1884))=TRUE,Info!$J$10,Info!$J$11))</f>
        <v/>
      </c>
      <c r="C1884" s="135"/>
      <c r="D1884" s="248"/>
      <c r="E1884" s="248"/>
      <c r="F1884" s="135"/>
      <c r="G1884" s="104"/>
      <c r="H1884" s="135"/>
      <c r="I1884" s="104"/>
      <c r="J1884" s="104"/>
      <c r="K1884" s="104"/>
      <c r="L1884" s="104"/>
      <c r="M1884" s="104"/>
      <c r="N1884" s="101"/>
      <c r="O1884" s="101"/>
      <c r="P1884" s="101"/>
      <c r="Q1884" s="101"/>
      <c r="R1884" s="63"/>
      <c r="S1884" s="63"/>
      <c r="T1884" s="63"/>
      <c r="U1884" s="135"/>
      <c r="V1884" s="104"/>
      <c r="W1884" s="104"/>
      <c r="X1884" s="104"/>
      <c r="Y1884" s="104"/>
    </row>
    <row r="1885" spans="1:25" x14ac:dyDescent="0.2">
      <c r="A1885" s="135"/>
      <c r="B1885" s="134" t="str">
        <f>IF(A1885="","",IF(ISNUMBER(SEARCH("KCB",G1885))=TRUE,Info!$J$10,Info!$J$11))</f>
        <v/>
      </c>
      <c r="C1885" s="135"/>
      <c r="D1885" s="248"/>
      <c r="E1885" s="248"/>
      <c r="F1885" s="135"/>
      <c r="G1885" s="104"/>
      <c r="H1885" s="135"/>
      <c r="I1885" s="104"/>
      <c r="J1885" s="104"/>
      <c r="K1885" s="104"/>
      <c r="L1885" s="104"/>
      <c r="M1885" s="104"/>
      <c r="N1885" s="101"/>
      <c r="O1885" s="101"/>
      <c r="P1885" s="101"/>
      <c r="Q1885" s="101"/>
      <c r="R1885" s="63"/>
      <c r="S1885" s="63"/>
      <c r="T1885" s="63"/>
      <c r="U1885" s="135"/>
      <c r="V1885" s="104"/>
      <c r="W1885" s="104"/>
      <c r="X1885" s="104"/>
      <c r="Y1885" s="104"/>
    </row>
    <row r="1886" spans="1:25" x14ac:dyDescent="0.2">
      <c r="A1886" s="135"/>
      <c r="B1886" s="134" t="str">
        <f>IF(A1886="","",IF(ISNUMBER(SEARCH("KCB",G1886))=TRUE,Info!$J$10,Info!$J$11))</f>
        <v/>
      </c>
      <c r="C1886" s="135"/>
      <c r="D1886" s="248"/>
      <c r="E1886" s="248"/>
      <c r="F1886" s="135"/>
      <c r="G1886" s="104"/>
      <c r="H1886" s="135"/>
      <c r="I1886" s="104"/>
      <c r="J1886" s="104"/>
      <c r="K1886" s="104"/>
      <c r="L1886" s="104"/>
      <c r="M1886" s="104"/>
      <c r="N1886" s="101"/>
      <c r="O1886" s="101"/>
      <c r="P1886" s="101"/>
      <c r="Q1886" s="101"/>
      <c r="R1886" s="63"/>
      <c r="S1886" s="63"/>
      <c r="T1886" s="63"/>
      <c r="U1886" s="135"/>
      <c r="V1886" s="104"/>
      <c r="W1886" s="104"/>
      <c r="X1886" s="104"/>
      <c r="Y1886" s="104"/>
    </row>
    <row r="1887" spans="1:25" x14ac:dyDescent="0.2">
      <c r="A1887" s="135"/>
      <c r="B1887" s="134" t="str">
        <f>IF(A1887="","",IF(ISNUMBER(SEARCH("KCB",G1887))=TRUE,Info!$J$10,Info!$J$11))</f>
        <v/>
      </c>
      <c r="C1887" s="135"/>
      <c r="D1887" s="248"/>
      <c r="E1887" s="248"/>
      <c r="F1887" s="135"/>
      <c r="G1887" s="104"/>
      <c r="H1887" s="135"/>
      <c r="I1887" s="104"/>
      <c r="J1887" s="104"/>
      <c r="K1887" s="104"/>
      <c r="L1887" s="104"/>
      <c r="M1887" s="104"/>
      <c r="N1887" s="101"/>
      <c r="O1887" s="101"/>
      <c r="P1887" s="101"/>
      <c r="Q1887" s="101"/>
      <c r="R1887" s="63"/>
      <c r="S1887" s="63"/>
      <c r="T1887" s="63"/>
      <c r="U1887" s="135"/>
      <c r="V1887" s="104"/>
      <c r="W1887" s="104"/>
      <c r="X1887" s="104"/>
      <c r="Y1887" s="104"/>
    </row>
    <row r="1888" spans="1:25" x14ac:dyDescent="0.2">
      <c r="A1888" s="135"/>
      <c r="B1888" s="134" t="str">
        <f>IF(A1888="","",IF(ISNUMBER(SEARCH("KCB",G1888))=TRUE,Info!$J$10,Info!$J$11))</f>
        <v/>
      </c>
      <c r="C1888" s="135"/>
      <c r="D1888" s="248"/>
      <c r="E1888" s="248"/>
      <c r="F1888" s="135"/>
      <c r="G1888" s="104"/>
      <c r="H1888" s="135"/>
      <c r="I1888" s="104"/>
      <c r="J1888" s="104"/>
      <c r="K1888" s="104"/>
      <c r="L1888" s="104"/>
      <c r="M1888" s="104"/>
      <c r="N1888" s="101"/>
      <c r="O1888" s="101"/>
      <c r="P1888" s="101"/>
      <c r="Q1888" s="101"/>
      <c r="R1888" s="63"/>
      <c r="S1888" s="63"/>
      <c r="T1888" s="63"/>
      <c r="U1888" s="135"/>
      <c r="V1888" s="104"/>
      <c r="W1888" s="104"/>
      <c r="X1888" s="104"/>
      <c r="Y1888" s="104"/>
    </row>
    <row r="1889" spans="1:25" x14ac:dyDescent="0.2">
      <c r="A1889" s="135"/>
      <c r="B1889" s="134" t="str">
        <f>IF(A1889="","",IF(ISNUMBER(SEARCH("KCB",G1889))=TRUE,Info!$J$10,Info!$J$11))</f>
        <v/>
      </c>
      <c r="C1889" s="135"/>
      <c r="D1889" s="248"/>
      <c r="E1889" s="248"/>
      <c r="F1889" s="135"/>
      <c r="G1889" s="104"/>
      <c r="H1889" s="135"/>
      <c r="I1889" s="104"/>
      <c r="J1889" s="104"/>
      <c r="K1889" s="104"/>
      <c r="L1889" s="104"/>
      <c r="M1889" s="104"/>
      <c r="N1889" s="101"/>
      <c r="O1889" s="101"/>
      <c r="P1889" s="101"/>
      <c r="Q1889" s="101"/>
      <c r="R1889" s="63"/>
      <c r="S1889" s="63"/>
      <c r="T1889" s="63"/>
      <c r="U1889" s="135"/>
      <c r="V1889" s="104"/>
      <c r="W1889" s="104"/>
      <c r="X1889" s="104"/>
      <c r="Y1889" s="104"/>
    </row>
    <row r="1890" spans="1:25" x14ac:dyDescent="0.2">
      <c r="A1890" s="135"/>
      <c r="B1890" s="134" t="str">
        <f>IF(A1890="","",IF(ISNUMBER(SEARCH("KCB",G1890))=TRUE,Info!$J$10,Info!$J$11))</f>
        <v/>
      </c>
      <c r="C1890" s="135"/>
      <c r="D1890" s="248"/>
      <c r="E1890" s="248"/>
      <c r="F1890" s="135"/>
      <c r="G1890" s="104"/>
      <c r="H1890" s="135"/>
      <c r="I1890" s="104"/>
      <c r="J1890" s="104"/>
      <c r="K1890" s="104"/>
      <c r="L1890" s="104"/>
      <c r="M1890" s="104"/>
      <c r="N1890" s="101"/>
      <c r="O1890" s="101"/>
      <c r="P1890" s="101"/>
      <c r="Q1890" s="101"/>
      <c r="R1890" s="63"/>
      <c r="S1890" s="63"/>
      <c r="T1890" s="63"/>
      <c r="U1890" s="135"/>
      <c r="V1890" s="104"/>
      <c r="W1890" s="104"/>
      <c r="X1890" s="104"/>
      <c r="Y1890" s="104"/>
    </row>
    <row r="1891" spans="1:25" x14ac:dyDescent="0.2">
      <c r="A1891" s="135"/>
      <c r="B1891" s="134" t="str">
        <f>IF(A1891="","",IF(ISNUMBER(SEARCH("KCB",G1891))=TRUE,Info!$J$10,Info!$J$11))</f>
        <v/>
      </c>
      <c r="C1891" s="135"/>
      <c r="D1891" s="248"/>
      <c r="E1891" s="248"/>
      <c r="F1891" s="135"/>
      <c r="G1891" s="104"/>
      <c r="H1891" s="135"/>
      <c r="I1891" s="104"/>
      <c r="J1891" s="104"/>
      <c r="K1891" s="104"/>
      <c r="L1891" s="104"/>
      <c r="M1891" s="104"/>
      <c r="N1891" s="101"/>
      <c r="O1891" s="101"/>
      <c r="P1891" s="101"/>
      <c r="Q1891" s="101"/>
      <c r="R1891" s="63"/>
      <c r="S1891" s="63"/>
      <c r="T1891" s="63"/>
      <c r="U1891" s="135"/>
      <c r="V1891" s="104"/>
      <c r="W1891" s="104"/>
      <c r="X1891" s="104"/>
      <c r="Y1891" s="104"/>
    </row>
    <row r="1892" spans="1:25" x14ac:dyDescent="0.2">
      <c r="A1892" s="135"/>
      <c r="B1892" s="134" t="str">
        <f>IF(A1892="","",IF(ISNUMBER(SEARCH("KCB",G1892))=TRUE,Info!$J$10,Info!$J$11))</f>
        <v/>
      </c>
      <c r="C1892" s="135"/>
      <c r="D1892" s="248"/>
      <c r="E1892" s="248"/>
      <c r="F1892" s="135"/>
      <c r="G1892" s="104"/>
      <c r="H1892" s="135"/>
      <c r="I1892" s="104"/>
      <c r="J1892" s="104"/>
      <c r="K1892" s="104"/>
      <c r="L1892" s="104"/>
      <c r="M1892" s="104"/>
      <c r="N1892" s="101"/>
      <c r="O1892" s="101"/>
      <c r="P1892" s="101"/>
      <c r="Q1892" s="101"/>
      <c r="R1892" s="63"/>
      <c r="S1892" s="63"/>
      <c r="T1892" s="63"/>
      <c r="U1892" s="135"/>
      <c r="V1892" s="104"/>
      <c r="W1892" s="104"/>
      <c r="X1892" s="104"/>
      <c r="Y1892" s="104"/>
    </row>
    <row r="1893" spans="1:25" x14ac:dyDescent="0.2">
      <c r="A1893" s="135"/>
      <c r="B1893" s="134" t="str">
        <f>IF(A1893="","",IF(ISNUMBER(SEARCH("KCB",G1893))=TRUE,Info!$J$10,Info!$J$11))</f>
        <v/>
      </c>
      <c r="C1893" s="135"/>
      <c r="D1893" s="248"/>
      <c r="E1893" s="248"/>
      <c r="F1893" s="135"/>
      <c r="G1893" s="104"/>
      <c r="H1893" s="135"/>
      <c r="I1893" s="104"/>
      <c r="J1893" s="104"/>
      <c r="K1893" s="104"/>
      <c r="L1893" s="104"/>
      <c r="M1893" s="104"/>
      <c r="N1893" s="101"/>
      <c r="O1893" s="101"/>
      <c r="P1893" s="101"/>
      <c r="Q1893" s="101"/>
      <c r="R1893" s="63"/>
      <c r="S1893" s="63"/>
      <c r="T1893" s="63"/>
      <c r="U1893" s="135"/>
      <c r="V1893" s="104"/>
      <c r="W1893" s="104"/>
      <c r="X1893" s="104"/>
      <c r="Y1893" s="104"/>
    </row>
    <row r="1894" spans="1:25" x14ac:dyDescent="0.2">
      <c r="A1894" s="135"/>
      <c r="B1894" s="134" t="str">
        <f>IF(A1894="","",IF(ISNUMBER(SEARCH("KCB",G1894))=TRUE,Info!$J$10,Info!$J$11))</f>
        <v/>
      </c>
      <c r="C1894" s="135"/>
      <c r="D1894" s="248"/>
      <c r="E1894" s="248"/>
      <c r="F1894" s="135"/>
      <c r="G1894" s="104"/>
      <c r="H1894" s="135"/>
      <c r="I1894" s="104"/>
      <c r="J1894" s="104"/>
      <c r="K1894" s="104"/>
      <c r="L1894" s="104"/>
      <c r="M1894" s="104"/>
      <c r="N1894" s="101"/>
      <c r="O1894" s="101"/>
      <c r="P1894" s="101"/>
      <c r="Q1894" s="101"/>
      <c r="R1894" s="63"/>
      <c r="S1894" s="63"/>
      <c r="T1894" s="63"/>
      <c r="U1894" s="135"/>
      <c r="V1894" s="104"/>
      <c r="W1894" s="104"/>
      <c r="X1894" s="104"/>
      <c r="Y1894" s="104"/>
    </row>
    <row r="1895" spans="1:25" x14ac:dyDescent="0.2">
      <c r="A1895" s="135"/>
      <c r="B1895" s="134" t="str">
        <f>IF(A1895="","",IF(ISNUMBER(SEARCH("KCB",G1895))=TRUE,Info!$J$10,Info!$J$11))</f>
        <v/>
      </c>
      <c r="C1895" s="135"/>
      <c r="D1895" s="248"/>
      <c r="E1895" s="248"/>
      <c r="F1895" s="135"/>
      <c r="G1895" s="104"/>
      <c r="H1895" s="135"/>
      <c r="I1895" s="104"/>
      <c r="J1895" s="104"/>
      <c r="K1895" s="104"/>
      <c r="L1895" s="104"/>
      <c r="M1895" s="104"/>
      <c r="N1895" s="101"/>
      <c r="O1895" s="101"/>
      <c r="P1895" s="101"/>
      <c r="Q1895" s="101"/>
      <c r="R1895" s="63"/>
      <c r="S1895" s="63"/>
      <c r="T1895" s="63"/>
      <c r="U1895" s="135"/>
      <c r="V1895" s="104"/>
      <c r="W1895" s="104"/>
      <c r="X1895" s="104"/>
      <c r="Y1895" s="104"/>
    </row>
    <row r="1896" spans="1:25" x14ac:dyDescent="0.2">
      <c r="A1896" s="135"/>
      <c r="B1896" s="134" t="str">
        <f>IF(A1896="","",IF(ISNUMBER(SEARCH("KCB",G1896))=TRUE,Info!$J$10,Info!$J$11))</f>
        <v/>
      </c>
      <c r="C1896" s="135"/>
      <c r="D1896" s="248"/>
      <c r="E1896" s="248"/>
      <c r="F1896" s="135"/>
      <c r="G1896" s="104"/>
      <c r="H1896" s="135"/>
      <c r="I1896" s="104"/>
      <c r="J1896" s="104"/>
      <c r="K1896" s="104"/>
      <c r="L1896" s="104"/>
      <c r="M1896" s="104"/>
      <c r="N1896" s="101"/>
      <c r="O1896" s="101"/>
      <c r="P1896" s="101"/>
      <c r="Q1896" s="101"/>
      <c r="R1896" s="63"/>
      <c r="S1896" s="63"/>
      <c r="T1896" s="63"/>
      <c r="U1896" s="135"/>
      <c r="V1896" s="104"/>
      <c r="W1896" s="104"/>
      <c r="X1896" s="104"/>
      <c r="Y1896" s="104"/>
    </row>
    <row r="1897" spans="1:25" x14ac:dyDescent="0.2">
      <c r="A1897" s="135"/>
      <c r="B1897" s="134" t="str">
        <f>IF(A1897="","",IF(ISNUMBER(SEARCH("KCB",G1897))=TRUE,Info!$J$10,Info!$J$11))</f>
        <v/>
      </c>
      <c r="C1897" s="135"/>
      <c r="D1897" s="248"/>
      <c r="E1897" s="248"/>
      <c r="F1897" s="135"/>
      <c r="G1897" s="104"/>
      <c r="H1897" s="135"/>
      <c r="I1897" s="104"/>
      <c r="J1897" s="104"/>
      <c r="K1897" s="104"/>
      <c r="L1897" s="104"/>
      <c r="M1897" s="104"/>
      <c r="N1897" s="101"/>
      <c r="O1897" s="101"/>
      <c r="P1897" s="101"/>
      <c r="Q1897" s="101"/>
      <c r="R1897" s="63"/>
      <c r="S1897" s="63"/>
      <c r="T1897" s="63"/>
      <c r="U1897" s="135"/>
      <c r="V1897" s="104"/>
      <c r="W1897" s="104"/>
      <c r="X1897" s="104"/>
      <c r="Y1897" s="104"/>
    </row>
    <row r="1898" spans="1:25" x14ac:dyDescent="0.2">
      <c r="A1898" s="135"/>
      <c r="B1898" s="134" t="str">
        <f>IF(A1898="","",IF(ISNUMBER(SEARCH("KCB",G1898))=TRUE,Info!$J$10,Info!$J$11))</f>
        <v/>
      </c>
      <c r="C1898" s="135"/>
      <c r="D1898" s="248"/>
      <c r="E1898" s="248"/>
      <c r="F1898" s="135"/>
      <c r="G1898" s="104"/>
      <c r="H1898" s="135"/>
      <c r="I1898" s="104"/>
      <c r="J1898" s="104"/>
      <c r="K1898" s="104"/>
      <c r="L1898" s="104"/>
      <c r="M1898" s="104"/>
      <c r="N1898" s="101"/>
      <c r="O1898" s="101"/>
      <c r="P1898" s="101"/>
      <c r="Q1898" s="101"/>
      <c r="R1898" s="63"/>
      <c r="S1898" s="63"/>
      <c r="T1898" s="63"/>
      <c r="U1898" s="135"/>
      <c r="V1898" s="104"/>
      <c r="W1898" s="104"/>
      <c r="X1898" s="104"/>
      <c r="Y1898" s="104"/>
    </row>
    <row r="1899" spans="1:25" x14ac:dyDescent="0.2">
      <c r="A1899" s="135"/>
      <c r="B1899" s="134" t="str">
        <f>IF(A1899="","",IF(ISNUMBER(SEARCH("KCB",G1899))=TRUE,Info!$J$10,Info!$J$11))</f>
        <v/>
      </c>
      <c r="C1899" s="135"/>
      <c r="D1899" s="248"/>
      <c r="E1899" s="248"/>
      <c r="F1899" s="135"/>
      <c r="G1899" s="104"/>
      <c r="H1899" s="135"/>
      <c r="I1899" s="104"/>
      <c r="J1899" s="104"/>
      <c r="K1899" s="104"/>
      <c r="L1899" s="104"/>
      <c r="M1899" s="104"/>
      <c r="N1899" s="101"/>
      <c r="O1899" s="101"/>
      <c r="P1899" s="101"/>
      <c r="Q1899" s="101"/>
      <c r="R1899" s="63"/>
      <c r="S1899" s="63"/>
      <c r="T1899" s="63"/>
      <c r="U1899" s="135"/>
      <c r="V1899" s="104"/>
      <c r="W1899" s="104"/>
      <c r="X1899" s="104"/>
      <c r="Y1899" s="104"/>
    </row>
    <row r="1900" spans="1:25" x14ac:dyDescent="0.2">
      <c r="A1900" s="135"/>
      <c r="B1900" s="134" t="str">
        <f>IF(A1900="","",IF(ISNUMBER(SEARCH("KCB",G1900))=TRUE,Info!$J$10,Info!$J$11))</f>
        <v/>
      </c>
      <c r="C1900" s="135"/>
      <c r="D1900" s="248"/>
      <c r="E1900" s="248"/>
      <c r="F1900" s="135"/>
      <c r="G1900" s="104"/>
      <c r="H1900" s="135"/>
      <c r="I1900" s="104"/>
      <c r="J1900" s="104"/>
      <c r="K1900" s="104"/>
      <c r="L1900" s="104"/>
      <c r="M1900" s="104"/>
      <c r="N1900" s="101"/>
      <c r="O1900" s="101"/>
      <c r="P1900" s="101"/>
      <c r="Q1900" s="101"/>
      <c r="R1900" s="63"/>
      <c r="S1900" s="63"/>
      <c r="T1900" s="63"/>
      <c r="U1900" s="135"/>
      <c r="V1900" s="104"/>
      <c r="W1900" s="104"/>
      <c r="X1900" s="104"/>
      <c r="Y1900" s="104"/>
    </row>
    <row r="1901" spans="1:25" x14ac:dyDescent="0.2">
      <c r="A1901" s="135"/>
      <c r="B1901" s="134" t="str">
        <f>IF(A1901="","",IF(ISNUMBER(SEARCH("KCB",G1901))=TRUE,Info!$J$10,Info!$J$11))</f>
        <v/>
      </c>
      <c r="C1901" s="135"/>
      <c r="D1901" s="248"/>
      <c r="E1901" s="248"/>
      <c r="F1901" s="135"/>
      <c r="G1901" s="104"/>
      <c r="H1901" s="135"/>
      <c r="I1901" s="104"/>
      <c r="J1901" s="104"/>
      <c r="K1901" s="104"/>
      <c r="L1901" s="104"/>
      <c r="M1901" s="104"/>
      <c r="N1901" s="101"/>
      <c r="O1901" s="101"/>
      <c r="P1901" s="101"/>
      <c r="Q1901" s="101"/>
      <c r="R1901" s="63"/>
      <c r="S1901" s="63"/>
      <c r="T1901" s="63"/>
      <c r="U1901" s="135"/>
      <c r="V1901" s="104"/>
      <c r="W1901" s="104"/>
      <c r="X1901" s="104"/>
      <c r="Y1901" s="104"/>
    </row>
    <row r="1902" spans="1:25" x14ac:dyDescent="0.2">
      <c r="A1902" s="135"/>
      <c r="B1902" s="134" t="str">
        <f>IF(A1902="","",IF(ISNUMBER(SEARCH("KCB",G1902))=TRUE,Info!$J$10,Info!$J$11))</f>
        <v/>
      </c>
      <c r="C1902" s="135"/>
      <c r="D1902" s="248"/>
      <c r="E1902" s="248"/>
      <c r="F1902" s="135"/>
      <c r="G1902" s="104"/>
      <c r="H1902" s="135"/>
      <c r="I1902" s="104"/>
      <c r="J1902" s="104"/>
      <c r="K1902" s="104"/>
      <c r="L1902" s="104"/>
      <c r="M1902" s="104"/>
      <c r="N1902" s="101"/>
      <c r="O1902" s="101"/>
      <c r="P1902" s="101"/>
      <c r="Q1902" s="101"/>
      <c r="R1902" s="63"/>
      <c r="S1902" s="63"/>
      <c r="T1902" s="63"/>
      <c r="U1902" s="135"/>
      <c r="V1902" s="104"/>
      <c r="W1902" s="104"/>
      <c r="X1902" s="104"/>
      <c r="Y1902" s="104"/>
    </row>
    <row r="1903" spans="1:25" x14ac:dyDescent="0.2">
      <c r="A1903" s="135"/>
      <c r="B1903" s="134" t="str">
        <f>IF(A1903="","",IF(ISNUMBER(SEARCH("KCB",G1903))=TRUE,Info!$J$10,Info!$J$11))</f>
        <v/>
      </c>
      <c r="C1903" s="135"/>
      <c r="D1903" s="248"/>
      <c r="E1903" s="248"/>
      <c r="F1903" s="135"/>
      <c r="G1903" s="104"/>
      <c r="H1903" s="135"/>
      <c r="I1903" s="104"/>
      <c r="J1903" s="104"/>
      <c r="K1903" s="104"/>
      <c r="L1903" s="104"/>
      <c r="M1903" s="104"/>
      <c r="N1903" s="101"/>
      <c r="O1903" s="101"/>
      <c r="P1903" s="101"/>
      <c r="Q1903" s="101"/>
      <c r="R1903" s="63"/>
      <c r="S1903" s="63"/>
      <c r="T1903" s="63"/>
      <c r="U1903" s="135"/>
      <c r="V1903" s="104"/>
      <c r="W1903" s="104"/>
      <c r="X1903" s="104"/>
      <c r="Y1903" s="104"/>
    </row>
    <row r="1904" spans="1:25" x14ac:dyDescent="0.2">
      <c r="A1904" s="135"/>
      <c r="B1904" s="134" t="str">
        <f>IF(A1904="","",IF(ISNUMBER(SEARCH("KCB",G1904))=TRUE,Info!$J$10,Info!$J$11))</f>
        <v/>
      </c>
      <c r="C1904" s="135"/>
      <c r="D1904" s="248"/>
      <c r="E1904" s="248"/>
      <c r="F1904" s="135"/>
      <c r="G1904" s="104"/>
      <c r="H1904" s="135"/>
      <c r="I1904" s="104"/>
      <c r="J1904" s="104"/>
      <c r="K1904" s="104"/>
      <c r="L1904" s="104"/>
      <c r="M1904" s="104"/>
      <c r="N1904" s="101"/>
      <c r="O1904" s="101"/>
      <c r="P1904" s="101"/>
      <c r="Q1904" s="101"/>
      <c r="R1904" s="63"/>
      <c r="S1904" s="63"/>
      <c r="T1904" s="63"/>
      <c r="U1904" s="135"/>
      <c r="V1904" s="104"/>
      <c r="W1904" s="104"/>
      <c r="X1904" s="104"/>
      <c r="Y1904" s="104"/>
    </row>
    <row r="1905" spans="1:25" x14ac:dyDescent="0.2">
      <c r="A1905" s="135"/>
      <c r="B1905" s="134" t="str">
        <f>IF(A1905="","",IF(ISNUMBER(SEARCH("KCB",G1905))=TRUE,Info!$J$10,Info!$J$11))</f>
        <v/>
      </c>
      <c r="C1905" s="135"/>
      <c r="D1905" s="248"/>
      <c r="E1905" s="248"/>
      <c r="F1905" s="135"/>
      <c r="G1905" s="104"/>
      <c r="H1905" s="135"/>
      <c r="I1905" s="104"/>
      <c r="J1905" s="104"/>
      <c r="K1905" s="104"/>
      <c r="L1905" s="104"/>
      <c r="M1905" s="104"/>
      <c r="N1905" s="101"/>
      <c r="O1905" s="101"/>
      <c r="P1905" s="101"/>
      <c r="Q1905" s="101"/>
      <c r="R1905" s="63"/>
      <c r="S1905" s="63"/>
      <c r="T1905" s="63"/>
      <c r="U1905" s="135"/>
      <c r="V1905" s="104"/>
      <c r="W1905" s="104"/>
      <c r="X1905" s="104"/>
      <c r="Y1905" s="104"/>
    </row>
    <row r="1906" spans="1:25" x14ac:dyDescent="0.2">
      <c r="A1906" s="135"/>
      <c r="B1906" s="134" t="str">
        <f>IF(A1906="","",IF(ISNUMBER(SEARCH("KCB",G1906))=TRUE,Info!$J$10,Info!$J$11))</f>
        <v/>
      </c>
      <c r="C1906" s="135"/>
      <c r="D1906" s="248"/>
      <c r="E1906" s="248"/>
      <c r="F1906" s="135"/>
      <c r="G1906" s="104"/>
      <c r="H1906" s="135"/>
      <c r="I1906" s="104"/>
      <c r="J1906" s="104"/>
      <c r="K1906" s="104"/>
      <c r="L1906" s="104"/>
      <c r="M1906" s="104"/>
      <c r="N1906" s="101"/>
      <c r="O1906" s="101"/>
      <c r="P1906" s="101"/>
      <c r="Q1906" s="101"/>
      <c r="R1906" s="63"/>
      <c r="S1906" s="63"/>
      <c r="T1906" s="63"/>
      <c r="U1906" s="135"/>
      <c r="V1906" s="104"/>
      <c r="W1906" s="104"/>
      <c r="X1906" s="104"/>
      <c r="Y1906" s="104"/>
    </row>
    <row r="1907" spans="1:25" x14ac:dyDescent="0.2">
      <c r="A1907" s="135"/>
      <c r="B1907" s="134" t="str">
        <f>IF(A1907="","",IF(ISNUMBER(SEARCH("KCB",G1907))=TRUE,Info!$J$10,Info!$J$11))</f>
        <v/>
      </c>
      <c r="C1907" s="135"/>
      <c r="D1907" s="248"/>
      <c r="E1907" s="248"/>
      <c r="F1907" s="135"/>
      <c r="G1907" s="104"/>
      <c r="H1907" s="135"/>
      <c r="I1907" s="104"/>
      <c r="J1907" s="104"/>
      <c r="K1907" s="104"/>
      <c r="L1907" s="104"/>
      <c r="M1907" s="104"/>
      <c r="N1907" s="101"/>
      <c r="O1907" s="101"/>
      <c r="P1907" s="101"/>
      <c r="Q1907" s="101"/>
      <c r="R1907" s="63"/>
      <c r="S1907" s="63"/>
      <c r="T1907" s="63"/>
      <c r="U1907" s="135"/>
      <c r="V1907" s="104"/>
      <c r="W1907" s="104"/>
      <c r="X1907" s="104"/>
      <c r="Y1907" s="104"/>
    </row>
    <row r="1908" spans="1:25" x14ac:dyDescent="0.2">
      <c r="A1908" s="135"/>
      <c r="B1908" s="134" t="str">
        <f>IF(A1908="","",IF(ISNUMBER(SEARCH("KCB",G1908))=TRUE,Info!$J$10,Info!$J$11))</f>
        <v/>
      </c>
      <c r="C1908" s="135"/>
      <c r="D1908" s="248"/>
      <c r="E1908" s="248"/>
      <c r="F1908" s="135"/>
      <c r="G1908" s="104"/>
      <c r="H1908" s="135"/>
      <c r="I1908" s="104"/>
      <c r="J1908" s="104"/>
      <c r="K1908" s="104"/>
      <c r="L1908" s="104"/>
      <c r="M1908" s="104"/>
      <c r="N1908" s="101"/>
      <c r="O1908" s="101"/>
      <c r="P1908" s="101"/>
      <c r="Q1908" s="101"/>
      <c r="R1908" s="63"/>
      <c r="S1908" s="63"/>
      <c r="T1908" s="63"/>
      <c r="U1908" s="135"/>
      <c r="V1908" s="104"/>
      <c r="W1908" s="104"/>
      <c r="X1908" s="104"/>
      <c r="Y1908" s="104"/>
    </row>
    <row r="1909" spans="1:25" x14ac:dyDescent="0.2">
      <c r="A1909" s="135"/>
      <c r="B1909" s="134" t="str">
        <f>IF(A1909="","",IF(ISNUMBER(SEARCH("KCB",G1909))=TRUE,Info!$J$10,Info!$J$11))</f>
        <v/>
      </c>
      <c r="C1909" s="135"/>
      <c r="D1909" s="248"/>
      <c r="E1909" s="248"/>
      <c r="F1909" s="135"/>
      <c r="G1909" s="104"/>
      <c r="H1909" s="135"/>
      <c r="I1909" s="104"/>
      <c r="J1909" s="104"/>
      <c r="K1909" s="104"/>
      <c r="L1909" s="104"/>
      <c r="M1909" s="104"/>
      <c r="N1909" s="101"/>
      <c r="O1909" s="101"/>
      <c r="P1909" s="101"/>
      <c r="Q1909" s="101"/>
      <c r="R1909" s="63"/>
      <c r="S1909" s="63"/>
      <c r="T1909" s="63"/>
      <c r="U1909" s="135"/>
      <c r="V1909" s="104"/>
      <c r="W1909" s="104"/>
      <c r="X1909" s="104"/>
      <c r="Y1909" s="104"/>
    </row>
    <row r="1910" spans="1:25" x14ac:dyDescent="0.2">
      <c r="A1910" s="135"/>
      <c r="B1910" s="134" t="str">
        <f>IF(A1910="","",IF(ISNUMBER(SEARCH("KCB",G1910))=TRUE,Info!$J$10,Info!$J$11))</f>
        <v/>
      </c>
      <c r="C1910" s="135"/>
      <c r="D1910" s="248"/>
      <c r="E1910" s="248"/>
      <c r="F1910" s="135"/>
      <c r="G1910" s="104"/>
      <c r="H1910" s="135"/>
      <c r="I1910" s="104"/>
      <c r="J1910" s="104"/>
      <c r="K1910" s="104"/>
      <c r="L1910" s="104"/>
      <c r="M1910" s="104"/>
      <c r="N1910" s="101"/>
      <c r="O1910" s="101"/>
      <c r="P1910" s="101"/>
      <c r="Q1910" s="101"/>
      <c r="R1910" s="63"/>
      <c r="S1910" s="63"/>
      <c r="T1910" s="63"/>
      <c r="U1910" s="135"/>
      <c r="V1910" s="104"/>
      <c r="W1910" s="104"/>
      <c r="X1910" s="104"/>
      <c r="Y1910" s="104"/>
    </row>
    <row r="1911" spans="1:25" x14ac:dyDescent="0.2">
      <c r="A1911" s="135"/>
      <c r="B1911" s="134" t="str">
        <f>IF(A1911="","",IF(ISNUMBER(SEARCH("KCB",G1911))=TRUE,Info!$J$10,Info!$J$11))</f>
        <v/>
      </c>
      <c r="C1911" s="135"/>
      <c r="D1911" s="248"/>
      <c r="E1911" s="248"/>
      <c r="F1911" s="135"/>
      <c r="G1911" s="104"/>
      <c r="H1911" s="135"/>
      <c r="I1911" s="104"/>
      <c r="J1911" s="104"/>
      <c r="K1911" s="104"/>
      <c r="L1911" s="104"/>
      <c r="M1911" s="104"/>
      <c r="N1911" s="101"/>
      <c r="O1911" s="101"/>
      <c r="P1911" s="101"/>
      <c r="Q1911" s="101"/>
      <c r="R1911" s="63"/>
      <c r="S1911" s="63"/>
      <c r="T1911" s="63"/>
      <c r="U1911" s="135"/>
      <c r="V1911" s="104"/>
      <c r="W1911" s="104"/>
      <c r="X1911" s="104"/>
      <c r="Y1911" s="104"/>
    </row>
    <row r="1912" spans="1:25" x14ac:dyDescent="0.2">
      <c r="A1912" s="135"/>
      <c r="B1912" s="134" t="str">
        <f>IF(A1912="","",IF(ISNUMBER(SEARCH("KCB",G1912))=TRUE,Info!$J$10,Info!$J$11))</f>
        <v/>
      </c>
      <c r="C1912" s="135"/>
      <c r="D1912" s="248"/>
      <c r="E1912" s="248"/>
      <c r="F1912" s="135"/>
      <c r="G1912" s="104"/>
      <c r="H1912" s="135"/>
      <c r="I1912" s="104"/>
      <c r="J1912" s="104"/>
      <c r="K1912" s="104"/>
      <c r="L1912" s="104"/>
      <c r="M1912" s="104"/>
      <c r="N1912" s="101"/>
      <c r="O1912" s="101"/>
      <c r="P1912" s="101"/>
      <c r="Q1912" s="101"/>
      <c r="R1912" s="63"/>
      <c r="S1912" s="63"/>
      <c r="T1912" s="63"/>
      <c r="U1912" s="135"/>
      <c r="V1912" s="104"/>
      <c r="W1912" s="104"/>
      <c r="X1912" s="104"/>
      <c r="Y1912" s="104"/>
    </row>
    <row r="1913" spans="1:25" x14ac:dyDescent="0.2">
      <c r="A1913" s="135"/>
      <c r="B1913" s="134" t="str">
        <f>IF(A1913="","",IF(ISNUMBER(SEARCH("KCB",G1913))=TRUE,Info!$J$10,Info!$J$11))</f>
        <v/>
      </c>
      <c r="C1913" s="135"/>
      <c r="D1913" s="248"/>
      <c r="E1913" s="248"/>
      <c r="F1913" s="135"/>
      <c r="G1913" s="104"/>
      <c r="H1913" s="135"/>
      <c r="I1913" s="104"/>
      <c r="J1913" s="104"/>
      <c r="K1913" s="104"/>
      <c r="L1913" s="104"/>
      <c r="M1913" s="104"/>
      <c r="N1913" s="101"/>
      <c r="O1913" s="101"/>
      <c r="P1913" s="101"/>
      <c r="Q1913" s="101"/>
      <c r="R1913" s="63"/>
      <c r="S1913" s="63"/>
      <c r="T1913" s="63"/>
      <c r="U1913" s="135"/>
      <c r="V1913" s="104"/>
      <c r="W1913" s="104"/>
      <c r="X1913" s="104"/>
      <c r="Y1913" s="104"/>
    </row>
    <row r="1914" spans="1:25" x14ac:dyDescent="0.2">
      <c r="A1914" s="135"/>
      <c r="B1914" s="134" t="str">
        <f>IF(A1914="","",IF(ISNUMBER(SEARCH("KCB",G1914))=TRUE,Info!$J$10,Info!$J$11))</f>
        <v/>
      </c>
      <c r="C1914" s="135"/>
      <c r="D1914" s="248"/>
      <c r="E1914" s="248"/>
      <c r="F1914" s="135"/>
      <c r="G1914" s="104"/>
      <c r="H1914" s="135"/>
      <c r="I1914" s="104"/>
      <c r="J1914" s="104"/>
      <c r="K1914" s="104"/>
      <c r="L1914" s="104"/>
      <c r="M1914" s="104"/>
      <c r="N1914" s="101"/>
      <c r="O1914" s="101"/>
      <c r="P1914" s="101"/>
      <c r="Q1914" s="101"/>
      <c r="R1914" s="63"/>
      <c r="S1914" s="63"/>
      <c r="T1914" s="63"/>
      <c r="U1914" s="135"/>
      <c r="V1914" s="104"/>
      <c r="W1914" s="104"/>
      <c r="X1914" s="104"/>
      <c r="Y1914" s="104"/>
    </row>
    <row r="1915" spans="1:25" x14ac:dyDescent="0.2">
      <c r="A1915" s="135"/>
      <c r="B1915" s="134" t="str">
        <f>IF(A1915="","",IF(ISNUMBER(SEARCH("KCB",G1915))=TRUE,Info!$J$10,Info!$J$11))</f>
        <v/>
      </c>
      <c r="C1915" s="135"/>
      <c r="D1915" s="248"/>
      <c r="E1915" s="248"/>
      <c r="F1915" s="135"/>
      <c r="G1915" s="104"/>
      <c r="H1915" s="135"/>
      <c r="I1915" s="104"/>
      <c r="J1915" s="104"/>
      <c r="K1915" s="104"/>
      <c r="L1915" s="104"/>
      <c r="M1915" s="104"/>
      <c r="N1915" s="101"/>
      <c r="O1915" s="101"/>
      <c r="P1915" s="101"/>
      <c r="Q1915" s="101"/>
      <c r="R1915" s="63"/>
      <c r="S1915" s="63"/>
      <c r="T1915" s="63"/>
      <c r="U1915" s="135"/>
      <c r="V1915" s="104"/>
      <c r="W1915" s="104"/>
      <c r="X1915" s="104"/>
      <c r="Y1915" s="104"/>
    </row>
    <row r="1916" spans="1:25" x14ac:dyDescent="0.2">
      <c r="A1916" s="135"/>
      <c r="B1916" s="134" t="str">
        <f>IF(A1916="","",IF(ISNUMBER(SEARCH("KCB",G1916))=TRUE,Info!$J$10,Info!$J$11))</f>
        <v/>
      </c>
      <c r="C1916" s="135"/>
      <c r="D1916" s="248"/>
      <c r="E1916" s="248"/>
      <c r="F1916" s="135"/>
      <c r="G1916" s="104"/>
      <c r="H1916" s="135"/>
      <c r="I1916" s="104"/>
      <c r="J1916" s="104"/>
      <c r="K1916" s="104"/>
      <c r="L1916" s="104"/>
      <c r="M1916" s="104"/>
      <c r="N1916" s="101"/>
      <c r="O1916" s="101"/>
      <c r="P1916" s="101"/>
      <c r="Q1916" s="101"/>
      <c r="R1916" s="63"/>
      <c r="S1916" s="63"/>
      <c r="T1916" s="63"/>
      <c r="U1916" s="135"/>
      <c r="V1916" s="104"/>
      <c r="W1916" s="104"/>
      <c r="X1916" s="104"/>
      <c r="Y1916" s="104"/>
    </row>
    <row r="1917" spans="1:25" x14ac:dyDescent="0.2">
      <c r="A1917" s="135"/>
      <c r="B1917" s="134" t="str">
        <f>IF(A1917="","",IF(ISNUMBER(SEARCH("KCB",G1917))=TRUE,Info!$J$10,Info!$J$11))</f>
        <v/>
      </c>
      <c r="C1917" s="135"/>
      <c r="D1917" s="248"/>
      <c r="E1917" s="248"/>
      <c r="F1917" s="135"/>
      <c r="G1917" s="104"/>
      <c r="H1917" s="135"/>
      <c r="I1917" s="104"/>
      <c r="J1917" s="104"/>
      <c r="K1917" s="104"/>
      <c r="L1917" s="104"/>
      <c r="M1917" s="104"/>
      <c r="N1917" s="101"/>
      <c r="O1917" s="101"/>
      <c r="P1917" s="101"/>
      <c r="Q1917" s="101"/>
      <c r="R1917" s="63"/>
      <c r="S1917" s="63"/>
      <c r="T1917" s="63"/>
      <c r="U1917" s="135"/>
      <c r="V1917" s="104"/>
      <c r="W1917" s="104"/>
      <c r="X1917" s="104"/>
      <c r="Y1917" s="104"/>
    </row>
    <row r="1918" spans="1:25" x14ac:dyDescent="0.2">
      <c r="A1918" s="135"/>
      <c r="B1918" s="134" t="str">
        <f>IF(A1918="","",IF(ISNUMBER(SEARCH("KCB",G1918))=TRUE,Info!$J$10,Info!$J$11))</f>
        <v/>
      </c>
      <c r="C1918" s="135"/>
      <c r="D1918" s="248"/>
      <c r="E1918" s="248"/>
      <c r="F1918" s="135"/>
      <c r="G1918" s="104"/>
      <c r="H1918" s="135"/>
      <c r="I1918" s="104"/>
      <c r="J1918" s="104"/>
      <c r="K1918" s="104"/>
      <c r="L1918" s="104"/>
      <c r="M1918" s="104"/>
      <c r="N1918" s="101"/>
      <c r="O1918" s="101"/>
      <c r="P1918" s="101"/>
      <c r="Q1918" s="101"/>
      <c r="R1918" s="63"/>
      <c r="S1918" s="63"/>
      <c r="T1918" s="63"/>
      <c r="U1918" s="135"/>
      <c r="V1918" s="104"/>
      <c r="W1918" s="104"/>
      <c r="X1918" s="104"/>
      <c r="Y1918" s="104"/>
    </row>
    <row r="1919" spans="1:25" x14ac:dyDescent="0.2">
      <c r="A1919" s="135"/>
      <c r="B1919" s="134" t="str">
        <f>IF(A1919="","",IF(ISNUMBER(SEARCH("KCB",G1919))=TRUE,Info!$J$10,Info!$J$11))</f>
        <v/>
      </c>
      <c r="C1919" s="135"/>
      <c r="D1919" s="248"/>
      <c r="E1919" s="248"/>
      <c r="F1919" s="135"/>
      <c r="G1919" s="104"/>
      <c r="H1919" s="135"/>
      <c r="I1919" s="104"/>
      <c r="J1919" s="104"/>
      <c r="K1919" s="104"/>
      <c r="L1919" s="104"/>
      <c r="M1919" s="104"/>
      <c r="N1919" s="101"/>
      <c r="O1919" s="101"/>
      <c r="P1919" s="101"/>
      <c r="Q1919" s="101"/>
      <c r="R1919" s="63"/>
      <c r="S1919" s="63"/>
      <c r="T1919" s="63"/>
      <c r="U1919" s="135"/>
      <c r="V1919" s="104"/>
      <c r="W1919" s="104"/>
      <c r="X1919" s="104"/>
      <c r="Y1919" s="104"/>
    </row>
    <row r="1920" spans="1:25" x14ac:dyDescent="0.2">
      <c r="A1920" s="135"/>
      <c r="B1920" s="134" t="str">
        <f>IF(A1920="","",IF(ISNUMBER(SEARCH("KCB",G1920))=TRUE,Info!$J$10,Info!$J$11))</f>
        <v/>
      </c>
      <c r="C1920" s="135"/>
      <c r="D1920" s="248"/>
      <c r="E1920" s="248"/>
      <c r="F1920" s="135"/>
      <c r="G1920" s="104"/>
      <c r="H1920" s="135"/>
      <c r="I1920" s="104"/>
      <c r="J1920" s="104"/>
      <c r="K1920" s="104"/>
      <c r="L1920" s="104"/>
      <c r="M1920" s="104"/>
      <c r="N1920" s="101"/>
      <c r="O1920" s="101"/>
      <c r="P1920" s="101"/>
      <c r="Q1920" s="101"/>
      <c r="R1920" s="63"/>
      <c r="S1920" s="63"/>
      <c r="T1920" s="63"/>
      <c r="U1920" s="135"/>
      <c r="V1920" s="104"/>
      <c r="W1920" s="104"/>
      <c r="X1920" s="104"/>
      <c r="Y1920" s="104"/>
    </row>
    <row r="1921" spans="1:25" x14ac:dyDescent="0.2">
      <c r="A1921" s="135"/>
      <c r="B1921" s="134" t="str">
        <f>IF(A1921="","",IF(ISNUMBER(SEARCH("KCB",G1921))=TRUE,Info!$J$10,Info!$J$11))</f>
        <v/>
      </c>
      <c r="C1921" s="135"/>
      <c r="D1921" s="248"/>
      <c r="E1921" s="248"/>
      <c r="F1921" s="135"/>
      <c r="G1921" s="104"/>
      <c r="H1921" s="135"/>
      <c r="I1921" s="104"/>
      <c r="J1921" s="104"/>
      <c r="K1921" s="104"/>
      <c r="L1921" s="104"/>
      <c r="M1921" s="104"/>
      <c r="N1921" s="101"/>
      <c r="O1921" s="101"/>
      <c r="P1921" s="101"/>
      <c r="Q1921" s="101"/>
      <c r="R1921" s="63"/>
      <c r="S1921" s="63"/>
      <c r="T1921" s="63"/>
      <c r="U1921" s="135"/>
      <c r="V1921" s="104"/>
      <c r="W1921" s="104"/>
      <c r="X1921" s="104"/>
      <c r="Y1921" s="104"/>
    </row>
    <row r="1922" spans="1:25" x14ac:dyDescent="0.2">
      <c r="A1922" s="135"/>
      <c r="B1922" s="134" t="str">
        <f>IF(A1922="","",IF(ISNUMBER(SEARCH("KCB",G1922))=TRUE,Info!$J$10,Info!$J$11))</f>
        <v/>
      </c>
      <c r="C1922" s="135"/>
      <c r="D1922" s="248"/>
      <c r="E1922" s="248"/>
      <c r="F1922" s="135"/>
      <c r="G1922" s="104"/>
      <c r="H1922" s="135"/>
      <c r="I1922" s="104"/>
      <c r="J1922" s="104"/>
      <c r="K1922" s="104"/>
      <c r="L1922" s="104"/>
      <c r="M1922" s="104"/>
      <c r="N1922" s="101"/>
      <c r="O1922" s="101"/>
      <c r="P1922" s="101"/>
      <c r="Q1922" s="101"/>
      <c r="R1922" s="63"/>
      <c r="S1922" s="63"/>
      <c r="T1922" s="63"/>
      <c r="U1922" s="135"/>
      <c r="V1922" s="104"/>
      <c r="W1922" s="104"/>
      <c r="X1922" s="104"/>
      <c r="Y1922" s="104"/>
    </row>
    <row r="1923" spans="1:25" x14ac:dyDescent="0.2">
      <c r="A1923" s="135"/>
      <c r="B1923" s="134" t="str">
        <f>IF(A1923="","",IF(ISNUMBER(SEARCH("KCB",G1923))=TRUE,Info!$J$10,Info!$J$11))</f>
        <v/>
      </c>
      <c r="C1923" s="135"/>
      <c r="D1923" s="248"/>
      <c r="E1923" s="248"/>
      <c r="F1923" s="135"/>
      <c r="G1923" s="104"/>
      <c r="H1923" s="135"/>
      <c r="I1923" s="104"/>
      <c r="J1923" s="104"/>
      <c r="K1923" s="104"/>
      <c r="L1923" s="104"/>
      <c r="M1923" s="104"/>
      <c r="N1923" s="101"/>
      <c r="O1923" s="101"/>
      <c r="P1923" s="101"/>
      <c r="Q1923" s="101"/>
      <c r="R1923" s="63"/>
      <c r="S1923" s="63"/>
      <c r="T1923" s="63"/>
      <c r="U1923" s="135"/>
      <c r="V1923" s="104"/>
      <c r="W1923" s="104"/>
      <c r="X1923" s="104"/>
      <c r="Y1923" s="104"/>
    </row>
    <row r="1924" spans="1:25" x14ac:dyDescent="0.2">
      <c r="A1924" s="135"/>
      <c r="B1924" s="134" t="str">
        <f>IF(A1924="","",IF(ISNUMBER(SEARCH("KCB",G1924))=TRUE,Info!$J$10,Info!$J$11))</f>
        <v/>
      </c>
      <c r="C1924" s="135"/>
      <c r="D1924" s="248"/>
      <c r="E1924" s="248"/>
      <c r="F1924" s="135"/>
      <c r="G1924" s="104"/>
      <c r="H1924" s="135"/>
      <c r="I1924" s="104"/>
      <c r="J1924" s="104"/>
      <c r="K1924" s="104"/>
      <c r="L1924" s="104"/>
      <c r="M1924" s="104"/>
      <c r="N1924" s="101"/>
      <c r="O1924" s="101"/>
      <c r="P1924" s="101"/>
      <c r="Q1924" s="101"/>
      <c r="R1924" s="63"/>
      <c r="S1924" s="63"/>
      <c r="T1924" s="63"/>
      <c r="U1924" s="135"/>
      <c r="V1924" s="104"/>
      <c r="W1924" s="104"/>
      <c r="X1924" s="104"/>
      <c r="Y1924" s="104"/>
    </row>
    <row r="1925" spans="1:25" x14ac:dyDescent="0.2">
      <c r="A1925" s="135"/>
      <c r="B1925" s="134" t="str">
        <f>IF(A1925="","",IF(ISNUMBER(SEARCH("KCB",G1925))=TRUE,Info!$J$10,Info!$J$11))</f>
        <v/>
      </c>
      <c r="C1925" s="135"/>
      <c r="D1925" s="248"/>
      <c r="E1925" s="248"/>
      <c r="F1925" s="135"/>
      <c r="G1925" s="104"/>
      <c r="H1925" s="135"/>
      <c r="I1925" s="104"/>
      <c r="J1925" s="104"/>
      <c r="K1925" s="104"/>
      <c r="L1925" s="104"/>
      <c r="M1925" s="104"/>
      <c r="N1925" s="101"/>
      <c r="O1925" s="101"/>
      <c r="P1925" s="101"/>
      <c r="Q1925" s="101"/>
      <c r="R1925" s="63"/>
      <c r="S1925" s="63"/>
      <c r="T1925" s="63"/>
      <c r="U1925" s="135"/>
      <c r="V1925" s="104"/>
      <c r="W1925" s="104"/>
      <c r="X1925" s="104"/>
      <c r="Y1925" s="104"/>
    </row>
    <row r="1926" spans="1:25" x14ac:dyDescent="0.2">
      <c r="A1926" s="135"/>
      <c r="B1926" s="134" t="str">
        <f>IF(A1926="","",IF(ISNUMBER(SEARCH("KCB",G1926))=TRUE,Info!$J$10,Info!$J$11))</f>
        <v/>
      </c>
      <c r="C1926" s="135"/>
      <c r="D1926" s="248"/>
      <c r="E1926" s="248"/>
      <c r="F1926" s="135"/>
      <c r="G1926" s="104"/>
      <c r="H1926" s="135"/>
      <c r="I1926" s="104"/>
      <c r="J1926" s="104"/>
      <c r="K1926" s="104"/>
      <c r="L1926" s="104"/>
      <c r="M1926" s="104"/>
      <c r="N1926" s="101"/>
      <c r="O1926" s="101"/>
      <c r="P1926" s="101"/>
      <c r="Q1926" s="101"/>
      <c r="R1926" s="63"/>
      <c r="S1926" s="63"/>
      <c r="T1926" s="63"/>
      <c r="U1926" s="135"/>
      <c r="V1926" s="104"/>
      <c r="W1926" s="104"/>
      <c r="X1926" s="104"/>
      <c r="Y1926" s="104"/>
    </row>
    <row r="1927" spans="1:25" x14ac:dyDescent="0.2">
      <c r="A1927" s="135"/>
      <c r="B1927" s="134" t="str">
        <f>IF(A1927="","",IF(ISNUMBER(SEARCH("KCB",G1927))=TRUE,Info!$J$10,Info!$J$11))</f>
        <v/>
      </c>
      <c r="C1927" s="135"/>
      <c r="D1927" s="248"/>
      <c r="E1927" s="248"/>
      <c r="F1927" s="135"/>
      <c r="G1927" s="104"/>
      <c r="H1927" s="135"/>
      <c r="I1927" s="104"/>
      <c r="J1927" s="104"/>
      <c r="K1927" s="104"/>
      <c r="L1927" s="104"/>
      <c r="M1927" s="104"/>
      <c r="N1927" s="101"/>
      <c r="O1927" s="101"/>
      <c r="P1927" s="101"/>
      <c r="Q1927" s="101"/>
      <c r="R1927" s="63"/>
      <c r="S1927" s="63"/>
      <c r="T1927" s="63"/>
      <c r="U1927" s="135"/>
      <c r="V1927" s="104"/>
      <c r="W1927" s="104"/>
      <c r="X1927" s="104"/>
      <c r="Y1927" s="104"/>
    </row>
    <row r="1928" spans="1:25" x14ac:dyDescent="0.2">
      <c r="A1928" s="135"/>
      <c r="B1928" s="134" t="str">
        <f>IF(A1928="","",IF(ISNUMBER(SEARCH("KCB",G1928))=TRUE,Info!$J$10,Info!$J$11))</f>
        <v/>
      </c>
      <c r="C1928" s="135"/>
      <c r="D1928" s="248"/>
      <c r="E1928" s="248"/>
      <c r="F1928" s="135"/>
      <c r="G1928" s="104"/>
      <c r="H1928" s="135"/>
      <c r="I1928" s="104"/>
      <c r="J1928" s="104"/>
      <c r="K1928" s="104"/>
      <c r="L1928" s="104"/>
      <c r="M1928" s="104"/>
      <c r="N1928" s="101"/>
      <c r="O1928" s="101"/>
      <c r="P1928" s="101"/>
      <c r="Q1928" s="101"/>
      <c r="R1928" s="63"/>
      <c r="S1928" s="63"/>
      <c r="T1928" s="63"/>
      <c r="U1928" s="135"/>
      <c r="V1928" s="104"/>
      <c r="W1928" s="104"/>
      <c r="X1928" s="104"/>
      <c r="Y1928" s="104"/>
    </row>
    <row r="1929" spans="1:25" x14ac:dyDescent="0.2">
      <c r="A1929" s="135"/>
      <c r="B1929" s="134" t="str">
        <f>IF(A1929="","",IF(ISNUMBER(SEARCH("KCB",G1929))=TRUE,Info!$J$10,Info!$J$11))</f>
        <v/>
      </c>
      <c r="C1929" s="135"/>
      <c r="D1929" s="248"/>
      <c r="E1929" s="248"/>
      <c r="F1929" s="135"/>
      <c r="G1929" s="104"/>
      <c r="H1929" s="135"/>
      <c r="I1929" s="104"/>
      <c r="J1929" s="104"/>
      <c r="K1929" s="104"/>
      <c r="L1929" s="104"/>
      <c r="M1929" s="104"/>
      <c r="N1929" s="101"/>
      <c r="O1929" s="101"/>
      <c r="P1929" s="101"/>
      <c r="Q1929" s="101"/>
      <c r="R1929" s="63"/>
      <c r="S1929" s="63"/>
      <c r="T1929" s="63"/>
      <c r="U1929" s="135"/>
      <c r="V1929" s="104"/>
      <c r="W1929" s="104"/>
      <c r="X1929" s="104"/>
      <c r="Y1929" s="104"/>
    </row>
    <row r="1930" spans="1:25" x14ac:dyDescent="0.2">
      <c r="A1930" s="135"/>
      <c r="B1930" s="134" t="str">
        <f>IF(A1930="","",IF(ISNUMBER(SEARCH("KCB",G1930))=TRUE,Info!$J$10,Info!$J$11))</f>
        <v/>
      </c>
      <c r="C1930" s="135"/>
      <c r="D1930" s="248"/>
      <c r="E1930" s="248"/>
      <c r="F1930" s="135"/>
      <c r="G1930" s="104"/>
      <c r="H1930" s="135"/>
      <c r="I1930" s="104"/>
      <c r="J1930" s="104"/>
      <c r="K1930" s="104"/>
      <c r="L1930" s="104"/>
      <c r="M1930" s="104"/>
      <c r="N1930" s="101"/>
      <c r="O1930" s="101"/>
      <c r="P1930" s="101"/>
      <c r="Q1930" s="101"/>
      <c r="R1930" s="63"/>
      <c r="S1930" s="63"/>
      <c r="T1930" s="63"/>
      <c r="U1930" s="135"/>
      <c r="V1930" s="104"/>
      <c r="W1930" s="104"/>
      <c r="X1930" s="104"/>
      <c r="Y1930" s="104"/>
    </row>
    <row r="1931" spans="1:25" x14ac:dyDescent="0.2">
      <c r="A1931" s="135"/>
      <c r="B1931" s="134" t="str">
        <f>IF(A1931="","",IF(ISNUMBER(SEARCH("KCB",G1931))=TRUE,Info!$J$10,Info!$J$11))</f>
        <v/>
      </c>
      <c r="C1931" s="135"/>
      <c r="D1931" s="248"/>
      <c r="E1931" s="248"/>
      <c r="F1931" s="135"/>
      <c r="G1931" s="104"/>
      <c r="H1931" s="135"/>
      <c r="I1931" s="104"/>
      <c r="J1931" s="104"/>
      <c r="K1931" s="104"/>
      <c r="L1931" s="104"/>
      <c r="M1931" s="104"/>
      <c r="N1931" s="101"/>
      <c r="O1931" s="101"/>
      <c r="P1931" s="101"/>
      <c r="Q1931" s="101"/>
      <c r="R1931" s="63"/>
      <c r="S1931" s="63"/>
      <c r="T1931" s="63"/>
      <c r="U1931" s="135"/>
      <c r="V1931" s="104"/>
      <c r="W1931" s="104"/>
      <c r="X1931" s="104"/>
      <c r="Y1931" s="104"/>
    </row>
    <row r="1932" spans="1:25" x14ac:dyDescent="0.2">
      <c r="A1932" s="135"/>
      <c r="B1932" s="134" t="str">
        <f>IF(A1932="","",IF(ISNUMBER(SEARCH("KCB",G1932))=TRUE,Info!$J$10,Info!$J$11))</f>
        <v/>
      </c>
      <c r="C1932" s="135"/>
      <c r="D1932" s="248"/>
      <c r="E1932" s="248"/>
      <c r="F1932" s="135"/>
      <c r="G1932" s="104"/>
      <c r="H1932" s="135"/>
      <c r="I1932" s="104"/>
      <c r="J1932" s="104"/>
      <c r="K1932" s="104"/>
      <c r="L1932" s="104"/>
      <c r="M1932" s="104"/>
      <c r="N1932" s="101"/>
      <c r="O1932" s="101"/>
      <c r="P1932" s="101"/>
      <c r="Q1932" s="101"/>
      <c r="R1932" s="63"/>
      <c r="S1932" s="63"/>
      <c r="T1932" s="63"/>
      <c r="U1932" s="135"/>
      <c r="V1932" s="104"/>
      <c r="W1932" s="104"/>
      <c r="X1932" s="104"/>
      <c r="Y1932" s="104"/>
    </row>
    <row r="1933" spans="1:25" x14ac:dyDescent="0.2">
      <c r="A1933" s="135"/>
      <c r="B1933" s="134" t="str">
        <f>IF(A1933="","",IF(ISNUMBER(SEARCH("KCB",G1933))=TRUE,Info!$J$10,Info!$J$11))</f>
        <v/>
      </c>
      <c r="C1933" s="135"/>
      <c r="D1933" s="248"/>
      <c r="E1933" s="248"/>
      <c r="F1933" s="135"/>
      <c r="G1933" s="104"/>
      <c r="H1933" s="135"/>
      <c r="I1933" s="104"/>
      <c r="J1933" s="104"/>
      <c r="K1933" s="104"/>
      <c r="L1933" s="104"/>
      <c r="M1933" s="104"/>
      <c r="N1933" s="101"/>
      <c r="O1933" s="101"/>
      <c r="P1933" s="101"/>
      <c r="Q1933" s="101"/>
      <c r="R1933" s="63"/>
      <c r="S1933" s="63"/>
      <c r="T1933" s="63"/>
      <c r="U1933" s="135"/>
      <c r="V1933" s="104"/>
      <c r="W1933" s="104"/>
      <c r="X1933" s="104"/>
      <c r="Y1933" s="104"/>
    </row>
    <row r="1934" spans="1:25" x14ac:dyDescent="0.2">
      <c r="A1934" s="135"/>
      <c r="B1934" s="134" t="str">
        <f>IF(A1934="","",IF(ISNUMBER(SEARCH("KCB",G1934))=TRUE,Info!$J$10,Info!$J$11))</f>
        <v/>
      </c>
      <c r="C1934" s="135"/>
      <c r="D1934" s="248"/>
      <c r="E1934" s="248"/>
      <c r="F1934" s="135"/>
      <c r="G1934" s="104"/>
      <c r="H1934" s="135"/>
      <c r="I1934" s="104"/>
      <c r="J1934" s="104"/>
      <c r="K1934" s="104"/>
      <c r="L1934" s="104"/>
      <c r="M1934" s="104"/>
      <c r="N1934" s="101"/>
      <c r="O1934" s="101"/>
      <c r="P1934" s="101"/>
      <c r="Q1934" s="101"/>
      <c r="R1934" s="63"/>
      <c r="S1934" s="63"/>
      <c r="T1934" s="63"/>
      <c r="U1934" s="135"/>
      <c r="V1934" s="104"/>
      <c r="W1934" s="104"/>
      <c r="X1934" s="104"/>
      <c r="Y1934" s="104"/>
    </row>
    <row r="1935" spans="1:25" x14ac:dyDescent="0.2">
      <c r="A1935" s="135"/>
      <c r="B1935" s="134" t="str">
        <f>IF(A1935="","",IF(ISNUMBER(SEARCH("KCB",G1935))=TRUE,Info!$J$10,Info!$J$11))</f>
        <v/>
      </c>
      <c r="C1935" s="135"/>
      <c r="D1935" s="248"/>
      <c r="E1935" s="248"/>
      <c r="F1935" s="135"/>
      <c r="G1935" s="104"/>
      <c r="H1935" s="135"/>
      <c r="I1935" s="104"/>
      <c r="J1935" s="104"/>
      <c r="K1935" s="104"/>
      <c r="L1935" s="104"/>
      <c r="M1935" s="104"/>
      <c r="N1935" s="101"/>
      <c r="O1935" s="101"/>
      <c r="P1935" s="101"/>
      <c r="Q1935" s="101"/>
      <c r="R1935" s="63"/>
      <c r="S1935" s="63"/>
      <c r="T1935" s="63"/>
      <c r="U1935" s="135"/>
      <c r="V1935" s="104"/>
      <c r="W1935" s="104"/>
      <c r="X1935" s="104"/>
      <c r="Y1935" s="104"/>
    </row>
    <row r="1936" spans="1:25" x14ac:dyDescent="0.2">
      <c r="A1936" s="135"/>
      <c r="B1936" s="134" t="str">
        <f>IF(A1936="","",IF(ISNUMBER(SEARCH("KCB",G1936))=TRUE,Info!$J$10,Info!$J$11))</f>
        <v/>
      </c>
      <c r="C1936" s="135"/>
      <c r="D1936" s="248"/>
      <c r="E1936" s="248"/>
      <c r="F1936" s="135"/>
      <c r="G1936" s="104"/>
      <c r="H1936" s="135"/>
      <c r="I1936" s="104"/>
      <c r="J1936" s="104"/>
      <c r="K1936" s="104"/>
      <c r="L1936" s="104"/>
      <c r="M1936" s="104"/>
      <c r="N1936" s="101"/>
      <c r="O1936" s="101"/>
      <c r="P1936" s="101"/>
      <c r="Q1936" s="101"/>
      <c r="R1936" s="63"/>
      <c r="S1936" s="63"/>
      <c r="T1936" s="63"/>
      <c r="U1936" s="135"/>
      <c r="V1936" s="104"/>
      <c r="W1936" s="104"/>
      <c r="X1936" s="104"/>
      <c r="Y1936" s="104"/>
    </row>
    <row r="1937" spans="1:25" x14ac:dyDescent="0.2">
      <c r="A1937" s="135"/>
      <c r="B1937" s="134" t="str">
        <f>IF(A1937="","",IF(ISNUMBER(SEARCH("KCB",G1937))=TRUE,Info!$J$10,Info!$J$11))</f>
        <v/>
      </c>
      <c r="C1937" s="135"/>
      <c r="D1937" s="248"/>
      <c r="E1937" s="248"/>
      <c r="F1937" s="135"/>
      <c r="G1937" s="104"/>
      <c r="H1937" s="135"/>
      <c r="I1937" s="104"/>
      <c r="J1937" s="104"/>
      <c r="K1937" s="104"/>
      <c r="L1937" s="104"/>
      <c r="M1937" s="104"/>
      <c r="N1937" s="101"/>
      <c r="O1937" s="101"/>
      <c r="P1937" s="101"/>
      <c r="Q1937" s="101"/>
      <c r="R1937" s="63"/>
      <c r="S1937" s="63"/>
      <c r="T1937" s="63"/>
      <c r="U1937" s="135"/>
      <c r="V1937" s="104"/>
      <c r="W1937" s="104"/>
      <c r="X1937" s="104"/>
      <c r="Y1937" s="104"/>
    </row>
    <row r="1938" spans="1:25" x14ac:dyDescent="0.2">
      <c r="A1938" s="135"/>
      <c r="B1938" s="134" t="str">
        <f>IF(A1938="","",IF(ISNUMBER(SEARCH("KCB",G1938))=TRUE,Info!$J$10,Info!$J$11))</f>
        <v/>
      </c>
      <c r="C1938" s="135"/>
      <c r="D1938" s="248"/>
      <c r="E1938" s="248"/>
      <c r="F1938" s="135"/>
      <c r="G1938" s="104"/>
      <c r="H1938" s="135"/>
      <c r="I1938" s="104"/>
      <c r="J1938" s="104"/>
      <c r="K1938" s="104"/>
      <c r="L1938" s="104"/>
      <c r="M1938" s="104"/>
      <c r="N1938" s="101"/>
      <c r="O1938" s="101"/>
      <c r="P1938" s="101"/>
      <c r="Q1938" s="101"/>
      <c r="R1938" s="63"/>
      <c r="S1938" s="63"/>
      <c r="T1938" s="63"/>
      <c r="U1938" s="135"/>
      <c r="V1938" s="104"/>
      <c r="W1938" s="104"/>
      <c r="X1938" s="104"/>
      <c r="Y1938" s="104"/>
    </row>
    <row r="1939" spans="1:25" x14ac:dyDescent="0.2">
      <c r="A1939" s="135"/>
      <c r="B1939" s="134" t="str">
        <f>IF(A1939="","",IF(ISNUMBER(SEARCH("KCB",G1939))=TRUE,Info!$J$10,Info!$J$11))</f>
        <v/>
      </c>
      <c r="C1939" s="135"/>
      <c r="D1939" s="248"/>
      <c r="E1939" s="248"/>
      <c r="F1939" s="135"/>
      <c r="G1939" s="104"/>
      <c r="H1939" s="135"/>
      <c r="I1939" s="104"/>
      <c r="J1939" s="104"/>
      <c r="K1939" s="104"/>
      <c r="L1939" s="104"/>
      <c r="M1939" s="104"/>
      <c r="N1939" s="101"/>
      <c r="O1939" s="101"/>
      <c r="P1939" s="101"/>
      <c r="Q1939" s="101"/>
      <c r="R1939" s="63"/>
      <c r="S1939" s="63"/>
      <c r="T1939" s="63"/>
      <c r="U1939" s="135"/>
      <c r="V1939" s="104"/>
      <c r="W1939" s="104"/>
      <c r="X1939" s="104"/>
      <c r="Y1939" s="104"/>
    </row>
    <row r="1940" spans="1:25" x14ac:dyDescent="0.2">
      <c r="A1940" s="135"/>
      <c r="B1940" s="134" t="str">
        <f>IF(A1940="","",IF(ISNUMBER(SEARCH("KCB",G1940))=TRUE,Info!$J$10,Info!$J$11))</f>
        <v/>
      </c>
      <c r="C1940" s="135"/>
      <c r="D1940" s="248"/>
      <c r="E1940" s="248"/>
      <c r="F1940" s="135"/>
      <c r="G1940" s="104"/>
      <c r="H1940" s="135"/>
      <c r="I1940" s="104"/>
      <c r="J1940" s="104"/>
      <c r="K1940" s="104"/>
      <c r="L1940" s="104"/>
      <c r="M1940" s="104"/>
      <c r="N1940" s="101"/>
      <c r="O1940" s="101"/>
      <c r="P1940" s="101"/>
      <c r="Q1940" s="101"/>
      <c r="R1940" s="63"/>
      <c r="S1940" s="63"/>
      <c r="T1940" s="63"/>
      <c r="U1940" s="135"/>
      <c r="V1940" s="104"/>
      <c r="W1940" s="104"/>
      <c r="X1940" s="104"/>
      <c r="Y1940" s="104"/>
    </row>
    <row r="1941" spans="1:25" x14ac:dyDescent="0.2">
      <c r="A1941" s="135"/>
      <c r="B1941" s="134" t="str">
        <f>IF(A1941="","",IF(ISNUMBER(SEARCH("KCB",G1941))=TRUE,Info!$J$10,Info!$J$11))</f>
        <v/>
      </c>
      <c r="C1941" s="135"/>
      <c r="D1941" s="248"/>
      <c r="E1941" s="248"/>
      <c r="F1941" s="135"/>
      <c r="G1941" s="104"/>
      <c r="H1941" s="135"/>
      <c r="I1941" s="104"/>
      <c r="J1941" s="104"/>
      <c r="K1941" s="104"/>
      <c r="L1941" s="104"/>
      <c r="M1941" s="104"/>
      <c r="N1941" s="101"/>
      <c r="O1941" s="101"/>
      <c r="P1941" s="101"/>
      <c r="Q1941" s="101"/>
      <c r="R1941" s="63"/>
      <c r="S1941" s="63"/>
      <c r="T1941" s="63"/>
      <c r="U1941" s="135"/>
      <c r="V1941" s="104"/>
      <c r="W1941" s="104"/>
      <c r="X1941" s="104"/>
      <c r="Y1941" s="104"/>
    </row>
    <row r="1942" spans="1:25" x14ac:dyDescent="0.2">
      <c r="A1942" s="135"/>
      <c r="B1942" s="134" t="str">
        <f>IF(A1942="","",IF(ISNUMBER(SEARCH("KCB",G1942))=TRUE,Info!$J$10,Info!$J$11))</f>
        <v/>
      </c>
      <c r="C1942" s="135"/>
      <c r="D1942" s="248"/>
      <c r="E1942" s="248"/>
      <c r="F1942" s="135"/>
      <c r="G1942" s="104"/>
      <c r="H1942" s="135"/>
      <c r="I1942" s="104"/>
      <c r="J1942" s="104"/>
      <c r="K1942" s="104"/>
      <c r="L1942" s="104"/>
      <c r="M1942" s="104"/>
      <c r="N1942" s="101"/>
      <c r="O1942" s="101"/>
      <c r="P1942" s="101"/>
      <c r="Q1942" s="101"/>
      <c r="R1942" s="63"/>
      <c r="S1942" s="63"/>
      <c r="T1942" s="63"/>
      <c r="U1942" s="135"/>
      <c r="V1942" s="104"/>
      <c r="W1942" s="104"/>
      <c r="X1942" s="104"/>
      <c r="Y1942" s="104"/>
    </row>
    <row r="1943" spans="1:25" x14ac:dyDescent="0.2">
      <c r="A1943" s="135"/>
      <c r="B1943" s="134" t="str">
        <f>IF(A1943="","",IF(ISNUMBER(SEARCH("KCB",G1943))=TRUE,Info!$J$10,Info!$J$11))</f>
        <v/>
      </c>
      <c r="C1943" s="135"/>
      <c r="D1943" s="248"/>
      <c r="E1943" s="248"/>
      <c r="F1943" s="135"/>
      <c r="G1943" s="104"/>
      <c r="H1943" s="135"/>
      <c r="I1943" s="104"/>
      <c r="J1943" s="104"/>
      <c r="K1943" s="104"/>
      <c r="L1943" s="104"/>
      <c r="M1943" s="104"/>
      <c r="N1943" s="101"/>
      <c r="O1943" s="101"/>
      <c r="P1943" s="101"/>
      <c r="Q1943" s="101"/>
      <c r="R1943" s="63"/>
      <c r="S1943" s="63"/>
      <c r="T1943" s="63"/>
      <c r="U1943" s="135"/>
      <c r="V1943" s="104"/>
      <c r="W1943" s="104"/>
      <c r="X1943" s="104"/>
      <c r="Y1943" s="104"/>
    </row>
    <row r="1944" spans="1:25" x14ac:dyDescent="0.2">
      <c r="A1944" s="135"/>
      <c r="B1944" s="134" t="str">
        <f>IF(A1944="","",IF(ISNUMBER(SEARCH("KCB",G1944))=TRUE,Info!$J$10,Info!$J$11))</f>
        <v/>
      </c>
      <c r="C1944" s="135"/>
      <c r="D1944" s="248"/>
      <c r="E1944" s="248"/>
      <c r="F1944" s="135"/>
      <c r="G1944" s="104"/>
      <c r="H1944" s="135"/>
      <c r="I1944" s="104"/>
      <c r="J1944" s="104"/>
      <c r="K1944" s="104"/>
      <c r="L1944" s="104"/>
      <c r="M1944" s="104"/>
      <c r="N1944" s="101"/>
      <c r="O1944" s="101"/>
      <c r="P1944" s="101"/>
      <c r="Q1944" s="101"/>
      <c r="R1944" s="63"/>
      <c r="S1944" s="63"/>
      <c r="T1944" s="63"/>
      <c r="U1944" s="135"/>
      <c r="V1944" s="104"/>
      <c r="W1944" s="104"/>
      <c r="X1944" s="104"/>
      <c r="Y1944" s="104"/>
    </row>
    <row r="1945" spans="1:25" x14ac:dyDescent="0.2">
      <c r="A1945" s="135"/>
      <c r="B1945" s="134" t="str">
        <f>IF(A1945="","",IF(ISNUMBER(SEARCH("KCB",G1945))=TRUE,Info!$J$10,Info!$J$11))</f>
        <v/>
      </c>
      <c r="C1945" s="135"/>
      <c r="D1945" s="248"/>
      <c r="E1945" s="248"/>
      <c r="F1945" s="135"/>
      <c r="G1945" s="104"/>
      <c r="H1945" s="135"/>
      <c r="I1945" s="104"/>
      <c r="J1945" s="104"/>
      <c r="K1945" s="104"/>
      <c r="L1945" s="104"/>
      <c r="M1945" s="104"/>
      <c r="N1945" s="101"/>
      <c r="O1945" s="101"/>
      <c r="P1945" s="101"/>
      <c r="Q1945" s="101"/>
      <c r="R1945" s="63"/>
      <c r="S1945" s="63"/>
      <c r="T1945" s="63"/>
      <c r="U1945" s="135"/>
      <c r="V1945" s="104"/>
      <c r="W1945" s="104"/>
      <c r="X1945" s="104"/>
      <c r="Y1945" s="104"/>
    </row>
    <row r="1946" spans="1:25" x14ac:dyDescent="0.2">
      <c r="A1946" s="135"/>
      <c r="B1946" s="134" t="str">
        <f>IF(A1946="","",IF(ISNUMBER(SEARCH("KCB",G1946))=TRUE,Info!$J$10,Info!$J$11))</f>
        <v/>
      </c>
      <c r="C1946" s="135"/>
      <c r="D1946" s="248"/>
      <c r="E1946" s="248"/>
      <c r="F1946" s="135"/>
      <c r="G1946" s="104"/>
      <c r="H1946" s="135"/>
      <c r="I1946" s="104"/>
      <c r="J1946" s="104"/>
      <c r="K1946" s="104"/>
      <c r="L1946" s="104"/>
      <c r="M1946" s="104"/>
      <c r="N1946" s="101"/>
      <c r="O1946" s="101"/>
      <c r="P1946" s="101"/>
      <c r="Q1946" s="101"/>
      <c r="R1946" s="63"/>
      <c r="S1946" s="63"/>
      <c r="T1946" s="63"/>
      <c r="U1946" s="135"/>
      <c r="V1946" s="104"/>
      <c r="W1946" s="104"/>
      <c r="X1946" s="104"/>
      <c r="Y1946" s="104"/>
    </row>
    <row r="1947" spans="1:25" x14ac:dyDescent="0.2">
      <c r="A1947" s="135"/>
      <c r="B1947" s="134" t="str">
        <f>IF(A1947="","",IF(ISNUMBER(SEARCH("KCB",G1947))=TRUE,Info!$J$10,Info!$J$11))</f>
        <v/>
      </c>
      <c r="C1947" s="135"/>
      <c r="D1947" s="248"/>
      <c r="E1947" s="248"/>
      <c r="F1947" s="135"/>
      <c r="G1947" s="104"/>
      <c r="H1947" s="135"/>
      <c r="I1947" s="104"/>
      <c r="J1947" s="104"/>
      <c r="K1947" s="104"/>
      <c r="L1947" s="104"/>
      <c r="M1947" s="104"/>
      <c r="N1947" s="101"/>
      <c r="O1947" s="101"/>
      <c r="P1947" s="101"/>
      <c r="Q1947" s="101"/>
      <c r="R1947" s="63"/>
      <c r="S1947" s="63"/>
      <c r="T1947" s="63"/>
      <c r="U1947" s="135"/>
      <c r="V1947" s="104"/>
      <c r="W1947" s="104"/>
      <c r="X1947" s="104"/>
      <c r="Y1947" s="104"/>
    </row>
    <row r="1948" spans="1:25" x14ac:dyDescent="0.2">
      <c r="A1948" s="135"/>
      <c r="B1948" s="134" t="str">
        <f>IF(A1948="","",IF(ISNUMBER(SEARCH("KCB",G1948))=TRUE,Info!$J$10,Info!$J$11))</f>
        <v/>
      </c>
      <c r="C1948" s="135"/>
      <c r="D1948" s="248"/>
      <c r="E1948" s="248"/>
      <c r="F1948" s="135"/>
      <c r="G1948" s="104"/>
      <c r="H1948" s="135"/>
      <c r="I1948" s="104"/>
      <c r="J1948" s="104"/>
      <c r="K1948" s="104"/>
      <c r="L1948" s="104"/>
      <c r="M1948" s="104"/>
      <c r="N1948" s="101"/>
      <c r="O1948" s="101"/>
      <c r="P1948" s="101"/>
      <c r="Q1948" s="101"/>
      <c r="R1948" s="63"/>
      <c r="S1948" s="63"/>
      <c r="T1948" s="63"/>
      <c r="U1948" s="135"/>
      <c r="V1948" s="104"/>
      <c r="W1948" s="104"/>
      <c r="X1948" s="104"/>
      <c r="Y1948" s="104"/>
    </row>
    <row r="1949" spans="1:25" x14ac:dyDescent="0.2">
      <c r="A1949" s="135"/>
      <c r="B1949" s="134" t="str">
        <f>IF(A1949="","",IF(ISNUMBER(SEARCH("KCB",G1949))=TRUE,Info!$J$10,Info!$J$11))</f>
        <v/>
      </c>
      <c r="C1949" s="135"/>
      <c r="D1949" s="248"/>
      <c r="E1949" s="248"/>
      <c r="F1949" s="135"/>
      <c r="G1949" s="104"/>
      <c r="H1949" s="135"/>
      <c r="I1949" s="104"/>
      <c r="J1949" s="104"/>
      <c r="K1949" s="104"/>
      <c r="L1949" s="104"/>
      <c r="M1949" s="104"/>
      <c r="N1949" s="101"/>
      <c r="O1949" s="101"/>
      <c r="P1949" s="101"/>
      <c r="Q1949" s="101"/>
      <c r="R1949" s="63"/>
      <c r="S1949" s="63"/>
      <c r="T1949" s="63"/>
      <c r="U1949" s="135"/>
      <c r="V1949" s="104"/>
      <c r="W1949" s="104"/>
      <c r="X1949" s="104"/>
      <c r="Y1949" s="104"/>
    </row>
    <row r="1950" spans="1:25" x14ac:dyDescent="0.2">
      <c r="A1950" s="135"/>
      <c r="B1950" s="134" t="str">
        <f>IF(A1950="","",IF(ISNUMBER(SEARCH("KCB",G1950))=TRUE,Info!$J$10,Info!$J$11))</f>
        <v/>
      </c>
      <c r="C1950" s="135"/>
      <c r="D1950" s="248"/>
      <c r="E1950" s="248"/>
      <c r="F1950" s="135"/>
      <c r="G1950" s="104"/>
      <c r="H1950" s="135"/>
      <c r="I1950" s="104"/>
      <c r="J1950" s="104"/>
      <c r="K1950" s="104"/>
      <c r="L1950" s="104"/>
      <c r="M1950" s="104"/>
      <c r="N1950" s="101"/>
      <c r="O1950" s="101"/>
      <c r="P1950" s="101"/>
      <c r="Q1950" s="101"/>
      <c r="R1950" s="63"/>
      <c r="S1950" s="63"/>
      <c r="T1950" s="63"/>
      <c r="U1950" s="135"/>
      <c r="V1950" s="104"/>
      <c r="W1950" s="104"/>
      <c r="X1950" s="104"/>
      <c r="Y1950" s="104"/>
    </row>
    <row r="1951" spans="1:25" x14ac:dyDescent="0.2">
      <c r="A1951" s="135"/>
      <c r="B1951" s="134" t="str">
        <f>IF(A1951="","",IF(ISNUMBER(SEARCH("KCB",G1951))=TRUE,Info!$J$10,Info!$J$11))</f>
        <v/>
      </c>
      <c r="C1951" s="135"/>
      <c r="D1951" s="248"/>
      <c r="E1951" s="248"/>
      <c r="F1951" s="135"/>
      <c r="G1951" s="104"/>
      <c r="H1951" s="135"/>
      <c r="I1951" s="104"/>
      <c r="J1951" s="104"/>
      <c r="K1951" s="104"/>
      <c r="L1951" s="104"/>
      <c r="M1951" s="104"/>
      <c r="N1951" s="101"/>
      <c r="O1951" s="101"/>
      <c r="P1951" s="101"/>
      <c r="Q1951" s="101"/>
      <c r="R1951" s="63"/>
      <c r="S1951" s="63"/>
      <c r="T1951" s="63"/>
      <c r="U1951" s="135"/>
      <c r="V1951" s="104"/>
      <c r="W1951" s="104"/>
      <c r="X1951" s="104"/>
      <c r="Y1951" s="104"/>
    </row>
    <row r="1952" spans="1:25" x14ac:dyDescent="0.2">
      <c r="A1952" s="135"/>
      <c r="B1952" s="134" t="str">
        <f>IF(A1952="","",IF(ISNUMBER(SEARCH("KCB",G1952))=TRUE,Info!$J$10,Info!$J$11))</f>
        <v/>
      </c>
      <c r="C1952" s="135"/>
      <c r="D1952" s="248"/>
      <c r="E1952" s="248"/>
      <c r="F1952" s="135"/>
      <c r="G1952" s="104"/>
      <c r="H1952" s="135"/>
      <c r="I1952" s="104"/>
      <c r="J1952" s="104"/>
      <c r="K1952" s="104"/>
      <c r="L1952" s="104"/>
      <c r="M1952" s="104"/>
      <c r="N1952" s="101"/>
      <c r="O1952" s="101"/>
      <c r="P1952" s="101"/>
      <c r="Q1952" s="101"/>
      <c r="R1952" s="63"/>
      <c r="S1952" s="63"/>
      <c r="T1952" s="63"/>
      <c r="U1952" s="135"/>
      <c r="V1952" s="104"/>
      <c r="W1952" s="104"/>
      <c r="X1952" s="104"/>
      <c r="Y1952" s="104"/>
    </row>
    <row r="1953" spans="1:25" x14ac:dyDescent="0.2">
      <c r="A1953" s="135"/>
      <c r="B1953" s="134" t="str">
        <f>IF(A1953="","",IF(ISNUMBER(SEARCH("KCB",G1953))=TRUE,Info!$J$10,Info!$J$11))</f>
        <v/>
      </c>
      <c r="C1953" s="135"/>
      <c r="D1953" s="248"/>
      <c r="E1953" s="248"/>
      <c r="F1953" s="135"/>
      <c r="G1953" s="104"/>
      <c r="H1953" s="135"/>
      <c r="I1953" s="104"/>
      <c r="J1953" s="104"/>
      <c r="K1953" s="104"/>
      <c r="L1953" s="104"/>
      <c r="M1953" s="104"/>
      <c r="N1953" s="101"/>
      <c r="O1953" s="101"/>
      <c r="P1953" s="101"/>
      <c r="Q1953" s="101"/>
      <c r="R1953" s="63"/>
      <c r="S1953" s="63"/>
      <c r="T1953" s="63"/>
      <c r="U1953" s="135"/>
      <c r="V1953" s="104"/>
      <c r="W1953" s="104"/>
      <c r="X1953" s="104"/>
      <c r="Y1953" s="104"/>
    </row>
    <row r="1954" spans="1:25" x14ac:dyDescent="0.2">
      <c r="A1954" s="135"/>
      <c r="B1954" s="134" t="str">
        <f>IF(A1954="","",IF(ISNUMBER(SEARCH("KCB",G1954))=TRUE,Info!$J$10,Info!$J$11))</f>
        <v/>
      </c>
      <c r="C1954" s="135"/>
      <c r="D1954" s="248"/>
      <c r="E1954" s="248"/>
      <c r="F1954" s="135"/>
      <c r="G1954" s="104"/>
      <c r="H1954" s="135"/>
      <c r="I1954" s="104"/>
      <c r="J1954" s="104"/>
      <c r="K1954" s="104"/>
      <c r="L1954" s="104"/>
      <c r="M1954" s="104"/>
      <c r="N1954" s="101"/>
      <c r="O1954" s="101"/>
      <c r="P1954" s="101"/>
      <c r="Q1954" s="101"/>
      <c r="R1954" s="63"/>
      <c r="S1954" s="63"/>
      <c r="T1954" s="63"/>
      <c r="U1954" s="135"/>
      <c r="V1954" s="104"/>
      <c r="W1954" s="104"/>
      <c r="X1954" s="104"/>
      <c r="Y1954" s="104"/>
    </row>
    <row r="1955" spans="1:25" x14ac:dyDescent="0.2">
      <c r="A1955" s="135"/>
      <c r="B1955" s="134" t="str">
        <f>IF(A1955="","",IF(ISNUMBER(SEARCH("KCB",G1955))=TRUE,Info!$J$10,Info!$J$11))</f>
        <v/>
      </c>
      <c r="C1955" s="135"/>
      <c r="D1955" s="248"/>
      <c r="E1955" s="248"/>
      <c r="F1955" s="135"/>
      <c r="G1955" s="104"/>
      <c r="H1955" s="135"/>
      <c r="I1955" s="104"/>
      <c r="J1955" s="104"/>
      <c r="K1955" s="104"/>
      <c r="L1955" s="104"/>
      <c r="M1955" s="104"/>
      <c r="N1955" s="101"/>
      <c r="O1955" s="101"/>
      <c r="P1955" s="101"/>
      <c r="Q1955" s="101"/>
      <c r="R1955" s="63"/>
      <c r="S1955" s="63"/>
      <c r="T1955" s="63"/>
      <c r="U1955" s="135"/>
      <c r="V1955" s="104"/>
      <c r="W1955" s="104"/>
      <c r="X1955" s="104"/>
      <c r="Y1955" s="104"/>
    </row>
    <row r="1956" spans="1:25" x14ac:dyDescent="0.2">
      <c r="A1956" s="135"/>
      <c r="B1956" s="134" t="str">
        <f>IF(A1956="","",IF(ISNUMBER(SEARCH("KCB",G1956))=TRUE,Info!$J$10,Info!$J$11))</f>
        <v/>
      </c>
      <c r="C1956" s="135"/>
      <c r="D1956" s="248"/>
      <c r="E1956" s="248"/>
      <c r="F1956" s="135"/>
      <c r="G1956" s="104"/>
      <c r="H1956" s="135"/>
      <c r="I1956" s="104"/>
      <c r="J1956" s="104"/>
      <c r="K1956" s="104"/>
      <c r="L1956" s="104"/>
      <c r="M1956" s="104"/>
      <c r="N1956" s="101"/>
      <c r="O1956" s="101"/>
      <c r="P1956" s="101"/>
      <c r="Q1956" s="101"/>
      <c r="R1956" s="63"/>
      <c r="S1956" s="63"/>
      <c r="T1956" s="63"/>
      <c r="U1956" s="135"/>
      <c r="V1956" s="104"/>
      <c r="W1956" s="104"/>
      <c r="X1956" s="104"/>
      <c r="Y1956" s="104"/>
    </row>
    <row r="1957" spans="1:25" x14ac:dyDescent="0.2">
      <c r="A1957" s="135"/>
      <c r="B1957" s="134" t="str">
        <f>IF(A1957="","",IF(ISNUMBER(SEARCH("KCB",G1957))=TRUE,Info!$J$10,Info!$J$11))</f>
        <v/>
      </c>
      <c r="C1957" s="135"/>
      <c r="D1957" s="248"/>
      <c r="E1957" s="248"/>
      <c r="F1957" s="135"/>
      <c r="G1957" s="104"/>
      <c r="H1957" s="135"/>
      <c r="I1957" s="104"/>
      <c r="J1957" s="104"/>
      <c r="K1957" s="104"/>
      <c r="L1957" s="104"/>
      <c r="M1957" s="104"/>
      <c r="N1957" s="101"/>
      <c r="O1957" s="101"/>
      <c r="P1957" s="101"/>
      <c r="Q1957" s="101"/>
      <c r="R1957" s="63"/>
      <c r="S1957" s="63"/>
      <c r="T1957" s="63"/>
      <c r="U1957" s="135"/>
      <c r="V1957" s="104"/>
      <c r="W1957" s="104"/>
      <c r="X1957" s="104"/>
      <c r="Y1957" s="104"/>
    </row>
    <row r="1958" spans="1:25" x14ac:dyDescent="0.2">
      <c r="A1958" s="135"/>
      <c r="B1958" s="134" t="str">
        <f>IF(A1958="","",IF(ISNUMBER(SEARCH("KCB",G1958))=TRUE,Info!$J$10,Info!$J$11))</f>
        <v/>
      </c>
      <c r="C1958" s="135"/>
      <c r="D1958" s="248"/>
      <c r="E1958" s="248"/>
      <c r="F1958" s="135"/>
      <c r="G1958" s="104"/>
      <c r="H1958" s="135"/>
      <c r="I1958" s="104"/>
      <c r="J1958" s="104"/>
      <c r="K1958" s="104"/>
      <c r="L1958" s="104"/>
      <c r="M1958" s="104"/>
      <c r="N1958" s="101"/>
      <c r="O1958" s="101"/>
      <c r="P1958" s="101"/>
      <c r="Q1958" s="101"/>
      <c r="R1958" s="63"/>
      <c r="S1958" s="63"/>
      <c r="T1958" s="63"/>
      <c r="U1958" s="135"/>
      <c r="V1958" s="104"/>
      <c r="W1958" s="104"/>
      <c r="X1958" s="104"/>
      <c r="Y1958" s="104"/>
    </row>
    <row r="1959" spans="1:25" x14ac:dyDescent="0.2">
      <c r="A1959" s="135"/>
      <c r="B1959" s="134" t="str">
        <f>IF(A1959="","",IF(ISNUMBER(SEARCH("KCB",G1959))=TRUE,Info!$J$10,Info!$J$11))</f>
        <v/>
      </c>
      <c r="C1959" s="135"/>
      <c r="D1959" s="248"/>
      <c r="E1959" s="248"/>
      <c r="F1959" s="135"/>
      <c r="G1959" s="104"/>
      <c r="H1959" s="135"/>
      <c r="I1959" s="104"/>
      <c r="J1959" s="104"/>
      <c r="K1959" s="104"/>
      <c r="L1959" s="104"/>
      <c r="M1959" s="104"/>
      <c r="N1959" s="101"/>
      <c r="O1959" s="101"/>
      <c r="P1959" s="101"/>
      <c r="Q1959" s="101"/>
      <c r="R1959" s="63"/>
      <c r="S1959" s="63"/>
      <c r="T1959" s="63"/>
      <c r="U1959" s="135"/>
      <c r="V1959" s="104"/>
      <c r="W1959" s="104"/>
      <c r="X1959" s="104"/>
      <c r="Y1959" s="104"/>
    </row>
    <row r="1960" spans="1:25" x14ac:dyDescent="0.2">
      <c r="A1960" s="135"/>
      <c r="B1960" s="134" t="str">
        <f>IF(A1960="","",IF(ISNUMBER(SEARCH("KCB",G1960))=TRUE,Info!$J$10,Info!$J$11))</f>
        <v/>
      </c>
      <c r="C1960" s="135"/>
      <c r="D1960" s="248"/>
      <c r="E1960" s="248"/>
      <c r="F1960" s="135"/>
      <c r="G1960" s="104"/>
      <c r="H1960" s="135"/>
      <c r="I1960" s="104"/>
      <c r="J1960" s="104"/>
      <c r="K1960" s="104"/>
      <c r="L1960" s="104"/>
      <c r="M1960" s="104"/>
      <c r="N1960" s="101"/>
      <c r="O1960" s="101"/>
      <c r="P1960" s="101"/>
      <c r="Q1960" s="101"/>
      <c r="R1960" s="63"/>
      <c r="S1960" s="63"/>
      <c r="T1960" s="63"/>
      <c r="U1960" s="135"/>
      <c r="V1960" s="104"/>
      <c r="W1960" s="104"/>
      <c r="X1960" s="104"/>
      <c r="Y1960" s="104"/>
    </row>
    <row r="1961" spans="1:25" x14ac:dyDescent="0.2">
      <c r="A1961" s="135"/>
      <c r="B1961" s="134" t="str">
        <f>IF(A1961="","",IF(ISNUMBER(SEARCH("KCB",G1961))=TRUE,Info!$J$10,Info!$J$11))</f>
        <v/>
      </c>
      <c r="C1961" s="135"/>
      <c r="D1961" s="248"/>
      <c r="E1961" s="248"/>
      <c r="F1961" s="135"/>
      <c r="G1961" s="104"/>
      <c r="H1961" s="135"/>
      <c r="I1961" s="104"/>
      <c r="J1961" s="104"/>
      <c r="K1961" s="104"/>
      <c r="L1961" s="104"/>
      <c r="M1961" s="104"/>
      <c r="N1961" s="101"/>
      <c r="O1961" s="101"/>
      <c r="P1961" s="101"/>
      <c r="Q1961" s="101"/>
      <c r="R1961" s="63"/>
      <c r="S1961" s="63"/>
      <c r="T1961" s="63"/>
      <c r="U1961" s="135"/>
      <c r="V1961" s="104"/>
      <c r="W1961" s="104"/>
      <c r="X1961" s="104"/>
      <c r="Y1961" s="104"/>
    </row>
    <row r="1962" spans="1:25" x14ac:dyDescent="0.2">
      <c r="A1962" s="135"/>
      <c r="B1962" s="134" t="str">
        <f>IF(A1962="","",IF(ISNUMBER(SEARCH("KCB",G1962))=TRUE,Info!$J$10,Info!$J$11))</f>
        <v/>
      </c>
      <c r="C1962" s="135"/>
      <c r="D1962" s="248"/>
      <c r="E1962" s="248"/>
      <c r="F1962" s="135"/>
      <c r="G1962" s="104"/>
      <c r="H1962" s="135"/>
      <c r="I1962" s="104"/>
      <c r="J1962" s="104"/>
      <c r="K1962" s="104"/>
      <c r="L1962" s="104"/>
      <c r="M1962" s="104"/>
      <c r="N1962" s="101"/>
      <c r="O1962" s="101"/>
      <c r="P1962" s="101"/>
      <c r="Q1962" s="101"/>
      <c r="R1962" s="63"/>
      <c r="S1962" s="63"/>
      <c r="T1962" s="63"/>
      <c r="U1962" s="135"/>
      <c r="V1962" s="104"/>
      <c r="W1962" s="104"/>
      <c r="X1962" s="104"/>
      <c r="Y1962" s="104"/>
    </row>
    <row r="1963" spans="1:25" x14ac:dyDescent="0.2">
      <c r="A1963" s="135"/>
      <c r="B1963" s="134" t="str">
        <f>IF(A1963="","",IF(ISNUMBER(SEARCH("KCB",G1963))=TRUE,Info!$J$10,Info!$J$11))</f>
        <v/>
      </c>
      <c r="C1963" s="135"/>
      <c r="D1963" s="248"/>
      <c r="E1963" s="248"/>
      <c r="F1963" s="135"/>
      <c r="G1963" s="104"/>
      <c r="H1963" s="135"/>
      <c r="I1963" s="104"/>
      <c r="J1963" s="104"/>
      <c r="K1963" s="104"/>
      <c r="L1963" s="104"/>
      <c r="M1963" s="104"/>
      <c r="N1963" s="101"/>
      <c r="O1963" s="101"/>
      <c r="P1963" s="101"/>
      <c r="Q1963" s="101"/>
      <c r="R1963" s="63"/>
      <c r="S1963" s="63"/>
      <c r="T1963" s="63"/>
      <c r="U1963" s="135"/>
      <c r="V1963" s="104"/>
      <c r="W1963" s="104"/>
      <c r="X1963" s="104"/>
      <c r="Y1963" s="104"/>
    </row>
    <row r="1964" spans="1:25" x14ac:dyDescent="0.2">
      <c r="A1964" s="135"/>
      <c r="B1964" s="134" t="str">
        <f>IF(A1964="","",IF(ISNUMBER(SEARCH("KCB",G1964))=TRUE,Info!$J$10,Info!$J$11))</f>
        <v/>
      </c>
      <c r="C1964" s="135"/>
      <c r="D1964" s="248"/>
      <c r="E1964" s="248"/>
      <c r="F1964" s="135"/>
      <c r="G1964" s="104"/>
      <c r="H1964" s="135"/>
      <c r="I1964" s="104"/>
      <c r="J1964" s="104"/>
      <c r="K1964" s="104"/>
      <c r="L1964" s="104"/>
      <c r="M1964" s="104"/>
      <c r="N1964" s="101"/>
      <c r="O1964" s="101"/>
      <c r="P1964" s="101"/>
      <c r="Q1964" s="101"/>
      <c r="R1964" s="63"/>
      <c r="S1964" s="63"/>
      <c r="T1964" s="63"/>
      <c r="U1964" s="135"/>
      <c r="V1964" s="104"/>
      <c r="W1964" s="104"/>
      <c r="X1964" s="104"/>
      <c r="Y1964" s="104"/>
    </row>
    <row r="1965" spans="1:25" x14ac:dyDescent="0.2">
      <c r="A1965" s="135"/>
      <c r="B1965" s="134" t="str">
        <f>IF(A1965="","",IF(ISNUMBER(SEARCH("KCB",G1965))=TRUE,Info!$J$10,Info!$J$11))</f>
        <v/>
      </c>
      <c r="C1965" s="135"/>
      <c r="D1965" s="248"/>
      <c r="E1965" s="248"/>
      <c r="F1965" s="135"/>
      <c r="G1965" s="104"/>
      <c r="H1965" s="135"/>
      <c r="I1965" s="104"/>
      <c r="J1965" s="104"/>
      <c r="K1965" s="104"/>
      <c r="L1965" s="104"/>
      <c r="M1965" s="104"/>
      <c r="N1965" s="101"/>
      <c r="O1965" s="101"/>
      <c r="P1965" s="101"/>
      <c r="Q1965" s="101"/>
      <c r="R1965" s="63"/>
      <c r="S1965" s="63"/>
      <c r="T1965" s="63"/>
      <c r="U1965" s="135"/>
      <c r="V1965" s="104"/>
      <c r="W1965" s="104"/>
      <c r="X1965" s="104"/>
      <c r="Y1965" s="104"/>
    </row>
    <row r="1966" spans="1:25" x14ac:dyDescent="0.2">
      <c r="A1966" s="135"/>
      <c r="B1966" s="134" t="str">
        <f>IF(A1966="","",IF(ISNUMBER(SEARCH("KCB",G1966))=TRUE,Info!$J$10,Info!$J$11))</f>
        <v/>
      </c>
      <c r="C1966" s="135"/>
      <c r="D1966" s="248"/>
      <c r="E1966" s="248"/>
      <c r="F1966" s="135"/>
      <c r="G1966" s="104"/>
      <c r="H1966" s="135"/>
      <c r="I1966" s="104"/>
      <c r="J1966" s="104"/>
      <c r="K1966" s="104"/>
      <c r="L1966" s="104"/>
      <c r="M1966" s="104"/>
      <c r="N1966" s="101"/>
      <c r="O1966" s="101"/>
      <c r="P1966" s="101"/>
      <c r="Q1966" s="101"/>
      <c r="R1966" s="63"/>
      <c r="S1966" s="63"/>
      <c r="T1966" s="63"/>
      <c r="U1966" s="135"/>
      <c r="V1966" s="104"/>
      <c r="W1966" s="104"/>
      <c r="X1966" s="104"/>
      <c r="Y1966" s="104"/>
    </row>
    <row r="1967" spans="1:25" x14ac:dyDescent="0.2">
      <c r="A1967" s="135"/>
      <c r="B1967" s="134" t="str">
        <f>IF(A1967="","",IF(ISNUMBER(SEARCH("KCB",G1967))=TRUE,Info!$J$10,Info!$J$11))</f>
        <v/>
      </c>
      <c r="C1967" s="135"/>
      <c r="D1967" s="248"/>
      <c r="E1967" s="248"/>
      <c r="F1967" s="135"/>
      <c r="G1967" s="104"/>
      <c r="H1967" s="135"/>
      <c r="I1967" s="104"/>
      <c r="J1967" s="104"/>
      <c r="K1967" s="104"/>
      <c r="L1967" s="104"/>
      <c r="M1967" s="104"/>
      <c r="N1967" s="101"/>
      <c r="O1967" s="101"/>
      <c r="P1967" s="101"/>
      <c r="Q1967" s="101"/>
      <c r="R1967" s="63"/>
      <c r="S1967" s="63"/>
      <c r="T1967" s="63"/>
      <c r="U1967" s="135"/>
      <c r="V1967" s="104"/>
      <c r="W1967" s="104"/>
      <c r="X1967" s="104"/>
      <c r="Y1967" s="104"/>
    </row>
    <row r="1968" spans="1:25" x14ac:dyDescent="0.2">
      <c r="A1968" s="135"/>
      <c r="B1968" s="134" t="str">
        <f>IF(A1968="","",IF(ISNUMBER(SEARCH("KCB",G1968))=TRUE,Info!$J$10,Info!$J$11))</f>
        <v/>
      </c>
      <c r="C1968" s="135"/>
      <c r="D1968" s="248"/>
      <c r="E1968" s="248"/>
      <c r="F1968" s="135"/>
      <c r="G1968" s="104"/>
      <c r="H1968" s="135"/>
      <c r="I1968" s="104"/>
      <c r="J1968" s="104"/>
      <c r="K1968" s="104"/>
      <c r="L1968" s="104"/>
      <c r="M1968" s="104"/>
      <c r="N1968" s="101"/>
      <c r="O1968" s="101"/>
      <c r="P1968" s="101"/>
      <c r="Q1968" s="101"/>
      <c r="R1968" s="63"/>
      <c r="S1968" s="63"/>
      <c r="T1968" s="63"/>
      <c r="U1968" s="135"/>
      <c r="V1968" s="104"/>
      <c r="W1968" s="104"/>
      <c r="X1968" s="104"/>
      <c r="Y1968" s="104"/>
    </row>
    <row r="1969" spans="1:25" x14ac:dyDescent="0.2">
      <c r="A1969" s="135"/>
      <c r="B1969" s="134" t="str">
        <f>IF(A1969="","",IF(ISNUMBER(SEARCH("KCB",G1969))=TRUE,Info!$J$10,Info!$J$11))</f>
        <v/>
      </c>
      <c r="C1969" s="135"/>
      <c r="D1969" s="248"/>
      <c r="E1969" s="248"/>
      <c r="F1969" s="135"/>
      <c r="G1969" s="104"/>
      <c r="H1969" s="135"/>
      <c r="I1969" s="104"/>
      <c r="J1969" s="104"/>
      <c r="K1969" s="104"/>
      <c r="L1969" s="104"/>
      <c r="M1969" s="104"/>
      <c r="N1969" s="101"/>
      <c r="O1969" s="101"/>
      <c r="P1969" s="101"/>
      <c r="Q1969" s="101"/>
      <c r="R1969" s="63"/>
      <c r="S1969" s="63"/>
      <c r="T1969" s="63"/>
      <c r="U1969" s="135"/>
      <c r="V1969" s="104"/>
      <c r="W1969" s="104"/>
      <c r="X1969" s="104"/>
      <c r="Y1969" s="104"/>
    </row>
    <row r="1970" spans="1:25" x14ac:dyDescent="0.2">
      <c r="A1970" s="135"/>
      <c r="B1970" s="134" t="str">
        <f>IF(A1970="","",IF(ISNUMBER(SEARCH("KCB",G1970))=TRUE,Info!$J$10,Info!$J$11))</f>
        <v/>
      </c>
      <c r="C1970" s="135"/>
      <c r="D1970" s="248"/>
      <c r="E1970" s="248"/>
      <c r="F1970" s="135"/>
      <c r="G1970" s="104"/>
      <c r="H1970" s="135"/>
      <c r="I1970" s="104"/>
      <c r="J1970" s="104"/>
      <c r="K1970" s="104"/>
      <c r="L1970" s="104"/>
      <c r="M1970" s="104"/>
      <c r="N1970" s="101"/>
      <c r="O1970" s="101"/>
      <c r="P1970" s="101"/>
      <c r="Q1970" s="101"/>
      <c r="R1970" s="63"/>
      <c r="S1970" s="63"/>
      <c r="T1970" s="63"/>
      <c r="U1970" s="135"/>
      <c r="V1970" s="104"/>
      <c r="W1970" s="104"/>
      <c r="X1970" s="104"/>
      <c r="Y1970" s="104"/>
    </row>
    <row r="1971" spans="1:25" x14ac:dyDescent="0.2">
      <c r="A1971" s="135"/>
      <c r="B1971" s="134" t="str">
        <f>IF(A1971="","",IF(ISNUMBER(SEARCH("KCB",G1971))=TRUE,Info!$J$10,Info!$J$11))</f>
        <v/>
      </c>
      <c r="C1971" s="135"/>
      <c r="D1971" s="248"/>
      <c r="E1971" s="248"/>
      <c r="F1971" s="135"/>
      <c r="G1971" s="104"/>
      <c r="H1971" s="135"/>
      <c r="I1971" s="104"/>
      <c r="J1971" s="104"/>
      <c r="K1971" s="104"/>
      <c r="L1971" s="104"/>
      <c r="M1971" s="104"/>
      <c r="N1971" s="101"/>
      <c r="O1971" s="101"/>
      <c r="P1971" s="101"/>
      <c r="Q1971" s="101"/>
      <c r="R1971" s="63"/>
      <c r="S1971" s="63"/>
      <c r="T1971" s="63"/>
      <c r="U1971" s="135"/>
      <c r="V1971" s="104"/>
      <c r="W1971" s="104"/>
      <c r="X1971" s="104"/>
      <c r="Y1971" s="104"/>
    </row>
    <row r="1972" spans="1:25" x14ac:dyDescent="0.2">
      <c r="A1972" s="135"/>
      <c r="B1972" s="134" t="str">
        <f>IF(A1972="","",IF(ISNUMBER(SEARCH("KCB",G1972))=TRUE,Info!$J$10,Info!$J$11))</f>
        <v/>
      </c>
      <c r="C1972" s="135"/>
      <c r="D1972" s="248"/>
      <c r="E1972" s="248"/>
      <c r="F1972" s="135"/>
      <c r="G1972" s="104"/>
      <c r="H1972" s="135"/>
      <c r="I1972" s="104"/>
      <c r="J1972" s="104"/>
      <c r="K1972" s="104"/>
      <c r="L1972" s="104"/>
      <c r="M1972" s="104"/>
      <c r="N1972" s="101"/>
      <c r="O1972" s="101"/>
      <c r="P1972" s="101"/>
      <c r="Q1972" s="101"/>
      <c r="R1972" s="63"/>
      <c r="S1972" s="63"/>
      <c r="T1972" s="63"/>
      <c r="U1972" s="135"/>
      <c r="V1972" s="104"/>
      <c r="W1972" s="104"/>
      <c r="X1972" s="104"/>
      <c r="Y1972" s="104"/>
    </row>
    <row r="1973" spans="1:25" x14ac:dyDescent="0.2">
      <c r="A1973" s="135"/>
      <c r="B1973" s="134" t="str">
        <f>IF(A1973="","",IF(ISNUMBER(SEARCH("KCB",G1973))=TRUE,Info!$J$10,Info!$J$11))</f>
        <v/>
      </c>
      <c r="C1973" s="135"/>
      <c r="D1973" s="248"/>
      <c r="E1973" s="248"/>
      <c r="F1973" s="135"/>
      <c r="G1973" s="104"/>
      <c r="H1973" s="135"/>
      <c r="I1973" s="104"/>
      <c r="J1973" s="104"/>
      <c r="K1973" s="104"/>
      <c r="L1973" s="104"/>
      <c r="M1973" s="104"/>
      <c r="N1973" s="101"/>
      <c r="O1973" s="101"/>
      <c r="P1973" s="101"/>
      <c r="Q1973" s="101"/>
      <c r="R1973" s="63"/>
      <c r="S1973" s="63"/>
      <c r="T1973" s="63"/>
      <c r="U1973" s="135"/>
      <c r="V1973" s="104"/>
      <c r="W1973" s="104"/>
      <c r="X1973" s="104"/>
      <c r="Y1973" s="104"/>
    </row>
    <row r="1974" spans="1:25" x14ac:dyDescent="0.2">
      <c r="A1974" s="135"/>
      <c r="B1974" s="134" t="str">
        <f>IF(A1974="","",IF(ISNUMBER(SEARCH("KCB",G1974))=TRUE,Info!$J$10,Info!$J$11))</f>
        <v/>
      </c>
      <c r="C1974" s="135"/>
      <c r="D1974" s="248"/>
      <c r="E1974" s="248"/>
      <c r="F1974" s="135"/>
      <c r="G1974" s="104"/>
      <c r="H1974" s="135"/>
      <c r="I1974" s="104"/>
      <c r="J1974" s="104"/>
      <c r="K1974" s="104"/>
      <c r="L1974" s="104"/>
      <c r="M1974" s="104"/>
      <c r="N1974" s="101"/>
      <c r="O1974" s="101"/>
      <c r="P1974" s="101"/>
      <c r="Q1974" s="101"/>
      <c r="R1974" s="63"/>
      <c r="S1974" s="63"/>
      <c r="T1974" s="63"/>
      <c r="U1974" s="135"/>
      <c r="V1974" s="104"/>
      <c r="W1974" s="104"/>
      <c r="X1974" s="104"/>
      <c r="Y1974" s="104"/>
    </row>
    <row r="1975" spans="1:25" x14ac:dyDescent="0.2">
      <c r="A1975" s="135"/>
      <c r="B1975" s="134" t="str">
        <f>IF(A1975="","",IF(ISNUMBER(SEARCH("KCB",G1975))=TRUE,Info!$J$10,Info!$J$11))</f>
        <v/>
      </c>
      <c r="C1975" s="135"/>
      <c r="D1975" s="248"/>
      <c r="E1975" s="248"/>
      <c r="F1975" s="135"/>
      <c r="G1975" s="104"/>
      <c r="H1975" s="135"/>
      <c r="I1975" s="104"/>
      <c r="J1975" s="104"/>
      <c r="K1975" s="104"/>
      <c r="L1975" s="104"/>
      <c r="M1975" s="104"/>
      <c r="N1975" s="101"/>
      <c r="O1975" s="101"/>
      <c r="P1975" s="101"/>
      <c r="Q1975" s="101"/>
      <c r="R1975" s="63"/>
      <c r="S1975" s="63"/>
      <c r="T1975" s="63"/>
      <c r="U1975" s="135"/>
      <c r="V1975" s="104"/>
      <c r="W1975" s="104"/>
      <c r="X1975" s="104"/>
      <c r="Y1975" s="104"/>
    </row>
    <row r="1976" spans="1:25" x14ac:dyDescent="0.2">
      <c r="A1976" s="135"/>
      <c r="B1976" s="134" t="str">
        <f>IF(A1976="","",IF(ISNUMBER(SEARCH("KCB",G1976))=TRUE,Info!$J$10,Info!$J$11))</f>
        <v/>
      </c>
      <c r="C1976" s="135"/>
      <c r="D1976" s="248"/>
      <c r="E1976" s="248"/>
      <c r="F1976" s="135"/>
      <c r="G1976" s="104"/>
      <c r="H1976" s="135"/>
      <c r="I1976" s="104"/>
      <c r="J1976" s="104"/>
      <c r="K1976" s="104"/>
      <c r="L1976" s="104"/>
      <c r="M1976" s="104"/>
      <c r="N1976" s="101"/>
      <c r="O1976" s="101"/>
      <c r="P1976" s="101"/>
      <c r="Q1976" s="101"/>
      <c r="R1976" s="63"/>
      <c r="S1976" s="63"/>
      <c r="T1976" s="63"/>
      <c r="U1976" s="135"/>
      <c r="V1976" s="104"/>
      <c r="W1976" s="104"/>
      <c r="X1976" s="104"/>
      <c r="Y1976" s="104"/>
    </row>
    <row r="1977" spans="1:25" x14ac:dyDescent="0.2">
      <c r="A1977" s="135"/>
      <c r="B1977" s="134" t="str">
        <f>IF(A1977="","",IF(ISNUMBER(SEARCH("KCB",G1977))=TRUE,Info!$J$10,Info!$J$11))</f>
        <v/>
      </c>
      <c r="C1977" s="135"/>
      <c r="D1977" s="248"/>
      <c r="E1977" s="248"/>
      <c r="F1977" s="135"/>
      <c r="G1977" s="104"/>
      <c r="H1977" s="135"/>
      <c r="I1977" s="104"/>
      <c r="J1977" s="104"/>
      <c r="K1977" s="104"/>
      <c r="L1977" s="104"/>
      <c r="M1977" s="104"/>
      <c r="N1977" s="101"/>
      <c r="O1977" s="101"/>
      <c r="P1977" s="101"/>
      <c r="Q1977" s="101"/>
      <c r="R1977" s="63"/>
      <c r="S1977" s="63"/>
      <c r="T1977" s="63"/>
      <c r="U1977" s="135"/>
      <c r="V1977" s="104"/>
      <c r="W1977" s="104"/>
      <c r="X1977" s="104"/>
      <c r="Y1977" s="104"/>
    </row>
    <row r="1978" spans="1:25" x14ac:dyDescent="0.2">
      <c r="A1978" s="135"/>
      <c r="B1978" s="134" t="str">
        <f>IF(A1978="","",IF(ISNUMBER(SEARCH("KCB",G1978))=TRUE,Info!$J$10,Info!$J$11))</f>
        <v/>
      </c>
      <c r="C1978" s="135"/>
      <c r="D1978" s="248"/>
      <c r="E1978" s="248"/>
      <c r="F1978" s="135"/>
      <c r="G1978" s="104"/>
      <c r="H1978" s="135"/>
      <c r="I1978" s="104"/>
      <c r="J1978" s="104"/>
      <c r="K1978" s="104"/>
      <c r="L1978" s="104"/>
      <c r="M1978" s="104"/>
      <c r="N1978" s="101"/>
      <c r="O1978" s="101"/>
      <c r="P1978" s="101"/>
      <c r="Q1978" s="101"/>
      <c r="R1978" s="63"/>
      <c r="S1978" s="63"/>
      <c r="T1978" s="63"/>
      <c r="U1978" s="135"/>
      <c r="V1978" s="104"/>
      <c r="W1978" s="104"/>
      <c r="X1978" s="104"/>
      <c r="Y1978" s="104"/>
    </row>
    <row r="1979" spans="1:25" x14ac:dyDescent="0.2">
      <c r="A1979" s="135"/>
      <c r="B1979" s="134" t="str">
        <f>IF(A1979="","",IF(ISNUMBER(SEARCH("KCB",G1979))=TRUE,Info!$J$10,Info!$J$11))</f>
        <v/>
      </c>
      <c r="C1979" s="135"/>
      <c r="D1979" s="248"/>
      <c r="E1979" s="248"/>
      <c r="F1979" s="135"/>
      <c r="G1979" s="104"/>
      <c r="H1979" s="135"/>
      <c r="I1979" s="104"/>
      <c r="J1979" s="104"/>
      <c r="K1979" s="104"/>
      <c r="L1979" s="104"/>
      <c r="M1979" s="104"/>
      <c r="N1979" s="101"/>
      <c r="O1979" s="101"/>
      <c r="P1979" s="101"/>
      <c r="Q1979" s="101"/>
      <c r="R1979" s="63"/>
      <c r="S1979" s="63"/>
      <c r="T1979" s="63"/>
      <c r="U1979" s="135"/>
      <c r="V1979" s="104"/>
      <c r="W1979" s="104"/>
      <c r="X1979" s="104"/>
      <c r="Y1979" s="104"/>
    </row>
    <row r="1980" spans="1:25" x14ac:dyDescent="0.2">
      <c r="A1980" s="135"/>
      <c r="B1980" s="134" t="str">
        <f>IF(A1980="","",IF(ISNUMBER(SEARCH("KCB",G1980))=TRUE,Info!$J$10,Info!$J$11))</f>
        <v/>
      </c>
      <c r="C1980" s="135"/>
      <c r="D1980" s="248"/>
      <c r="E1980" s="248"/>
      <c r="F1980" s="135"/>
      <c r="G1980" s="104"/>
      <c r="H1980" s="135"/>
      <c r="I1980" s="104"/>
      <c r="J1980" s="104"/>
      <c r="K1980" s="104"/>
      <c r="L1980" s="104"/>
      <c r="M1980" s="104"/>
      <c r="N1980" s="101"/>
      <c r="O1980" s="101"/>
      <c r="P1980" s="101"/>
      <c r="Q1980" s="101"/>
      <c r="R1980" s="63"/>
      <c r="S1980" s="63"/>
      <c r="T1980" s="63"/>
      <c r="U1980" s="135"/>
      <c r="V1980" s="104"/>
      <c r="W1980" s="104"/>
      <c r="X1980" s="104"/>
      <c r="Y1980" s="104"/>
    </row>
    <row r="1981" spans="1:25" x14ac:dyDescent="0.2">
      <c r="A1981" s="135"/>
      <c r="B1981" s="134" t="str">
        <f>IF(A1981="","",IF(ISNUMBER(SEARCH("KCB",G1981))=TRUE,Info!$J$10,Info!$J$11))</f>
        <v/>
      </c>
      <c r="C1981" s="135"/>
      <c r="D1981" s="248"/>
      <c r="E1981" s="248"/>
      <c r="F1981" s="135"/>
      <c r="G1981" s="104"/>
      <c r="H1981" s="135"/>
      <c r="I1981" s="104"/>
      <c r="J1981" s="104"/>
      <c r="K1981" s="104"/>
      <c r="L1981" s="104"/>
      <c r="M1981" s="104"/>
      <c r="N1981" s="101"/>
      <c r="O1981" s="101"/>
      <c r="P1981" s="101"/>
      <c r="Q1981" s="101"/>
      <c r="R1981" s="63"/>
      <c r="S1981" s="63"/>
      <c r="T1981" s="63"/>
      <c r="U1981" s="135"/>
      <c r="V1981" s="104"/>
      <c r="W1981" s="104"/>
      <c r="X1981" s="104"/>
      <c r="Y1981" s="104"/>
    </row>
    <row r="1982" spans="1:25" x14ac:dyDescent="0.2">
      <c r="A1982" s="135"/>
      <c r="B1982" s="134" t="str">
        <f>IF(A1982="","",IF(ISNUMBER(SEARCH("KCB",G1982))=TRUE,Info!$J$10,Info!$J$11))</f>
        <v/>
      </c>
      <c r="C1982" s="135"/>
      <c r="D1982" s="248"/>
      <c r="E1982" s="248"/>
      <c r="F1982" s="135"/>
      <c r="G1982" s="104"/>
      <c r="H1982" s="135"/>
      <c r="I1982" s="104"/>
      <c r="J1982" s="104"/>
      <c r="K1982" s="104"/>
      <c r="L1982" s="104"/>
      <c r="M1982" s="104"/>
      <c r="N1982" s="101"/>
      <c r="O1982" s="101"/>
      <c r="P1982" s="101"/>
      <c r="Q1982" s="101"/>
      <c r="R1982" s="63"/>
      <c r="S1982" s="63"/>
      <c r="T1982" s="63"/>
      <c r="U1982" s="135"/>
      <c r="V1982" s="104"/>
      <c r="W1982" s="104"/>
      <c r="X1982" s="104"/>
      <c r="Y1982" s="104"/>
    </row>
    <row r="1983" spans="1:25" x14ac:dyDescent="0.2">
      <c r="A1983" s="135"/>
      <c r="B1983" s="134" t="str">
        <f>IF(A1983="","",IF(ISNUMBER(SEARCH("KCB",G1983))=TRUE,Info!$J$10,Info!$J$11))</f>
        <v/>
      </c>
      <c r="C1983" s="135"/>
      <c r="D1983" s="248"/>
      <c r="E1983" s="248"/>
      <c r="F1983" s="135"/>
      <c r="G1983" s="104"/>
      <c r="H1983" s="135"/>
      <c r="I1983" s="104"/>
      <c r="J1983" s="104"/>
      <c r="K1983" s="104"/>
      <c r="L1983" s="104"/>
      <c r="M1983" s="104"/>
      <c r="N1983" s="101"/>
      <c r="O1983" s="101"/>
      <c r="P1983" s="101"/>
      <c r="Q1983" s="101"/>
      <c r="R1983" s="63"/>
      <c r="S1983" s="63"/>
      <c r="T1983" s="63"/>
      <c r="U1983" s="135"/>
      <c r="V1983" s="104"/>
      <c r="W1983" s="104"/>
      <c r="X1983" s="104"/>
      <c r="Y1983" s="104"/>
    </row>
    <row r="1984" spans="1:25" x14ac:dyDescent="0.2">
      <c r="A1984" s="135"/>
      <c r="B1984" s="134" t="str">
        <f>IF(A1984="","",IF(ISNUMBER(SEARCH("KCB",G1984))=TRUE,Info!$J$10,Info!$J$11))</f>
        <v/>
      </c>
      <c r="C1984" s="135"/>
      <c r="D1984" s="248"/>
      <c r="E1984" s="248"/>
      <c r="F1984" s="135"/>
      <c r="G1984" s="104"/>
      <c r="H1984" s="135"/>
      <c r="I1984" s="104"/>
      <c r="J1984" s="104"/>
      <c r="K1984" s="104"/>
      <c r="L1984" s="104"/>
      <c r="M1984" s="104"/>
      <c r="N1984" s="101"/>
      <c r="O1984" s="101"/>
      <c r="P1984" s="101"/>
      <c r="Q1984" s="101"/>
      <c r="R1984" s="63"/>
      <c r="S1984" s="63"/>
      <c r="T1984" s="63"/>
      <c r="U1984" s="135"/>
      <c r="V1984" s="104"/>
      <c r="W1984" s="104"/>
      <c r="X1984" s="104"/>
      <c r="Y1984" s="104"/>
    </row>
    <row r="1985" spans="1:25" x14ac:dyDescent="0.2">
      <c r="A1985" s="135"/>
      <c r="B1985" s="134" t="str">
        <f>IF(A1985="","",IF(ISNUMBER(SEARCH("KCB",G1985))=TRUE,Info!$J$10,Info!$J$11))</f>
        <v/>
      </c>
      <c r="C1985" s="135"/>
      <c r="D1985" s="248"/>
      <c r="E1985" s="248"/>
      <c r="F1985" s="135"/>
      <c r="G1985" s="104"/>
      <c r="H1985" s="135"/>
      <c r="I1985" s="104"/>
      <c r="J1985" s="104"/>
      <c r="K1985" s="104"/>
      <c r="L1985" s="104"/>
      <c r="M1985" s="104"/>
      <c r="N1985" s="101"/>
      <c r="O1985" s="101"/>
      <c r="P1985" s="101"/>
      <c r="Q1985" s="101"/>
      <c r="R1985" s="63"/>
      <c r="S1985" s="63"/>
      <c r="T1985" s="63"/>
      <c r="U1985" s="135"/>
      <c r="V1985" s="104"/>
      <c r="W1985" s="104"/>
      <c r="X1985" s="104"/>
      <c r="Y1985" s="104"/>
    </row>
    <row r="1986" spans="1:25" x14ac:dyDescent="0.2">
      <c r="A1986" s="135"/>
      <c r="B1986" s="134" t="str">
        <f>IF(A1986="","",IF(ISNUMBER(SEARCH("KCB",G1986))=TRUE,Info!$J$10,Info!$J$11))</f>
        <v/>
      </c>
      <c r="C1986" s="135"/>
      <c r="D1986" s="248"/>
      <c r="E1986" s="248"/>
      <c r="F1986" s="135"/>
      <c r="G1986" s="104"/>
      <c r="H1986" s="135"/>
      <c r="I1986" s="104"/>
      <c r="J1986" s="104"/>
      <c r="K1986" s="104"/>
      <c r="L1986" s="104"/>
      <c r="M1986" s="104"/>
      <c r="N1986" s="101"/>
      <c r="O1986" s="101"/>
      <c r="P1986" s="101"/>
      <c r="Q1986" s="101"/>
      <c r="R1986" s="63"/>
      <c r="S1986" s="63"/>
      <c r="T1986" s="63"/>
      <c r="U1986" s="135"/>
      <c r="V1986" s="104"/>
      <c r="W1986" s="104"/>
      <c r="X1986" s="104"/>
      <c r="Y1986" s="104"/>
    </row>
    <row r="1987" spans="1:25" x14ac:dyDescent="0.2">
      <c r="A1987" s="135"/>
      <c r="B1987" s="134" t="str">
        <f>IF(A1987="","",IF(ISNUMBER(SEARCH("KCB",G1987))=TRUE,Info!$J$10,Info!$J$11))</f>
        <v/>
      </c>
      <c r="C1987" s="135"/>
      <c r="D1987" s="248"/>
      <c r="E1987" s="248"/>
      <c r="F1987" s="135"/>
      <c r="G1987" s="104"/>
      <c r="H1987" s="135"/>
      <c r="I1987" s="104"/>
      <c r="J1987" s="104"/>
      <c r="K1987" s="104"/>
      <c r="L1987" s="104"/>
      <c r="M1987" s="104"/>
      <c r="N1987" s="101"/>
      <c r="O1987" s="101"/>
      <c r="P1987" s="101"/>
      <c r="Q1987" s="101"/>
      <c r="R1987" s="63"/>
      <c r="S1987" s="63"/>
      <c r="T1987" s="63"/>
      <c r="U1987" s="135"/>
      <c r="V1987" s="104"/>
      <c r="W1987" s="104"/>
      <c r="X1987" s="104"/>
      <c r="Y1987" s="104"/>
    </row>
    <row r="1988" spans="1:25" x14ac:dyDescent="0.2">
      <c r="A1988" s="135"/>
      <c r="B1988" s="134" t="str">
        <f>IF(A1988="","",IF(ISNUMBER(SEARCH("KCB",G1988))=TRUE,Info!$J$10,Info!$J$11))</f>
        <v/>
      </c>
      <c r="C1988" s="135"/>
      <c r="D1988" s="248"/>
      <c r="E1988" s="248"/>
      <c r="F1988" s="135"/>
      <c r="G1988" s="104"/>
      <c r="H1988" s="135"/>
      <c r="I1988" s="104"/>
      <c r="J1988" s="104"/>
      <c r="K1988" s="104"/>
      <c r="L1988" s="104"/>
      <c r="M1988" s="104"/>
      <c r="N1988" s="101"/>
      <c r="O1988" s="101"/>
      <c r="P1988" s="101"/>
      <c r="Q1988" s="101"/>
      <c r="R1988" s="63"/>
      <c r="S1988" s="63"/>
      <c r="T1988" s="63"/>
      <c r="U1988" s="135"/>
      <c r="V1988" s="104"/>
      <c r="W1988" s="104"/>
      <c r="X1988" s="104"/>
      <c r="Y1988" s="104"/>
    </row>
    <row r="1989" spans="1:25" x14ac:dyDescent="0.2">
      <c r="A1989" s="135"/>
      <c r="B1989" s="134" t="str">
        <f>IF(A1989="","",IF(ISNUMBER(SEARCH("KCB",G1989))=TRUE,Info!$J$10,Info!$J$11))</f>
        <v/>
      </c>
      <c r="C1989" s="135"/>
      <c r="D1989" s="248"/>
      <c r="E1989" s="248"/>
      <c r="F1989" s="135"/>
      <c r="G1989" s="104"/>
      <c r="H1989" s="135"/>
      <c r="I1989" s="104"/>
      <c r="J1989" s="104"/>
      <c r="K1989" s="104"/>
      <c r="L1989" s="104"/>
      <c r="M1989" s="104"/>
      <c r="N1989" s="101"/>
      <c r="O1989" s="101"/>
      <c r="P1989" s="101"/>
      <c r="Q1989" s="101"/>
      <c r="R1989" s="63"/>
      <c r="S1989" s="63"/>
      <c r="T1989" s="63"/>
      <c r="U1989" s="135"/>
      <c r="V1989" s="104"/>
      <c r="W1989" s="104"/>
      <c r="X1989" s="104"/>
      <c r="Y1989" s="104"/>
    </row>
    <row r="1990" spans="1:25" x14ac:dyDescent="0.2">
      <c r="A1990" s="135"/>
      <c r="B1990" s="134" t="str">
        <f>IF(A1990="","",IF(ISNUMBER(SEARCH("KCB",G1990))=TRUE,Info!$J$10,Info!$J$11))</f>
        <v/>
      </c>
      <c r="C1990" s="135"/>
      <c r="D1990" s="248"/>
      <c r="E1990" s="248"/>
      <c r="F1990" s="135"/>
      <c r="G1990" s="104"/>
      <c r="H1990" s="135"/>
      <c r="I1990" s="104"/>
      <c r="J1990" s="104"/>
      <c r="K1990" s="104"/>
      <c r="L1990" s="104"/>
      <c r="M1990" s="104"/>
      <c r="N1990" s="101"/>
      <c r="O1990" s="101"/>
      <c r="P1990" s="101"/>
      <c r="Q1990" s="101"/>
      <c r="R1990" s="63"/>
      <c r="S1990" s="63"/>
      <c r="T1990" s="63"/>
      <c r="U1990" s="135"/>
      <c r="V1990" s="104"/>
      <c r="W1990" s="104"/>
      <c r="X1990" s="104"/>
      <c r="Y1990" s="104"/>
    </row>
    <row r="1991" spans="1:25" x14ac:dyDescent="0.2">
      <c r="A1991" s="135"/>
      <c r="B1991" s="134" t="str">
        <f>IF(A1991="","",IF(ISNUMBER(SEARCH("KCB",G1991))=TRUE,Info!$J$10,Info!$J$11))</f>
        <v/>
      </c>
      <c r="C1991" s="135"/>
      <c r="D1991" s="248"/>
      <c r="E1991" s="248"/>
      <c r="F1991" s="135"/>
      <c r="G1991" s="104"/>
      <c r="H1991" s="135"/>
      <c r="I1991" s="104"/>
      <c r="J1991" s="104"/>
      <c r="K1991" s="104"/>
      <c r="L1991" s="104"/>
      <c r="M1991" s="104"/>
      <c r="N1991" s="101"/>
      <c r="O1991" s="101"/>
      <c r="P1991" s="101"/>
      <c r="Q1991" s="101"/>
      <c r="R1991" s="63"/>
      <c r="S1991" s="63"/>
      <c r="T1991" s="63"/>
      <c r="U1991" s="135"/>
      <c r="V1991" s="104"/>
      <c r="W1991" s="104"/>
      <c r="X1991" s="104"/>
      <c r="Y1991" s="104"/>
    </row>
    <row r="1992" spans="1:25" x14ac:dyDescent="0.2">
      <c r="A1992" s="135"/>
      <c r="B1992" s="134" t="str">
        <f>IF(A1992="","",IF(ISNUMBER(SEARCH("KCB",G1992))=TRUE,Info!$J$10,Info!$J$11))</f>
        <v/>
      </c>
      <c r="C1992" s="135"/>
      <c r="D1992" s="248"/>
      <c r="E1992" s="248"/>
      <c r="F1992" s="135"/>
      <c r="G1992" s="104"/>
      <c r="H1992" s="135"/>
      <c r="I1992" s="104"/>
      <c r="J1992" s="104"/>
      <c r="K1992" s="104"/>
      <c r="L1992" s="104"/>
      <c r="M1992" s="104"/>
      <c r="N1992" s="101"/>
      <c r="O1992" s="101"/>
      <c r="P1992" s="101"/>
      <c r="Q1992" s="101"/>
      <c r="R1992" s="63"/>
      <c r="S1992" s="63"/>
      <c r="T1992" s="63"/>
      <c r="U1992" s="135"/>
      <c r="V1992" s="104"/>
      <c r="W1992" s="104"/>
      <c r="X1992" s="104"/>
      <c r="Y1992" s="104"/>
    </row>
    <row r="1993" spans="1:25" x14ac:dyDescent="0.2">
      <c r="A1993" s="135"/>
      <c r="B1993" s="134" t="str">
        <f>IF(A1993="","",IF(ISNUMBER(SEARCH("KCB",G1993))=TRUE,Info!$J$10,Info!$J$11))</f>
        <v/>
      </c>
      <c r="C1993" s="135"/>
      <c r="D1993" s="248"/>
      <c r="E1993" s="248"/>
      <c r="F1993" s="135"/>
      <c r="G1993" s="104"/>
      <c r="H1993" s="135"/>
      <c r="I1993" s="104"/>
      <c r="J1993" s="104"/>
      <c r="K1993" s="104"/>
      <c r="L1993" s="104"/>
      <c r="M1993" s="104"/>
      <c r="N1993" s="101"/>
      <c r="O1993" s="101"/>
      <c r="P1993" s="101"/>
      <c r="Q1993" s="101"/>
      <c r="R1993" s="63"/>
      <c r="S1993" s="63"/>
      <c r="T1993" s="63"/>
      <c r="U1993" s="135"/>
      <c r="V1993" s="104"/>
      <c r="W1993" s="104"/>
      <c r="X1993" s="104"/>
      <c r="Y1993" s="104"/>
    </row>
    <row r="1994" spans="1:25" x14ac:dyDescent="0.2">
      <c r="A1994" s="135"/>
      <c r="B1994" s="134" t="str">
        <f>IF(A1994="","",IF(ISNUMBER(SEARCH("KCB",G1994))=TRUE,Info!$J$10,Info!$J$11))</f>
        <v/>
      </c>
      <c r="C1994" s="135"/>
      <c r="D1994" s="248"/>
      <c r="E1994" s="248"/>
      <c r="F1994" s="135"/>
      <c r="G1994" s="104"/>
      <c r="H1994" s="135"/>
      <c r="I1994" s="104"/>
      <c r="J1994" s="104"/>
      <c r="K1994" s="104"/>
      <c r="L1994" s="104"/>
      <c r="M1994" s="104"/>
      <c r="N1994" s="101"/>
      <c r="O1994" s="101"/>
      <c r="P1994" s="101"/>
      <c r="Q1994" s="101"/>
      <c r="R1994" s="63"/>
      <c r="S1994" s="63"/>
      <c r="T1994" s="63"/>
      <c r="U1994" s="135"/>
      <c r="V1994" s="104"/>
      <c r="W1994" s="104"/>
      <c r="X1994" s="104"/>
      <c r="Y1994" s="104"/>
    </row>
    <row r="1995" spans="1:25" x14ac:dyDescent="0.2">
      <c r="A1995" s="135"/>
      <c r="B1995" s="134" t="str">
        <f>IF(A1995="","",IF(ISNUMBER(SEARCH("KCB",G1995))=TRUE,Info!$J$10,Info!$J$11))</f>
        <v/>
      </c>
      <c r="C1995" s="135"/>
      <c r="D1995" s="248"/>
      <c r="E1995" s="248"/>
      <c r="F1995" s="135"/>
      <c r="G1995" s="104"/>
      <c r="H1995" s="135"/>
      <c r="I1995" s="104"/>
      <c r="J1995" s="104"/>
      <c r="K1995" s="104"/>
      <c r="L1995" s="104"/>
      <c r="M1995" s="104"/>
      <c r="N1995" s="101"/>
      <c r="O1995" s="101"/>
      <c r="P1995" s="101"/>
      <c r="Q1995" s="101"/>
      <c r="R1995" s="63"/>
      <c r="S1995" s="63"/>
      <c r="T1995" s="63"/>
      <c r="U1995" s="135"/>
      <c r="V1995" s="104"/>
      <c r="W1995" s="104"/>
      <c r="X1995" s="104"/>
      <c r="Y1995" s="104"/>
    </row>
    <row r="1996" spans="1:25" x14ac:dyDescent="0.2">
      <c r="A1996" s="135"/>
      <c r="B1996" s="134" t="str">
        <f>IF(A1996="","",IF(ISNUMBER(SEARCH("KCB",G1996))=TRUE,Info!$J$10,Info!$J$11))</f>
        <v/>
      </c>
      <c r="C1996" s="135"/>
      <c r="D1996" s="248"/>
      <c r="E1996" s="248"/>
      <c r="F1996" s="135"/>
      <c r="G1996" s="104"/>
      <c r="H1996" s="135"/>
      <c r="I1996" s="104"/>
      <c r="J1996" s="104"/>
      <c r="K1996" s="104"/>
      <c r="L1996" s="104"/>
      <c r="M1996" s="104"/>
      <c r="N1996" s="101"/>
      <c r="O1996" s="101"/>
      <c r="P1996" s="101"/>
      <c r="Q1996" s="101"/>
      <c r="R1996" s="63"/>
      <c r="S1996" s="63"/>
      <c r="T1996" s="63"/>
      <c r="U1996" s="135"/>
      <c r="V1996" s="104"/>
      <c r="W1996" s="104"/>
      <c r="X1996" s="104"/>
      <c r="Y1996" s="104"/>
    </row>
    <row r="1997" spans="1:25" x14ac:dyDescent="0.2">
      <c r="A1997" s="135"/>
      <c r="B1997" s="134" t="str">
        <f>IF(A1997="","",IF(ISNUMBER(SEARCH("KCB",G1997))=TRUE,Info!$J$10,Info!$J$11))</f>
        <v/>
      </c>
      <c r="C1997" s="135"/>
      <c r="D1997" s="248"/>
      <c r="E1997" s="248"/>
      <c r="F1997" s="135"/>
      <c r="G1997" s="104"/>
      <c r="H1997" s="135"/>
      <c r="I1997" s="104"/>
      <c r="J1997" s="104"/>
      <c r="K1997" s="104"/>
      <c r="L1997" s="104"/>
      <c r="M1997" s="104"/>
      <c r="N1997" s="101"/>
      <c r="O1997" s="101"/>
      <c r="P1997" s="101"/>
      <c r="Q1997" s="101"/>
      <c r="R1997" s="63"/>
      <c r="S1997" s="63"/>
      <c r="T1997" s="63"/>
      <c r="U1997" s="135"/>
      <c r="V1997" s="104"/>
      <c r="W1997" s="104"/>
      <c r="X1997" s="104"/>
      <c r="Y1997" s="104"/>
    </row>
    <row r="1998" spans="1:25" x14ac:dyDescent="0.2">
      <c r="A1998" s="135"/>
      <c r="B1998" s="134" t="str">
        <f>IF(A1998="","",IF(ISNUMBER(SEARCH("KCB",G1998))=TRUE,Info!$J$10,Info!$J$11))</f>
        <v/>
      </c>
      <c r="C1998" s="135"/>
      <c r="D1998" s="248"/>
      <c r="E1998" s="248"/>
      <c r="F1998" s="135"/>
      <c r="G1998" s="104"/>
      <c r="H1998" s="135"/>
      <c r="I1998" s="104"/>
      <c r="J1998" s="104"/>
      <c r="K1998" s="104"/>
      <c r="L1998" s="104"/>
      <c r="M1998" s="104"/>
      <c r="N1998" s="101"/>
      <c r="O1998" s="101"/>
      <c r="P1998" s="101"/>
      <c r="Q1998" s="101"/>
      <c r="R1998" s="63"/>
      <c r="S1998" s="63"/>
      <c r="T1998" s="63"/>
      <c r="U1998" s="135"/>
      <c r="V1998" s="104"/>
      <c r="W1998" s="104"/>
      <c r="X1998" s="104"/>
      <c r="Y1998" s="104"/>
    </row>
    <row r="1999" spans="1:25" x14ac:dyDescent="0.2">
      <c r="A1999" s="135"/>
      <c r="B1999" s="134" t="str">
        <f>IF(A1999="","",IF(ISNUMBER(SEARCH("KCB",G1999))=TRUE,Info!$J$10,Info!$J$11))</f>
        <v/>
      </c>
      <c r="C1999" s="135"/>
      <c r="D1999" s="248"/>
      <c r="E1999" s="248"/>
      <c r="F1999" s="135"/>
      <c r="G1999" s="104"/>
      <c r="H1999" s="135"/>
      <c r="I1999" s="104"/>
      <c r="J1999" s="104"/>
      <c r="K1999" s="104"/>
      <c r="L1999" s="104"/>
      <c r="M1999" s="104"/>
      <c r="N1999" s="101"/>
      <c r="O1999" s="101"/>
      <c r="P1999" s="101"/>
      <c r="Q1999" s="101"/>
      <c r="R1999" s="63"/>
      <c r="S1999" s="63"/>
      <c r="T1999" s="63"/>
      <c r="U1999" s="135"/>
      <c r="V1999" s="104"/>
      <c r="W1999" s="104"/>
      <c r="X1999" s="104"/>
      <c r="Y1999" s="104"/>
    </row>
    <row r="2000" spans="1:25" x14ac:dyDescent="0.2">
      <c r="A2000" s="135"/>
      <c r="B2000" s="134" t="str">
        <f>IF(A2000="","",IF(ISNUMBER(SEARCH("KCB",G2000))=TRUE,Info!$J$10,Info!$J$11))</f>
        <v/>
      </c>
      <c r="C2000" s="135"/>
      <c r="D2000" s="248"/>
      <c r="E2000" s="248"/>
      <c r="F2000" s="135"/>
      <c r="G2000" s="104"/>
      <c r="H2000" s="135"/>
      <c r="I2000" s="104"/>
      <c r="J2000" s="104"/>
      <c r="K2000" s="104"/>
      <c r="L2000" s="104"/>
      <c r="M2000" s="104"/>
      <c r="N2000" s="101"/>
      <c r="O2000" s="101"/>
      <c r="P2000" s="101"/>
      <c r="Q2000" s="101"/>
      <c r="R2000" s="63"/>
      <c r="S2000" s="63"/>
      <c r="T2000" s="63"/>
      <c r="U2000" s="135"/>
      <c r="V2000" s="104"/>
      <c r="W2000" s="104"/>
      <c r="X2000" s="104"/>
      <c r="Y2000" s="104"/>
    </row>
    <row r="2001" spans="1:25" x14ac:dyDescent="0.2">
      <c r="A2001" s="135"/>
      <c r="B2001" s="134" t="str">
        <f>IF(A2001="","",IF(ISNUMBER(SEARCH("KCB",G2001))=TRUE,Info!$J$10,Info!$J$11))</f>
        <v/>
      </c>
      <c r="C2001" s="135"/>
      <c r="D2001" s="248"/>
      <c r="E2001" s="248"/>
      <c r="F2001" s="135"/>
      <c r="G2001" s="104"/>
      <c r="H2001" s="135"/>
      <c r="I2001" s="104"/>
      <c r="J2001" s="104"/>
      <c r="K2001" s="104"/>
      <c r="L2001" s="104"/>
      <c r="M2001" s="104"/>
      <c r="N2001" s="101"/>
      <c r="O2001" s="101"/>
      <c r="P2001" s="101"/>
      <c r="Q2001" s="101"/>
      <c r="R2001" s="63"/>
      <c r="S2001" s="63"/>
      <c r="T2001" s="63"/>
      <c r="U2001" s="135"/>
      <c r="V2001" s="104"/>
      <c r="W2001" s="104"/>
      <c r="X2001" s="104"/>
      <c r="Y2001" s="104"/>
    </row>
    <row r="2002" spans="1:25" x14ac:dyDescent="0.2">
      <c r="A2002" s="135"/>
      <c r="B2002" s="134" t="str">
        <f>IF(A2002="","",IF(ISNUMBER(SEARCH("KCB",G2002))=TRUE,Info!$J$10,Info!$J$11))</f>
        <v/>
      </c>
      <c r="C2002" s="135"/>
      <c r="D2002" s="248"/>
      <c r="E2002" s="248"/>
      <c r="F2002" s="135"/>
      <c r="G2002" s="104"/>
      <c r="H2002" s="135"/>
      <c r="I2002" s="104"/>
      <c r="J2002" s="104"/>
      <c r="K2002" s="104"/>
      <c r="L2002" s="104"/>
      <c r="M2002" s="104"/>
      <c r="N2002" s="101"/>
      <c r="O2002" s="101"/>
      <c r="P2002" s="101"/>
      <c r="Q2002" s="101"/>
      <c r="R2002" s="63"/>
      <c r="S2002" s="63"/>
      <c r="T2002" s="63"/>
      <c r="U2002" s="135"/>
      <c r="V2002" s="104"/>
      <c r="W2002" s="104"/>
      <c r="X2002" s="104"/>
      <c r="Y2002" s="104"/>
    </row>
    <row r="2003" spans="1:25" x14ac:dyDescent="0.2">
      <c r="A2003" s="135"/>
      <c r="B2003" s="134" t="str">
        <f>IF(A2003="","",IF(ISNUMBER(SEARCH("KCB",G2003))=TRUE,Info!$J$10,Info!$J$11))</f>
        <v/>
      </c>
      <c r="C2003" s="135"/>
      <c r="D2003" s="248"/>
      <c r="E2003" s="248"/>
      <c r="F2003" s="135"/>
      <c r="G2003" s="104"/>
      <c r="H2003" s="135"/>
      <c r="I2003" s="104"/>
      <c r="J2003" s="104"/>
      <c r="K2003" s="104"/>
      <c r="L2003" s="104"/>
      <c r="M2003" s="104"/>
      <c r="N2003" s="101"/>
      <c r="O2003" s="101"/>
      <c r="P2003" s="101"/>
      <c r="Q2003" s="101"/>
      <c r="R2003" s="63"/>
      <c r="S2003" s="63"/>
      <c r="T2003" s="63"/>
      <c r="U2003" s="135"/>
      <c r="V2003" s="104"/>
      <c r="W2003" s="104"/>
      <c r="X2003" s="104"/>
      <c r="Y2003" s="104"/>
    </row>
    <row r="2004" spans="1:25" x14ac:dyDescent="0.2">
      <c r="A2004" s="135"/>
      <c r="B2004" s="134" t="str">
        <f>IF(A2004="","",IF(ISNUMBER(SEARCH("KCB",G2004))=TRUE,Info!$J$10,Info!$J$11))</f>
        <v/>
      </c>
      <c r="C2004" s="135"/>
      <c r="D2004" s="248"/>
      <c r="E2004" s="248"/>
      <c r="F2004" s="135"/>
      <c r="G2004" s="104"/>
      <c r="H2004" s="135"/>
      <c r="I2004" s="104"/>
      <c r="J2004" s="104"/>
      <c r="K2004" s="104"/>
      <c r="L2004" s="104"/>
      <c r="M2004" s="104"/>
      <c r="N2004" s="101"/>
      <c r="O2004" s="101"/>
      <c r="P2004" s="101"/>
      <c r="Q2004" s="101"/>
      <c r="R2004" s="63"/>
      <c r="S2004" s="63"/>
      <c r="T2004" s="63"/>
      <c r="U2004" s="135"/>
      <c r="V2004" s="104"/>
      <c r="W2004" s="104"/>
      <c r="X2004" s="104"/>
      <c r="Y2004" s="104"/>
    </row>
    <row r="2005" spans="1:25" x14ac:dyDescent="0.2">
      <c r="A2005" s="135"/>
      <c r="B2005" s="134" t="str">
        <f>IF(A2005="","",IF(ISNUMBER(SEARCH("KCB",G2005))=TRUE,Info!$J$10,Info!$J$11))</f>
        <v/>
      </c>
      <c r="C2005" s="135"/>
      <c r="D2005" s="248"/>
      <c r="E2005" s="248"/>
      <c r="F2005" s="135"/>
      <c r="G2005" s="104"/>
      <c r="H2005" s="135"/>
      <c r="I2005" s="104"/>
      <c r="J2005" s="104"/>
      <c r="K2005" s="104"/>
      <c r="L2005" s="104"/>
      <c r="M2005" s="104"/>
      <c r="N2005" s="101"/>
      <c r="O2005" s="101"/>
      <c r="P2005" s="101"/>
      <c r="Q2005" s="101"/>
      <c r="R2005" s="63"/>
      <c r="S2005" s="63"/>
      <c r="T2005" s="63"/>
      <c r="U2005" s="135"/>
      <c r="V2005" s="104"/>
      <c r="W2005" s="104"/>
      <c r="X2005" s="104"/>
      <c r="Y2005" s="104"/>
    </row>
    <row r="2006" spans="1:25" x14ac:dyDescent="0.2">
      <c r="A2006" s="135"/>
      <c r="B2006" s="134" t="str">
        <f>IF(A2006="","",IF(ISNUMBER(SEARCH("KCB",G2006))=TRUE,Info!$J$10,Info!$J$11))</f>
        <v/>
      </c>
      <c r="C2006" s="135"/>
      <c r="D2006" s="248"/>
      <c r="E2006" s="248"/>
      <c r="F2006" s="135"/>
      <c r="G2006" s="104"/>
      <c r="H2006" s="135"/>
      <c r="I2006" s="104"/>
      <c r="J2006" s="104"/>
      <c r="K2006" s="104"/>
      <c r="L2006" s="104"/>
      <c r="M2006" s="104"/>
      <c r="N2006" s="101"/>
      <c r="O2006" s="101"/>
      <c r="P2006" s="101"/>
      <c r="Q2006" s="101"/>
      <c r="R2006" s="63"/>
      <c r="S2006" s="63"/>
      <c r="T2006" s="63"/>
      <c r="U2006" s="135"/>
      <c r="V2006" s="104"/>
      <c r="W2006" s="104"/>
      <c r="X2006" s="104"/>
      <c r="Y2006" s="104"/>
    </row>
    <row r="2007" spans="1:25" x14ac:dyDescent="0.2">
      <c r="A2007" s="135"/>
      <c r="B2007" s="134" t="str">
        <f>IF(A2007="","",IF(ISNUMBER(SEARCH("KCB",G2007))=TRUE,Info!$J$10,Info!$J$11))</f>
        <v/>
      </c>
      <c r="C2007" s="135"/>
      <c r="D2007" s="248"/>
      <c r="E2007" s="248"/>
      <c r="F2007" s="135"/>
      <c r="G2007" s="104"/>
      <c r="H2007" s="135"/>
      <c r="I2007" s="104"/>
      <c r="J2007" s="104"/>
      <c r="K2007" s="104"/>
      <c r="L2007" s="104"/>
      <c r="M2007" s="104"/>
      <c r="N2007" s="101"/>
      <c r="O2007" s="101"/>
      <c r="P2007" s="101"/>
      <c r="Q2007" s="101"/>
      <c r="R2007" s="63"/>
      <c r="S2007" s="63"/>
      <c r="T2007" s="63"/>
      <c r="U2007" s="135"/>
      <c r="V2007" s="104"/>
      <c r="W2007" s="104"/>
      <c r="X2007" s="104"/>
      <c r="Y2007" s="104"/>
    </row>
    <row r="2008" spans="1:25" x14ac:dyDescent="0.2">
      <c r="A2008" s="135"/>
      <c r="B2008" s="134" t="str">
        <f>IF(A2008="","",IF(ISNUMBER(SEARCH("KCB",G2008))=TRUE,Info!$J$10,Info!$J$11))</f>
        <v/>
      </c>
      <c r="C2008" s="135"/>
      <c r="D2008" s="248"/>
      <c r="E2008" s="248"/>
      <c r="F2008" s="135"/>
      <c r="G2008" s="104"/>
      <c r="H2008" s="135"/>
      <c r="I2008" s="104"/>
      <c r="J2008" s="104"/>
      <c r="K2008" s="104"/>
      <c r="L2008" s="104"/>
      <c r="M2008" s="104"/>
      <c r="N2008" s="101"/>
      <c r="O2008" s="101"/>
      <c r="P2008" s="101"/>
      <c r="Q2008" s="101"/>
      <c r="R2008" s="63"/>
      <c r="S2008" s="63"/>
      <c r="T2008" s="63"/>
      <c r="U2008" s="135"/>
      <c r="V2008" s="104"/>
      <c r="W2008" s="104"/>
      <c r="X2008" s="104"/>
      <c r="Y2008" s="104"/>
    </row>
    <row r="2009" spans="1:25" x14ac:dyDescent="0.2">
      <c r="A2009" s="135"/>
      <c r="B2009" s="134" t="str">
        <f>IF(A2009="","",IF(ISNUMBER(SEARCH("KCB",G2009))=TRUE,Info!$J$10,Info!$J$11))</f>
        <v/>
      </c>
      <c r="C2009" s="135"/>
      <c r="D2009" s="248"/>
      <c r="E2009" s="248"/>
      <c r="F2009" s="135"/>
      <c r="G2009" s="104"/>
      <c r="H2009" s="135"/>
      <c r="I2009" s="104"/>
      <c r="J2009" s="104"/>
      <c r="K2009" s="104"/>
      <c r="L2009" s="104"/>
      <c r="M2009" s="104"/>
      <c r="N2009" s="101"/>
      <c r="O2009" s="101"/>
      <c r="P2009" s="101"/>
      <c r="Q2009" s="101"/>
      <c r="R2009" s="63"/>
      <c r="S2009" s="63"/>
      <c r="T2009" s="63"/>
      <c r="U2009" s="135"/>
      <c r="V2009" s="104"/>
      <c r="W2009" s="104"/>
      <c r="X2009" s="104"/>
      <c r="Y2009" s="104"/>
    </row>
    <row r="2010" spans="1:25" x14ac:dyDescent="0.2">
      <c r="A2010" s="135"/>
      <c r="B2010" s="134" t="str">
        <f>IF(A2010="","",IF(ISNUMBER(SEARCH("KCB",G2010))=TRUE,Info!$J$10,Info!$J$11))</f>
        <v/>
      </c>
      <c r="C2010" s="135"/>
      <c r="D2010" s="248"/>
      <c r="E2010" s="248"/>
      <c r="F2010" s="135"/>
      <c r="G2010" s="104"/>
      <c r="H2010" s="135"/>
      <c r="I2010" s="104"/>
      <c r="J2010" s="104"/>
      <c r="K2010" s="104"/>
      <c r="L2010" s="104"/>
      <c r="M2010" s="104"/>
      <c r="N2010" s="101"/>
      <c r="O2010" s="101"/>
      <c r="P2010" s="101"/>
      <c r="Q2010" s="101"/>
      <c r="R2010" s="63"/>
      <c r="S2010" s="63"/>
      <c r="T2010" s="63"/>
      <c r="U2010" s="135"/>
      <c r="V2010" s="104"/>
      <c r="W2010" s="104"/>
      <c r="X2010" s="104"/>
      <c r="Y2010" s="104"/>
    </row>
    <row r="2011" spans="1:25" x14ac:dyDescent="0.2">
      <c r="A2011" s="135"/>
      <c r="B2011" s="134" t="str">
        <f>IF(A2011="","",IF(ISNUMBER(SEARCH("KCB",G2011))=TRUE,Info!$J$10,Info!$J$11))</f>
        <v/>
      </c>
      <c r="C2011" s="135"/>
      <c r="D2011" s="248"/>
      <c r="E2011" s="248"/>
      <c r="F2011" s="135"/>
      <c r="G2011" s="104"/>
      <c r="H2011" s="135"/>
      <c r="I2011" s="104"/>
      <c r="J2011" s="104"/>
      <c r="K2011" s="104"/>
      <c r="L2011" s="104"/>
      <c r="M2011" s="104"/>
      <c r="N2011" s="101"/>
      <c r="O2011" s="101"/>
      <c r="P2011" s="101"/>
      <c r="Q2011" s="101"/>
      <c r="R2011" s="63"/>
      <c r="S2011" s="63"/>
      <c r="T2011" s="63"/>
      <c r="U2011" s="135"/>
      <c r="V2011" s="104"/>
      <c r="W2011" s="104"/>
      <c r="X2011" s="104"/>
      <c r="Y2011" s="104"/>
    </row>
    <row r="2012" spans="1:25" x14ac:dyDescent="0.2">
      <c r="A2012" s="135"/>
      <c r="B2012" s="134" t="str">
        <f>IF(A2012="","",IF(ISNUMBER(SEARCH("KCB",G2012))=TRUE,Info!$J$10,Info!$J$11))</f>
        <v/>
      </c>
      <c r="C2012" s="135"/>
      <c r="D2012" s="248"/>
      <c r="E2012" s="248"/>
      <c r="F2012" s="135"/>
      <c r="G2012" s="104"/>
      <c r="H2012" s="135"/>
      <c r="I2012" s="104"/>
      <c r="J2012" s="104"/>
      <c r="K2012" s="104"/>
      <c r="L2012" s="104"/>
      <c r="M2012" s="104"/>
      <c r="N2012" s="101"/>
      <c r="O2012" s="101"/>
      <c r="P2012" s="101"/>
      <c r="Q2012" s="101"/>
      <c r="R2012" s="63"/>
      <c r="S2012" s="63"/>
      <c r="T2012" s="63"/>
      <c r="U2012" s="135"/>
      <c r="V2012" s="104"/>
      <c r="W2012" s="104"/>
      <c r="X2012" s="104"/>
      <c r="Y2012" s="104"/>
    </row>
    <row r="2013" spans="1:25" x14ac:dyDescent="0.2">
      <c r="A2013" s="135"/>
      <c r="B2013" s="134" t="str">
        <f>IF(A2013="","",IF(ISNUMBER(SEARCH("KCB",G2013))=TRUE,Info!$J$10,Info!$J$11))</f>
        <v/>
      </c>
      <c r="C2013" s="135"/>
      <c r="D2013" s="248"/>
      <c r="E2013" s="248"/>
      <c r="F2013" s="135"/>
      <c r="G2013" s="104"/>
      <c r="H2013" s="135"/>
      <c r="I2013" s="104"/>
      <c r="J2013" s="104"/>
      <c r="K2013" s="104"/>
      <c r="L2013" s="104"/>
      <c r="M2013" s="104"/>
      <c r="N2013" s="101"/>
      <c r="O2013" s="101"/>
      <c r="P2013" s="101"/>
      <c r="Q2013" s="101"/>
      <c r="R2013" s="63"/>
      <c r="S2013" s="63"/>
      <c r="T2013" s="63"/>
      <c r="U2013" s="135"/>
      <c r="V2013" s="104"/>
      <c r="W2013" s="104"/>
      <c r="X2013" s="104"/>
      <c r="Y2013" s="104"/>
    </row>
    <row r="2014" spans="1:25" x14ac:dyDescent="0.2">
      <c r="A2014" s="135"/>
      <c r="B2014" s="134" t="str">
        <f>IF(A2014="","",IF(ISNUMBER(SEARCH("KCB",G2014))=TRUE,Info!$J$10,Info!$J$11))</f>
        <v/>
      </c>
      <c r="C2014" s="135"/>
      <c r="D2014" s="248"/>
      <c r="E2014" s="248"/>
      <c r="F2014" s="135"/>
      <c r="G2014" s="104"/>
      <c r="H2014" s="135"/>
      <c r="I2014" s="104"/>
      <c r="J2014" s="104"/>
      <c r="K2014" s="104"/>
      <c r="L2014" s="104"/>
      <c r="M2014" s="104"/>
      <c r="N2014" s="101"/>
      <c r="O2014" s="101"/>
      <c r="P2014" s="101"/>
      <c r="Q2014" s="101"/>
      <c r="R2014" s="63"/>
      <c r="S2014" s="63"/>
      <c r="T2014" s="63"/>
      <c r="U2014" s="135"/>
      <c r="V2014" s="104"/>
      <c r="W2014" s="104"/>
      <c r="X2014" s="104"/>
      <c r="Y2014" s="104"/>
    </row>
    <row r="2015" spans="1:25" x14ac:dyDescent="0.2">
      <c r="A2015" s="135"/>
      <c r="B2015" s="134" t="str">
        <f>IF(A2015="","",IF(ISNUMBER(SEARCH("KCB",G2015))=TRUE,Info!$J$10,Info!$J$11))</f>
        <v/>
      </c>
      <c r="C2015" s="135"/>
      <c r="D2015" s="248"/>
      <c r="E2015" s="248"/>
      <c r="F2015" s="135"/>
      <c r="G2015" s="104"/>
      <c r="H2015" s="135"/>
      <c r="I2015" s="104"/>
      <c r="J2015" s="104"/>
      <c r="K2015" s="104"/>
      <c r="L2015" s="104"/>
      <c r="M2015" s="104"/>
      <c r="N2015" s="101"/>
      <c r="O2015" s="101"/>
      <c r="P2015" s="101"/>
      <c r="Q2015" s="101"/>
      <c r="R2015" s="63"/>
      <c r="S2015" s="63"/>
      <c r="T2015" s="63"/>
      <c r="U2015" s="135"/>
      <c r="V2015" s="104"/>
      <c r="W2015" s="104"/>
      <c r="X2015" s="104"/>
      <c r="Y2015" s="104"/>
    </row>
    <row r="2016" spans="1:25" x14ac:dyDescent="0.2">
      <c r="A2016" s="135"/>
      <c r="B2016" s="134" t="str">
        <f>IF(A2016="","",IF(ISNUMBER(SEARCH("KCB",G2016))=TRUE,Info!$J$10,Info!$J$11))</f>
        <v/>
      </c>
      <c r="C2016" s="135"/>
      <c r="D2016" s="248"/>
      <c r="E2016" s="248"/>
      <c r="F2016" s="135"/>
      <c r="G2016" s="104"/>
      <c r="H2016" s="135"/>
      <c r="I2016" s="104"/>
      <c r="J2016" s="104"/>
      <c r="K2016" s="104"/>
      <c r="L2016" s="104"/>
      <c r="M2016" s="104"/>
      <c r="N2016" s="101"/>
      <c r="O2016" s="101"/>
      <c r="P2016" s="101"/>
      <c r="Q2016" s="101"/>
      <c r="R2016" s="63"/>
      <c r="S2016" s="63"/>
      <c r="T2016" s="63"/>
      <c r="U2016" s="135"/>
      <c r="V2016" s="104"/>
      <c r="W2016" s="104"/>
      <c r="X2016" s="104"/>
      <c r="Y2016" s="104"/>
    </row>
    <row r="2017" spans="1:25" x14ac:dyDescent="0.2">
      <c r="A2017" s="135"/>
      <c r="B2017" s="134" t="str">
        <f>IF(A2017="","",IF(ISNUMBER(SEARCH("KCB",G2017))=TRUE,Info!$J$10,Info!$J$11))</f>
        <v/>
      </c>
      <c r="C2017" s="135"/>
      <c r="D2017" s="248"/>
      <c r="E2017" s="248"/>
      <c r="F2017" s="135"/>
      <c r="G2017" s="104"/>
      <c r="H2017" s="135"/>
      <c r="I2017" s="104"/>
      <c r="J2017" s="104"/>
      <c r="K2017" s="104"/>
      <c r="L2017" s="104"/>
      <c r="M2017" s="104"/>
      <c r="N2017" s="101"/>
      <c r="O2017" s="101"/>
      <c r="P2017" s="101"/>
      <c r="Q2017" s="101"/>
      <c r="R2017" s="63"/>
      <c r="S2017" s="63"/>
      <c r="T2017" s="63"/>
      <c r="U2017" s="135"/>
      <c r="V2017" s="104"/>
      <c r="W2017" s="104"/>
      <c r="X2017" s="104"/>
      <c r="Y2017" s="104"/>
    </row>
    <row r="2018" spans="1:25" x14ac:dyDescent="0.2">
      <c r="A2018" s="135"/>
      <c r="B2018" s="134" t="str">
        <f>IF(A2018="","",IF(ISNUMBER(SEARCH("KCB",G2018))=TRUE,Info!$J$10,Info!$J$11))</f>
        <v/>
      </c>
      <c r="C2018" s="135"/>
      <c r="D2018" s="248"/>
      <c r="E2018" s="248"/>
      <c r="F2018" s="135"/>
      <c r="G2018" s="104"/>
      <c r="H2018" s="135"/>
      <c r="I2018" s="104"/>
      <c r="J2018" s="104"/>
      <c r="K2018" s="104"/>
      <c r="L2018" s="104"/>
      <c r="M2018" s="104"/>
      <c r="N2018" s="101"/>
      <c r="O2018" s="101"/>
      <c r="P2018" s="101"/>
      <c r="Q2018" s="101"/>
      <c r="R2018" s="63"/>
      <c r="S2018" s="63"/>
      <c r="T2018" s="63"/>
      <c r="U2018" s="135"/>
      <c r="V2018" s="104"/>
      <c r="W2018" s="104"/>
      <c r="X2018" s="104"/>
      <c r="Y2018" s="104"/>
    </row>
    <row r="2019" spans="1:25" x14ac:dyDescent="0.2">
      <c r="A2019" s="135"/>
      <c r="B2019" s="134" t="str">
        <f>IF(A2019="","",IF(ISNUMBER(SEARCH("KCB",G2019))=TRUE,Info!$J$10,Info!$J$11))</f>
        <v/>
      </c>
      <c r="C2019" s="135"/>
      <c r="D2019" s="248"/>
      <c r="E2019" s="248"/>
      <c r="F2019" s="135"/>
      <c r="G2019" s="104"/>
      <c r="H2019" s="135"/>
      <c r="I2019" s="104"/>
      <c r="J2019" s="104"/>
      <c r="K2019" s="104"/>
      <c r="L2019" s="104"/>
      <c r="M2019" s="104"/>
      <c r="N2019" s="101"/>
      <c r="O2019" s="101"/>
      <c r="P2019" s="101"/>
      <c r="Q2019" s="101"/>
      <c r="R2019" s="63"/>
      <c r="S2019" s="63"/>
      <c r="T2019" s="63"/>
      <c r="U2019" s="135"/>
      <c r="V2019" s="104"/>
      <c r="W2019" s="104"/>
      <c r="X2019" s="104"/>
      <c r="Y2019" s="104"/>
    </row>
    <row r="2020" spans="1:25" x14ac:dyDescent="0.2">
      <c r="A2020" s="135"/>
      <c r="B2020" s="134" t="str">
        <f>IF(A2020="","",IF(ISNUMBER(SEARCH("KCB",G2020))=TRUE,Info!$J$10,Info!$J$11))</f>
        <v/>
      </c>
      <c r="C2020" s="135"/>
      <c r="D2020" s="248"/>
      <c r="E2020" s="248"/>
      <c r="F2020" s="135"/>
      <c r="G2020" s="104"/>
      <c r="H2020" s="135"/>
      <c r="I2020" s="104"/>
      <c r="J2020" s="104"/>
      <c r="K2020" s="104"/>
      <c r="L2020" s="104"/>
      <c r="M2020" s="104"/>
      <c r="N2020" s="101"/>
      <c r="O2020" s="101"/>
      <c r="P2020" s="101"/>
      <c r="Q2020" s="101"/>
      <c r="R2020" s="63"/>
      <c r="S2020" s="63"/>
      <c r="T2020" s="63"/>
      <c r="U2020" s="135"/>
      <c r="V2020" s="104"/>
      <c r="W2020" s="104"/>
      <c r="X2020" s="104"/>
      <c r="Y2020" s="104"/>
    </row>
    <row r="2021" spans="1:25" x14ac:dyDescent="0.2">
      <c r="A2021" s="135"/>
      <c r="B2021" s="134" t="str">
        <f>IF(A2021="","",IF(ISNUMBER(SEARCH("KCB",G2021))=TRUE,Info!$J$10,Info!$J$11))</f>
        <v/>
      </c>
      <c r="C2021" s="135"/>
      <c r="D2021" s="248"/>
      <c r="E2021" s="248"/>
      <c r="F2021" s="135"/>
      <c r="G2021" s="104"/>
      <c r="H2021" s="135"/>
      <c r="I2021" s="104"/>
      <c r="J2021" s="104"/>
      <c r="K2021" s="104"/>
      <c r="L2021" s="104"/>
      <c r="M2021" s="104"/>
      <c r="N2021" s="101"/>
      <c r="O2021" s="101"/>
      <c r="P2021" s="101"/>
      <c r="Q2021" s="101"/>
      <c r="R2021" s="63"/>
      <c r="S2021" s="63"/>
      <c r="T2021" s="63"/>
      <c r="U2021" s="135"/>
      <c r="V2021" s="104"/>
      <c r="W2021" s="104"/>
      <c r="X2021" s="104"/>
      <c r="Y2021" s="104"/>
    </row>
    <row r="2022" spans="1:25" x14ac:dyDescent="0.2">
      <c r="A2022" s="135"/>
      <c r="B2022" s="134" t="str">
        <f>IF(A2022="","",IF(ISNUMBER(SEARCH("KCB",G2022))=TRUE,Info!$J$10,Info!$J$11))</f>
        <v/>
      </c>
      <c r="C2022" s="135"/>
      <c r="D2022" s="248"/>
      <c r="E2022" s="248"/>
      <c r="F2022" s="135"/>
      <c r="G2022" s="104"/>
      <c r="H2022" s="135"/>
      <c r="I2022" s="104"/>
      <c r="J2022" s="104"/>
      <c r="K2022" s="104"/>
      <c r="L2022" s="104"/>
      <c r="M2022" s="104"/>
      <c r="N2022" s="101"/>
      <c r="O2022" s="101"/>
      <c r="P2022" s="101"/>
      <c r="Q2022" s="101"/>
      <c r="R2022" s="63"/>
      <c r="S2022" s="63"/>
      <c r="T2022" s="63"/>
      <c r="U2022" s="135"/>
      <c r="V2022" s="104"/>
      <c r="W2022" s="104"/>
      <c r="X2022" s="104"/>
      <c r="Y2022" s="104"/>
    </row>
    <row r="2023" spans="1:25" x14ac:dyDescent="0.2">
      <c r="A2023" s="135"/>
      <c r="B2023" s="134" t="str">
        <f>IF(A2023="","",IF(ISNUMBER(SEARCH("KCB",G2023))=TRUE,Info!$J$10,Info!$J$11))</f>
        <v/>
      </c>
      <c r="C2023" s="135"/>
      <c r="D2023" s="248"/>
      <c r="E2023" s="248"/>
      <c r="F2023" s="135"/>
      <c r="G2023" s="104"/>
      <c r="H2023" s="135"/>
      <c r="I2023" s="104"/>
      <c r="J2023" s="104"/>
      <c r="K2023" s="104"/>
      <c r="L2023" s="104"/>
      <c r="M2023" s="104"/>
      <c r="N2023" s="101"/>
      <c r="O2023" s="101"/>
      <c r="P2023" s="101"/>
      <c r="Q2023" s="101"/>
      <c r="R2023" s="63"/>
      <c r="S2023" s="63"/>
      <c r="T2023" s="63"/>
      <c r="U2023" s="135"/>
      <c r="V2023" s="104"/>
      <c r="W2023" s="104"/>
      <c r="X2023" s="104"/>
      <c r="Y2023" s="104"/>
    </row>
    <row r="2024" spans="1:25" x14ac:dyDescent="0.2">
      <c r="A2024" s="135"/>
      <c r="B2024" s="134" t="str">
        <f>IF(A2024="","",IF(ISNUMBER(SEARCH("KCB",G2024))=TRUE,Info!$J$10,Info!$J$11))</f>
        <v/>
      </c>
      <c r="C2024" s="135"/>
      <c r="D2024" s="248"/>
      <c r="E2024" s="248"/>
      <c r="F2024" s="135"/>
      <c r="G2024" s="104"/>
      <c r="H2024" s="135"/>
      <c r="I2024" s="104"/>
      <c r="J2024" s="104"/>
      <c r="K2024" s="104"/>
      <c r="L2024" s="104"/>
      <c r="M2024" s="104"/>
      <c r="N2024" s="101"/>
      <c r="O2024" s="101"/>
      <c r="P2024" s="101"/>
      <c r="Q2024" s="101"/>
      <c r="R2024" s="63"/>
      <c r="S2024" s="63"/>
      <c r="T2024" s="63"/>
      <c r="U2024" s="135"/>
      <c r="V2024" s="104"/>
      <c r="W2024" s="104"/>
      <c r="X2024" s="104"/>
      <c r="Y2024" s="104"/>
    </row>
    <row r="2025" spans="1:25" x14ac:dyDescent="0.2">
      <c r="A2025" s="135"/>
      <c r="B2025" s="134" t="str">
        <f>IF(A2025="","",IF(ISNUMBER(SEARCH("KCB",G2025))=TRUE,Info!$J$10,Info!$J$11))</f>
        <v/>
      </c>
      <c r="C2025" s="135"/>
      <c r="D2025" s="248"/>
      <c r="E2025" s="248"/>
      <c r="F2025" s="135"/>
      <c r="G2025" s="104"/>
      <c r="H2025" s="135"/>
      <c r="I2025" s="104"/>
      <c r="J2025" s="104"/>
      <c r="K2025" s="104"/>
      <c r="L2025" s="104"/>
      <c r="M2025" s="104"/>
      <c r="N2025" s="101"/>
      <c r="O2025" s="101"/>
      <c r="P2025" s="101"/>
      <c r="Q2025" s="101"/>
      <c r="R2025" s="63"/>
      <c r="S2025" s="63"/>
      <c r="T2025" s="63"/>
      <c r="U2025" s="135"/>
      <c r="V2025" s="104"/>
      <c r="W2025" s="104"/>
      <c r="X2025" s="104"/>
      <c r="Y2025" s="104"/>
    </row>
    <row r="2026" spans="1:25" x14ac:dyDescent="0.2">
      <c r="A2026" s="135"/>
      <c r="B2026" s="134" t="str">
        <f>IF(A2026="","",IF(ISNUMBER(SEARCH("KCB",G2026))=TRUE,Info!$J$10,Info!$J$11))</f>
        <v/>
      </c>
      <c r="C2026" s="135"/>
      <c r="D2026" s="248"/>
      <c r="E2026" s="248"/>
      <c r="F2026" s="135"/>
      <c r="G2026" s="104"/>
      <c r="H2026" s="135"/>
      <c r="I2026" s="104"/>
      <c r="J2026" s="104"/>
      <c r="K2026" s="104"/>
      <c r="L2026" s="104"/>
      <c r="M2026" s="104"/>
      <c r="N2026" s="101"/>
      <c r="O2026" s="101"/>
      <c r="P2026" s="101"/>
      <c r="Q2026" s="101"/>
      <c r="R2026" s="63"/>
      <c r="S2026" s="63"/>
      <c r="T2026" s="63"/>
      <c r="U2026" s="135"/>
      <c r="V2026" s="104"/>
      <c r="W2026" s="104"/>
      <c r="X2026" s="104"/>
      <c r="Y2026" s="104"/>
    </row>
    <row r="2027" spans="1:25" x14ac:dyDescent="0.2">
      <c r="A2027" s="135"/>
      <c r="B2027" s="134" t="str">
        <f>IF(A2027="","",IF(ISNUMBER(SEARCH("KCB",G2027))=TRUE,Info!$J$10,Info!$J$11))</f>
        <v/>
      </c>
      <c r="C2027" s="135"/>
      <c r="D2027" s="248"/>
      <c r="E2027" s="248"/>
      <c r="F2027" s="135"/>
      <c r="G2027" s="104"/>
      <c r="H2027" s="135"/>
      <c r="I2027" s="104"/>
      <c r="J2027" s="104"/>
      <c r="K2027" s="104"/>
      <c r="L2027" s="104"/>
      <c r="M2027" s="104"/>
      <c r="N2027" s="101"/>
      <c r="O2027" s="101"/>
      <c r="P2027" s="101"/>
      <c r="Q2027" s="101"/>
      <c r="R2027" s="63"/>
      <c r="S2027" s="63"/>
      <c r="T2027" s="63"/>
      <c r="U2027" s="135"/>
      <c r="V2027" s="104"/>
      <c r="W2027" s="104"/>
      <c r="X2027" s="104"/>
      <c r="Y2027" s="104"/>
    </row>
    <row r="2028" spans="1:25" x14ac:dyDescent="0.2">
      <c r="A2028" s="135"/>
      <c r="B2028" s="134" t="str">
        <f>IF(A2028="","",IF(ISNUMBER(SEARCH("KCB",G2028))=TRUE,Info!$J$10,Info!$J$11))</f>
        <v/>
      </c>
      <c r="C2028" s="135"/>
      <c r="D2028" s="248"/>
      <c r="E2028" s="248"/>
      <c r="F2028" s="135"/>
      <c r="G2028" s="104"/>
      <c r="H2028" s="135"/>
      <c r="I2028" s="104"/>
      <c r="J2028" s="104"/>
      <c r="K2028" s="104"/>
      <c r="L2028" s="104"/>
      <c r="M2028" s="104"/>
      <c r="N2028" s="101"/>
      <c r="O2028" s="101"/>
      <c r="P2028" s="101"/>
      <c r="Q2028" s="101"/>
      <c r="R2028" s="63"/>
      <c r="S2028" s="63"/>
      <c r="T2028" s="63"/>
      <c r="U2028" s="135"/>
      <c r="V2028" s="104"/>
      <c r="W2028" s="104"/>
      <c r="X2028" s="104"/>
      <c r="Y2028" s="104"/>
    </row>
    <row r="2029" spans="1:25" x14ac:dyDescent="0.2">
      <c r="A2029" s="135"/>
      <c r="B2029" s="134" t="str">
        <f>IF(A2029="","",IF(ISNUMBER(SEARCH("KCB",G2029))=TRUE,Info!$J$10,Info!$J$11))</f>
        <v/>
      </c>
      <c r="C2029" s="135"/>
      <c r="D2029" s="248"/>
      <c r="E2029" s="248"/>
      <c r="F2029" s="135"/>
      <c r="G2029" s="104"/>
      <c r="H2029" s="135"/>
      <c r="I2029" s="104"/>
      <c r="J2029" s="104"/>
      <c r="K2029" s="104"/>
      <c r="L2029" s="104"/>
      <c r="M2029" s="104"/>
      <c r="N2029" s="101"/>
      <c r="O2029" s="101"/>
      <c r="P2029" s="101"/>
      <c r="Q2029" s="101"/>
      <c r="R2029" s="63"/>
      <c r="S2029" s="63"/>
      <c r="T2029" s="63"/>
      <c r="U2029" s="135"/>
      <c r="V2029" s="104"/>
      <c r="W2029" s="104"/>
      <c r="X2029" s="104"/>
      <c r="Y2029" s="104"/>
    </row>
    <row r="2030" spans="1:25" x14ac:dyDescent="0.2">
      <c r="A2030" s="135"/>
      <c r="B2030" s="134" t="str">
        <f>IF(A2030="","",IF(ISNUMBER(SEARCH("KCB",G2030))=TRUE,Info!$J$10,Info!$J$11))</f>
        <v/>
      </c>
      <c r="C2030" s="135"/>
      <c r="D2030" s="248"/>
      <c r="E2030" s="248"/>
      <c r="F2030" s="135"/>
      <c r="G2030" s="104"/>
      <c r="H2030" s="135"/>
      <c r="I2030" s="104"/>
      <c r="J2030" s="104"/>
      <c r="K2030" s="104"/>
      <c r="L2030" s="104"/>
      <c r="M2030" s="104"/>
      <c r="N2030" s="101"/>
      <c r="O2030" s="101"/>
      <c r="P2030" s="101"/>
      <c r="Q2030" s="101"/>
      <c r="R2030" s="63"/>
      <c r="S2030" s="63"/>
      <c r="T2030" s="63"/>
      <c r="U2030" s="135"/>
      <c r="V2030" s="104"/>
      <c r="W2030" s="104"/>
      <c r="X2030" s="104"/>
      <c r="Y2030" s="104"/>
    </row>
    <row r="2031" spans="1:25" x14ac:dyDescent="0.2">
      <c r="A2031" s="135"/>
      <c r="B2031" s="134" t="str">
        <f>IF(A2031="","",IF(ISNUMBER(SEARCH("KCB",G2031))=TRUE,Info!$J$10,Info!$J$11))</f>
        <v/>
      </c>
      <c r="C2031" s="135"/>
      <c r="D2031" s="248"/>
      <c r="E2031" s="248"/>
      <c r="F2031" s="135"/>
      <c r="G2031" s="104"/>
      <c r="H2031" s="135"/>
      <c r="I2031" s="104"/>
      <c r="J2031" s="104"/>
      <c r="K2031" s="104"/>
      <c r="L2031" s="104"/>
      <c r="M2031" s="104"/>
      <c r="N2031" s="101"/>
      <c r="O2031" s="101"/>
      <c r="P2031" s="101"/>
      <c r="Q2031" s="101"/>
      <c r="R2031" s="63"/>
      <c r="S2031" s="63"/>
      <c r="T2031" s="63"/>
      <c r="U2031" s="135"/>
      <c r="V2031" s="104"/>
      <c r="W2031" s="104"/>
      <c r="X2031" s="104"/>
      <c r="Y2031" s="104"/>
    </row>
    <row r="2032" spans="1:25" x14ac:dyDescent="0.2">
      <c r="A2032" s="135"/>
      <c r="B2032" s="134" t="str">
        <f>IF(A2032="","",IF(ISNUMBER(SEARCH("KCB",G2032))=TRUE,Info!$J$10,Info!$J$11))</f>
        <v/>
      </c>
      <c r="C2032" s="135"/>
      <c r="D2032" s="248"/>
      <c r="E2032" s="248"/>
      <c r="F2032" s="135"/>
      <c r="G2032" s="104"/>
      <c r="H2032" s="135"/>
      <c r="I2032" s="104"/>
      <c r="J2032" s="104"/>
      <c r="K2032" s="104"/>
      <c r="L2032" s="104"/>
      <c r="M2032" s="104"/>
      <c r="N2032" s="101"/>
      <c r="O2032" s="101"/>
      <c r="P2032" s="101"/>
      <c r="Q2032" s="101"/>
      <c r="R2032" s="63"/>
      <c r="S2032" s="63"/>
      <c r="T2032" s="63"/>
      <c r="U2032" s="135"/>
      <c r="V2032" s="104"/>
      <c r="W2032" s="104"/>
      <c r="X2032" s="104"/>
      <c r="Y2032" s="104"/>
    </row>
    <row r="2033" spans="1:25" x14ac:dyDescent="0.2">
      <c r="A2033" s="135"/>
      <c r="B2033" s="134" t="str">
        <f>IF(A2033="","",IF(ISNUMBER(SEARCH("KCB",G2033))=TRUE,Info!$J$10,Info!$J$11))</f>
        <v/>
      </c>
      <c r="C2033" s="135"/>
      <c r="D2033" s="248"/>
      <c r="E2033" s="248"/>
      <c r="F2033" s="135"/>
      <c r="G2033" s="104"/>
      <c r="H2033" s="135"/>
      <c r="I2033" s="104"/>
      <c r="J2033" s="104"/>
      <c r="K2033" s="104"/>
      <c r="L2033" s="104"/>
      <c r="M2033" s="104"/>
      <c r="N2033" s="101"/>
      <c r="O2033" s="101"/>
      <c r="P2033" s="101"/>
      <c r="Q2033" s="101"/>
      <c r="R2033" s="63"/>
      <c r="S2033" s="63"/>
      <c r="T2033" s="63"/>
      <c r="U2033" s="135"/>
      <c r="V2033" s="104"/>
      <c r="W2033" s="104"/>
      <c r="X2033" s="104"/>
      <c r="Y2033" s="104"/>
    </row>
    <row r="2034" spans="1:25" x14ac:dyDescent="0.2">
      <c r="A2034" s="135"/>
      <c r="B2034" s="134" t="str">
        <f>IF(A2034="","",IF(ISNUMBER(SEARCH("KCB",G2034))=TRUE,Info!$J$10,Info!$J$11))</f>
        <v/>
      </c>
      <c r="C2034" s="135"/>
      <c r="D2034" s="248"/>
      <c r="E2034" s="248"/>
      <c r="F2034" s="135"/>
      <c r="G2034" s="104"/>
      <c r="H2034" s="135"/>
      <c r="I2034" s="104"/>
      <c r="J2034" s="104"/>
      <c r="K2034" s="104"/>
      <c r="L2034" s="104"/>
      <c r="M2034" s="104"/>
      <c r="N2034" s="101"/>
      <c r="O2034" s="101"/>
      <c r="P2034" s="101"/>
      <c r="Q2034" s="101"/>
      <c r="R2034" s="63"/>
      <c r="S2034" s="63"/>
      <c r="T2034" s="63"/>
      <c r="U2034" s="135"/>
      <c r="V2034" s="104"/>
      <c r="W2034" s="104"/>
      <c r="X2034" s="104"/>
      <c r="Y2034" s="104"/>
    </row>
    <row r="2035" spans="1:25" x14ac:dyDescent="0.2">
      <c r="A2035" s="135"/>
      <c r="B2035" s="134" t="str">
        <f>IF(A2035="","",IF(ISNUMBER(SEARCH("KCB",G2035))=TRUE,Info!$J$10,Info!$J$11))</f>
        <v/>
      </c>
      <c r="C2035" s="135"/>
      <c r="D2035" s="248"/>
      <c r="E2035" s="248"/>
      <c r="F2035" s="135"/>
      <c r="G2035" s="104"/>
      <c r="H2035" s="135"/>
      <c r="I2035" s="104"/>
      <c r="J2035" s="104"/>
      <c r="K2035" s="104"/>
      <c r="L2035" s="104"/>
      <c r="M2035" s="104"/>
      <c r="N2035" s="101"/>
      <c r="O2035" s="101"/>
      <c r="P2035" s="101"/>
      <c r="Q2035" s="101"/>
      <c r="R2035" s="63"/>
      <c r="S2035" s="63"/>
      <c r="T2035" s="63"/>
      <c r="U2035" s="135"/>
      <c r="V2035" s="104"/>
      <c r="W2035" s="104"/>
      <c r="X2035" s="104"/>
      <c r="Y2035" s="104"/>
    </row>
    <row r="2036" spans="1:25" x14ac:dyDescent="0.2">
      <c r="A2036" s="135"/>
      <c r="B2036" s="134" t="str">
        <f>IF(A2036="","",IF(ISNUMBER(SEARCH("KCB",G2036))=TRUE,Info!$J$10,Info!$J$11))</f>
        <v/>
      </c>
      <c r="C2036" s="135"/>
      <c r="D2036" s="248"/>
      <c r="E2036" s="248"/>
      <c r="F2036" s="135"/>
      <c r="G2036" s="104"/>
      <c r="H2036" s="135"/>
      <c r="I2036" s="104"/>
      <c r="J2036" s="104"/>
      <c r="K2036" s="104"/>
      <c r="L2036" s="104"/>
      <c r="M2036" s="104"/>
      <c r="N2036" s="101"/>
      <c r="O2036" s="101"/>
      <c r="P2036" s="101"/>
      <c r="Q2036" s="101"/>
      <c r="R2036" s="63"/>
      <c r="S2036" s="63"/>
      <c r="T2036" s="63"/>
      <c r="U2036" s="135"/>
      <c r="V2036" s="104"/>
      <c r="W2036" s="104"/>
      <c r="X2036" s="104"/>
      <c r="Y2036" s="104"/>
    </row>
    <row r="2037" spans="1:25" x14ac:dyDescent="0.2">
      <c r="A2037" s="135"/>
      <c r="B2037" s="134" t="str">
        <f>IF(A2037="","",IF(ISNUMBER(SEARCH("KCB",G2037))=TRUE,Info!$J$10,Info!$J$11))</f>
        <v/>
      </c>
      <c r="C2037" s="135"/>
      <c r="D2037" s="248"/>
      <c r="E2037" s="248"/>
      <c r="F2037" s="135"/>
      <c r="G2037" s="104"/>
      <c r="H2037" s="135"/>
      <c r="I2037" s="104"/>
      <c r="J2037" s="104"/>
      <c r="K2037" s="104"/>
      <c r="L2037" s="104"/>
      <c r="M2037" s="104"/>
      <c r="N2037" s="101"/>
      <c r="O2037" s="101"/>
      <c r="P2037" s="101"/>
      <c r="Q2037" s="101"/>
      <c r="R2037" s="63"/>
      <c r="S2037" s="63"/>
      <c r="T2037" s="63"/>
      <c r="U2037" s="135"/>
      <c r="V2037" s="104"/>
      <c r="W2037" s="104"/>
      <c r="X2037" s="104"/>
      <c r="Y2037" s="104"/>
    </row>
    <row r="2038" spans="1:25" x14ac:dyDescent="0.2">
      <c r="A2038" s="135"/>
      <c r="B2038" s="134" t="str">
        <f>IF(A2038="","",IF(ISNUMBER(SEARCH("KCB",G2038))=TRUE,Info!$J$10,Info!$J$11))</f>
        <v/>
      </c>
      <c r="C2038" s="135"/>
      <c r="D2038" s="248"/>
      <c r="E2038" s="248"/>
      <c r="F2038" s="135"/>
      <c r="G2038" s="104"/>
      <c r="H2038" s="135"/>
      <c r="I2038" s="104"/>
      <c r="J2038" s="104"/>
      <c r="K2038" s="104"/>
      <c r="L2038" s="104"/>
      <c r="M2038" s="104"/>
      <c r="N2038" s="101"/>
      <c r="O2038" s="101"/>
      <c r="P2038" s="101"/>
      <c r="Q2038" s="101"/>
      <c r="R2038" s="63"/>
      <c r="S2038" s="63"/>
      <c r="T2038" s="63"/>
      <c r="U2038" s="135"/>
      <c r="V2038" s="104"/>
      <c r="W2038" s="104"/>
      <c r="X2038" s="104"/>
      <c r="Y2038" s="104"/>
    </row>
    <row r="2039" spans="1:25" x14ac:dyDescent="0.2">
      <c r="A2039" s="135"/>
      <c r="B2039" s="134" t="str">
        <f>IF(A2039="","",IF(ISNUMBER(SEARCH("KCB",G2039))=TRUE,Info!$J$10,Info!$J$11))</f>
        <v/>
      </c>
      <c r="C2039" s="135"/>
      <c r="D2039" s="248"/>
      <c r="E2039" s="248"/>
      <c r="F2039" s="135"/>
      <c r="G2039" s="104"/>
      <c r="H2039" s="135"/>
      <c r="I2039" s="104"/>
      <c r="J2039" s="104"/>
      <c r="K2039" s="104"/>
      <c r="L2039" s="104"/>
      <c r="M2039" s="104"/>
      <c r="N2039" s="101"/>
      <c r="O2039" s="101"/>
      <c r="P2039" s="101"/>
      <c r="Q2039" s="101"/>
      <c r="R2039" s="63"/>
      <c r="S2039" s="63"/>
      <c r="T2039" s="63"/>
      <c r="U2039" s="135"/>
      <c r="V2039" s="104"/>
      <c r="W2039" s="104"/>
      <c r="X2039" s="104"/>
      <c r="Y2039" s="104"/>
    </row>
    <row r="2040" spans="1:25" x14ac:dyDescent="0.2">
      <c r="A2040" s="135"/>
      <c r="B2040" s="134" t="str">
        <f>IF(A2040="","",IF(ISNUMBER(SEARCH("KCB",G2040))=TRUE,Info!$J$10,Info!$J$11))</f>
        <v/>
      </c>
      <c r="C2040" s="135"/>
      <c r="D2040" s="248"/>
      <c r="E2040" s="248"/>
      <c r="F2040" s="135"/>
      <c r="G2040" s="104"/>
      <c r="H2040" s="135"/>
      <c r="I2040" s="104"/>
      <c r="J2040" s="104"/>
      <c r="K2040" s="104"/>
      <c r="L2040" s="104"/>
      <c r="M2040" s="104"/>
      <c r="N2040" s="101"/>
      <c r="O2040" s="101"/>
      <c r="P2040" s="101"/>
      <c r="Q2040" s="101"/>
      <c r="R2040" s="63"/>
      <c r="S2040" s="63"/>
      <c r="T2040" s="63"/>
      <c r="U2040" s="135"/>
      <c r="V2040" s="104"/>
      <c r="W2040" s="104"/>
      <c r="X2040" s="104"/>
      <c r="Y2040" s="104"/>
    </row>
    <row r="2041" spans="1:25" x14ac:dyDescent="0.2">
      <c r="A2041" s="135"/>
      <c r="B2041" s="134" t="str">
        <f>IF(A2041="","",IF(ISNUMBER(SEARCH("KCB",G2041))=TRUE,Info!$J$10,Info!$J$11))</f>
        <v/>
      </c>
      <c r="C2041" s="135"/>
      <c r="D2041" s="248"/>
      <c r="E2041" s="248"/>
      <c r="F2041" s="135"/>
      <c r="G2041" s="104"/>
      <c r="H2041" s="135"/>
      <c r="I2041" s="104"/>
      <c r="J2041" s="104"/>
      <c r="K2041" s="104"/>
      <c r="L2041" s="104"/>
      <c r="M2041" s="104"/>
      <c r="N2041" s="101"/>
      <c r="O2041" s="101"/>
      <c r="P2041" s="101"/>
      <c r="Q2041" s="101"/>
      <c r="R2041" s="63"/>
      <c r="S2041" s="63"/>
      <c r="T2041" s="63"/>
      <c r="U2041" s="135"/>
      <c r="V2041" s="104"/>
      <c r="W2041" s="104"/>
      <c r="X2041" s="104"/>
      <c r="Y2041" s="104"/>
    </row>
    <row r="2042" spans="1:25" x14ac:dyDescent="0.2">
      <c r="A2042" s="135"/>
      <c r="B2042" s="134" t="str">
        <f>IF(A2042="","",IF(ISNUMBER(SEARCH("KCB",G2042))=TRUE,Info!$J$10,Info!$J$11))</f>
        <v/>
      </c>
      <c r="C2042" s="135"/>
      <c r="D2042" s="248"/>
      <c r="E2042" s="248"/>
      <c r="F2042" s="135"/>
      <c r="G2042" s="104"/>
      <c r="H2042" s="135"/>
      <c r="I2042" s="104"/>
      <c r="J2042" s="104"/>
      <c r="K2042" s="104"/>
      <c r="L2042" s="104"/>
      <c r="M2042" s="104"/>
      <c r="N2042" s="101"/>
      <c r="O2042" s="101"/>
      <c r="P2042" s="101"/>
      <c r="Q2042" s="101"/>
      <c r="R2042" s="63"/>
      <c r="S2042" s="63"/>
      <c r="T2042" s="63"/>
      <c r="U2042" s="135"/>
      <c r="V2042" s="104"/>
      <c r="W2042" s="104"/>
      <c r="X2042" s="104"/>
      <c r="Y2042" s="104"/>
    </row>
    <row r="2043" spans="1:25" x14ac:dyDescent="0.2">
      <c r="A2043" s="135"/>
      <c r="B2043" s="134" t="str">
        <f>IF(A2043="","",IF(ISNUMBER(SEARCH("KCB",G2043))=TRUE,Info!$J$10,Info!$J$11))</f>
        <v/>
      </c>
      <c r="C2043" s="135"/>
      <c r="D2043" s="248"/>
      <c r="E2043" s="248"/>
      <c r="F2043" s="135"/>
      <c r="G2043" s="104"/>
      <c r="H2043" s="135"/>
      <c r="I2043" s="104"/>
      <c r="J2043" s="104"/>
      <c r="K2043" s="104"/>
      <c r="L2043" s="104"/>
      <c r="M2043" s="104"/>
      <c r="N2043" s="101"/>
      <c r="O2043" s="101"/>
      <c r="P2043" s="101"/>
      <c r="Q2043" s="101"/>
      <c r="R2043" s="63"/>
      <c r="S2043" s="63"/>
      <c r="T2043" s="63"/>
      <c r="U2043" s="135"/>
      <c r="V2043" s="104"/>
      <c r="W2043" s="104"/>
      <c r="X2043" s="104"/>
      <c r="Y2043" s="104"/>
    </row>
    <row r="2044" spans="1:25" x14ac:dyDescent="0.2">
      <c r="A2044" s="135"/>
      <c r="B2044" s="134" t="str">
        <f>IF(A2044="","",IF(ISNUMBER(SEARCH("KCB",G2044))=TRUE,Info!$J$10,Info!$J$11))</f>
        <v/>
      </c>
      <c r="C2044" s="135"/>
      <c r="D2044" s="248"/>
      <c r="E2044" s="248"/>
      <c r="F2044" s="135"/>
      <c r="G2044" s="104"/>
      <c r="H2044" s="135"/>
      <c r="I2044" s="104"/>
      <c r="J2044" s="104"/>
      <c r="K2044" s="104"/>
      <c r="L2044" s="104"/>
      <c r="M2044" s="104"/>
      <c r="N2044" s="101"/>
      <c r="O2044" s="101"/>
      <c r="P2044" s="101"/>
      <c r="Q2044" s="101"/>
      <c r="R2044" s="63"/>
      <c r="S2044" s="63"/>
      <c r="T2044" s="63"/>
      <c r="U2044" s="135"/>
      <c r="V2044" s="104"/>
      <c r="W2044" s="104"/>
      <c r="X2044" s="104"/>
      <c r="Y2044" s="104"/>
    </row>
    <row r="2045" spans="1:25" x14ac:dyDescent="0.2">
      <c r="A2045" s="135"/>
      <c r="B2045" s="134" t="str">
        <f>IF(A2045="","",IF(ISNUMBER(SEARCH("KCB",G2045))=TRUE,Info!$J$10,Info!$J$11))</f>
        <v/>
      </c>
      <c r="C2045" s="135"/>
      <c r="D2045" s="248"/>
      <c r="E2045" s="248"/>
      <c r="F2045" s="135"/>
      <c r="G2045" s="104"/>
      <c r="H2045" s="135"/>
      <c r="I2045" s="104"/>
      <c r="J2045" s="104"/>
      <c r="K2045" s="104"/>
      <c r="L2045" s="104"/>
      <c r="M2045" s="104"/>
      <c r="N2045" s="101"/>
      <c r="O2045" s="101"/>
      <c r="P2045" s="101"/>
      <c r="Q2045" s="101"/>
      <c r="R2045" s="63"/>
      <c r="S2045" s="63"/>
      <c r="T2045" s="63"/>
      <c r="U2045" s="135"/>
      <c r="V2045" s="104"/>
      <c r="W2045" s="104"/>
      <c r="X2045" s="104"/>
      <c r="Y2045" s="104"/>
    </row>
    <row r="2046" spans="1:25" x14ac:dyDescent="0.2">
      <c r="A2046" s="135"/>
      <c r="B2046" s="134" t="str">
        <f>IF(A2046="","",IF(ISNUMBER(SEARCH("KCB",G2046))=TRUE,Info!$J$10,Info!$J$11))</f>
        <v/>
      </c>
      <c r="C2046" s="135"/>
      <c r="D2046" s="248"/>
      <c r="E2046" s="248"/>
      <c r="F2046" s="135"/>
      <c r="G2046" s="104"/>
      <c r="H2046" s="135"/>
      <c r="I2046" s="104"/>
      <c r="J2046" s="104"/>
      <c r="K2046" s="104"/>
      <c r="L2046" s="104"/>
      <c r="M2046" s="104"/>
      <c r="N2046" s="101"/>
      <c r="O2046" s="101"/>
      <c r="P2046" s="101"/>
      <c r="Q2046" s="101"/>
      <c r="R2046" s="63"/>
      <c r="S2046" s="63"/>
      <c r="T2046" s="63"/>
      <c r="U2046" s="135"/>
      <c r="V2046" s="104"/>
      <c r="W2046" s="104"/>
      <c r="X2046" s="104"/>
      <c r="Y2046" s="104"/>
    </row>
    <row r="2047" spans="1:25" x14ac:dyDescent="0.2">
      <c r="A2047" s="135"/>
      <c r="B2047" s="134" t="str">
        <f>IF(A2047="","",IF(ISNUMBER(SEARCH("KCB",G2047))=TRUE,Info!$J$10,Info!$J$11))</f>
        <v/>
      </c>
      <c r="C2047" s="135"/>
      <c r="D2047" s="248"/>
      <c r="E2047" s="248"/>
      <c r="F2047" s="135"/>
      <c r="G2047" s="104"/>
      <c r="H2047" s="135"/>
      <c r="I2047" s="104"/>
      <c r="J2047" s="104"/>
      <c r="K2047" s="104"/>
      <c r="L2047" s="104"/>
      <c r="M2047" s="104"/>
      <c r="N2047" s="101"/>
      <c r="O2047" s="101"/>
      <c r="P2047" s="101"/>
      <c r="Q2047" s="101"/>
      <c r="R2047" s="63"/>
      <c r="S2047" s="63"/>
      <c r="T2047" s="63"/>
      <c r="U2047" s="135"/>
      <c r="V2047" s="104"/>
      <c r="W2047" s="104"/>
      <c r="X2047" s="104"/>
      <c r="Y2047" s="104"/>
    </row>
    <row r="2048" spans="1:25" x14ac:dyDescent="0.2">
      <c r="A2048" s="135"/>
      <c r="B2048" s="134" t="str">
        <f>IF(A2048="","",IF(ISNUMBER(SEARCH("KCB",G2048))=TRUE,Info!$J$10,Info!$J$11))</f>
        <v/>
      </c>
      <c r="C2048" s="135"/>
      <c r="D2048" s="248"/>
      <c r="E2048" s="248"/>
      <c r="F2048" s="135"/>
      <c r="G2048" s="104"/>
      <c r="H2048" s="135"/>
      <c r="I2048" s="104"/>
      <c r="J2048" s="104"/>
      <c r="K2048" s="104"/>
      <c r="L2048" s="104"/>
      <c r="M2048" s="104"/>
      <c r="N2048" s="101"/>
      <c r="O2048" s="101"/>
      <c r="P2048" s="101"/>
      <c r="Q2048" s="101"/>
      <c r="R2048" s="63"/>
      <c r="S2048" s="63"/>
      <c r="T2048" s="63"/>
      <c r="U2048" s="135"/>
      <c r="V2048" s="104"/>
      <c r="W2048" s="104"/>
      <c r="X2048" s="104"/>
      <c r="Y2048" s="104"/>
    </row>
    <row r="2049" spans="1:25" x14ac:dyDescent="0.2">
      <c r="A2049" s="135"/>
      <c r="B2049" s="134" t="str">
        <f>IF(A2049="","",IF(ISNUMBER(SEARCH("KCB",G2049))=TRUE,Info!$J$10,Info!$J$11))</f>
        <v/>
      </c>
      <c r="C2049" s="135"/>
      <c r="D2049" s="248"/>
      <c r="E2049" s="248"/>
      <c r="F2049" s="135"/>
      <c r="G2049" s="104"/>
      <c r="H2049" s="135"/>
      <c r="I2049" s="104"/>
      <c r="J2049" s="104"/>
      <c r="K2049" s="104"/>
      <c r="L2049" s="104"/>
      <c r="M2049" s="104"/>
      <c r="N2049" s="101"/>
      <c r="O2049" s="101"/>
      <c r="P2049" s="101"/>
      <c r="Q2049" s="101"/>
      <c r="R2049" s="63"/>
      <c r="S2049" s="63"/>
      <c r="T2049" s="63"/>
      <c r="U2049" s="135"/>
      <c r="V2049" s="104"/>
      <c r="W2049" s="104"/>
      <c r="X2049" s="104"/>
      <c r="Y2049" s="104"/>
    </row>
    <row r="2050" spans="1:25" x14ac:dyDescent="0.2">
      <c r="A2050" s="135"/>
      <c r="B2050" s="134" t="str">
        <f>IF(A2050="","",IF(ISNUMBER(SEARCH("KCB",G2050))=TRUE,Info!$J$10,Info!$J$11))</f>
        <v/>
      </c>
      <c r="C2050" s="135"/>
      <c r="D2050" s="248"/>
      <c r="E2050" s="248"/>
      <c r="F2050" s="135"/>
      <c r="G2050" s="104"/>
      <c r="H2050" s="135"/>
      <c r="I2050" s="104"/>
      <c r="J2050" s="104"/>
      <c r="K2050" s="104"/>
      <c r="L2050" s="104"/>
      <c r="M2050" s="104"/>
      <c r="N2050" s="101"/>
      <c r="O2050" s="101"/>
      <c r="P2050" s="101"/>
      <c r="Q2050" s="101"/>
      <c r="R2050" s="63"/>
      <c r="S2050" s="63"/>
      <c r="T2050" s="63"/>
      <c r="U2050" s="135"/>
      <c r="V2050" s="104"/>
      <c r="W2050" s="104"/>
      <c r="X2050" s="104"/>
      <c r="Y2050" s="104"/>
    </row>
    <row r="2051" spans="1:25" x14ac:dyDescent="0.2">
      <c r="A2051" s="135"/>
      <c r="B2051" s="134" t="str">
        <f>IF(A2051="","",IF(ISNUMBER(SEARCH("KCB",G2051))=TRUE,Info!$J$10,Info!$J$11))</f>
        <v/>
      </c>
      <c r="C2051" s="135"/>
      <c r="D2051" s="248"/>
      <c r="E2051" s="248"/>
      <c r="F2051" s="135"/>
      <c r="G2051" s="104"/>
      <c r="H2051" s="135"/>
      <c r="I2051" s="104"/>
      <c r="J2051" s="104"/>
      <c r="K2051" s="104"/>
      <c r="L2051" s="104"/>
      <c r="M2051" s="104"/>
      <c r="N2051" s="101"/>
      <c r="O2051" s="101"/>
      <c r="P2051" s="101"/>
      <c r="Q2051" s="101"/>
      <c r="R2051" s="63"/>
      <c r="S2051" s="63"/>
      <c r="T2051" s="63"/>
      <c r="U2051" s="135"/>
      <c r="V2051" s="104"/>
      <c r="W2051" s="104"/>
      <c r="X2051" s="104"/>
      <c r="Y2051" s="104"/>
    </row>
    <row r="2052" spans="1:25" x14ac:dyDescent="0.2">
      <c r="A2052" s="135"/>
      <c r="B2052" s="134" t="str">
        <f>IF(A2052="","",IF(ISNUMBER(SEARCH("KCB",G2052))=TRUE,Info!$J$10,Info!$J$11))</f>
        <v/>
      </c>
      <c r="C2052" s="135"/>
      <c r="D2052" s="248"/>
      <c r="E2052" s="248"/>
      <c r="F2052" s="135"/>
      <c r="G2052" s="104"/>
      <c r="H2052" s="135"/>
      <c r="I2052" s="104"/>
      <c r="J2052" s="104"/>
      <c r="K2052" s="104"/>
      <c r="L2052" s="104"/>
      <c r="M2052" s="104"/>
      <c r="N2052" s="101"/>
      <c r="O2052" s="101"/>
      <c r="P2052" s="101"/>
      <c r="Q2052" s="101"/>
      <c r="R2052" s="63"/>
      <c r="S2052" s="63"/>
      <c r="T2052" s="63"/>
      <c r="U2052" s="135"/>
      <c r="V2052" s="104"/>
      <c r="W2052" s="104"/>
      <c r="X2052" s="104"/>
      <c r="Y2052" s="104"/>
    </row>
    <row r="2053" spans="1:25" x14ac:dyDescent="0.2">
      <c r="A2053" s="135"/>
      <c r="B2053" s="134" t="str">
        <f>IF(A2053="","",IF(ISNUMBER(SEARCH("KCB",G2053))=TRUE,Info!$J$10,Info!$J$11))</f>
        <v/>
      </c>
      <c r="C2053" s="135"/>
      <c r="D2053" s="248"/>
      <c r="E2053" s="248"/>
      <c r="F2053" s="135"/>
      <c r="G2053" s="104"/>
      <c r="H2053" s="135"/>
      <c r="I2053" s="104"/>
      <c r="J2053" s="104"/>
      <c r="K2053" s="104"/>
      <c r="L2053" s="104"/>
      <c r="M2053" s="104"/>
      <c r="N2053" s="101"/>
      <c r="O2053" s="101"/>
      <c r="P2053" s="101"/>
      <c r="Q2053" s="101"/>
      <c r="R2053" s="63"/>
      <c r="S2053" s="63"/>
      <c r="T2053" s="63"/>
      <c r="U2053" s="135"/>
      <c r="V2053" s="104"/>
      <c r="W2053" s="104"/>
      <c r="X2053" s="104"/>
      <c r="Y2053" s="104"/>
    </row>
    <row r="2054" spans="1:25" x14ac:dyDescent="0.2">
      <c r="A2054" s="135"/>
      <c r="B2054" s="134" t="str">
        <f>IF(A2054="","",IF(ISNUMBER(SEARCH("KCB",G2054))=TRUE,Info!$J$10,Info!$J$11))</f>
        <v/>
      </c>
      <c r="C2054" s="135"/>
      <c r="D2054" s="248"/>
      <c r="E2054" s="248"/>
      <c r="F2054" s="135"/>
      <c r="G2054" s="104"/>
      <c r="H2054" s="135"/>
      <c r="I2054" s="104"/>
      <c r="J2054" s="104"/>
      <c r="K2054" s="104"/>
      <c r="L2054" s="104"/>
      <c r="M2054" s="104"/>
      <c r="N2054" s="101"/>
      <c r="O2054" s="101"/>
      <c r="P2054" s="101"/>
      <c r="Q2054" s="101"/>
      <c r="R2054" s="63"/>
      <c r="S2054" s="63"/>
      <c r="T2054" s="63"/>
      <c r="U2054" s="135"/>
      <c r="V2054" s="104"/>
      <c r="W2054" s="104"/>
      <c r="X2054" s="104"/>
      <c r="Y2054" s="104"/>
    </row>
    <row r="2055" spans="1:25" x14ac:dyDescent="0.2">
      <c r="A2055" s="135"/>
      <c r="B2055" s="134" t="str">
        <f>IF(A2055="","",IF(ISNUMBER(SEARCH("KCB",G2055))=TRUE,Info!$J$10,Info!$J$11))</f>
        <v/>
      </c>
      <c r="C2055" s="135"/>
      <c r="D2055" s="248"/>
      <c r="E2055" s="248"/>
      <c r="F2055" s="135"/>
      <c r="G2055" s="104"/>
      <c r="H2055" s="135"/>
      <c r="I2055" s="104"/>
      <c r="J2055" s="104"/>
      <c r="K2055" s="104"/>
      <c r="L2055" s="104"/>
      <c r="M2055" s="104"/>
      <c r="N2055" s="101"/>
      <c r="O2055" s="101"/>
      <c r="P2055" s="101"/>
      <c r="Q2055" s="101"/>
      <c r="R2055" s="63"/>
      <c r="S2055" s="63"/>
      <c r="T2055" s="63"/>
      <c r="U2055" s="135"/>
      <c r="V2055" s="104"/>
      <c r="W2055" s="104"/>
      <c r="X2055" s="104"/>
      <c r="Y2055" s="104"/>
    </row>
    <row r="2056" spans="1:25" x14ac:dyDescent="0.2">
      <c r="A2056" s="135"/>
      <c r="B2056" s="134" t="str">
        <f>IF(A2056="","",IF(ISNUMBER(SEARCH("KCB",G2056))=TRUE,Info!$J$10,Info!$J$11))</f>
        <v/>
      </c>
      <c r="C2056" s="135"/>
      <c r="D2056" s="248"/>
      <c r="E2056" s="248"/>
      <c r="F2056" s="135"/>
      <c r="G2056" s="104"/>
      <c r="H2056" s="135"/>
      <c r="I2056" s="104"/>
      <c r="J2056" s="104"/>
      <c r="K2056" s="104"/>
      <c r="L2056" s="104"/>
      <c r="M2056" s="104"/>
      <c r="N2056" s="101"/>
      <c r="O2056" s="101"/>
      <c r="P2056" s="101"/>
      <c r="Q2056" s="101"/>
      <c r="R2056" s="63"/>
      <c r="S2056" s="63"/>
      <c r="T2056" s="63"/>
      <c r="U2056" s="135"/>
      <c r="V2056" s="104"/>
      <c r="W2056" s="104"/>
      <c r="X2056" s="104"/>
      <c r="Y2056" s="104"/>
    </row>
    <row r="2057" spans="1:25" x14ac:dyDescent="0.2">
      <c r="A2057" s="135"/>
      <c r="B2057" s="134" t="str">
        <f>IF(A2057="","",IF(ISNUMBER(SEARCH("KCB",G2057))=TRUE,Info!$J$10,Info!$J$11))</f>
        <v/>
      </c>
      <c r="C2057" s="135"/>
      <c r="D2057" s="248"/>
      <c r="E2057" s="248"/>
      <c r="F2057" s="135"/>
      <c r="G2057" s="104"/>
      <c r="H2057" s="135"/>
      <c r="I2057" s="104"/>
      <c r="J2057" s="104"/>
      <c r="K2057" s="104"/>
      <c r="L2057" s="104"/>
      <c r="M2057" s="104"/>
      <c r="N2057" s="101"/>
      <c r="O2057" s="101"/>
      <c r="P2057" s="101"/>
      <c r="Q2057" s="101"/>
      <c r="R2057" s="63"/>
      <c r="S2057" s="63"/>
      <c r="T2057" s="63"/>
      <c r="U2057" s="135"/>
      <c r="V2057" s="104"/>
      <c r="W2057" s="104"/>
      <c r="X2057" s="104"/>
      <c r="Y2057" s="104"/>
    </row>
    <row r="2058" spans="1:25" x14ac:dyDescent="0.2">
      <c r="A2058" s="135"/>
      <c r="B2058" s="134" t="str">
        <f>IF(A2058="","",IF(ISNUMBER(SEARCH("KCB",G2058))=TRUE,Info!$J$10,Info!$J$11))</f>
        <v/>
      </c>
      <c r="C2058" s="135"/>
      <c r="D2058" s="248"/>
      <c r="E2058" s="248"/>
      <c r="F2058" s="135"/>
      <c r="G2058" s="104"/>
      <c r="H2058" s="135"/>
      <c r="I2058" s="104"/>
      <c r="J2058" s="104"/>
      <c r="K2058" s="104"/>
      <c r="L2058" s="104"/>
      <c r="M2058" s="104"/>
      <c r="N2058" s="101"/>
      <c r="O2058" s="101"/>
      <c r="P2058" s="101"/>
      <c r="Q2058" s="101"/>
      <c r="R2058" s="63"/>
      <c r="S2058" s="63"/>
      <c r="T2058" s="63"/>
      <c r="U2058" s="135"/>
      <c r="V2058" s="104"/>
      <c r="W2058" s="104"/>
      <c r="X2058" s="104"/>
      <c r="Y2058" s="104"/>
    </row>
    <row r="2059" spans="1:25" x14ac:dyDescent="0.2">
      <c r="A2059" s="135"/>
      <c r="B2059" s="134" t="str">
        <f>IF(A2059="","",IF(ISNUMBER(SEARCH("KCB",G2059))=TRUE,Info!$J$10,Info!$J$11))</f>
        <v/>
      </c>
      <c r="C2059" s="135"/>
      <c r="D2059" s="248"/>
      <c r="E2059" s="248"/>
      <c r="F2059" s="135"/>
      <c r="G2059" s="104"/>
      <c r="H2059" s="135"/>
      <c r="I2059" s="104"/>
      <c r="J2059" s="104"/>
      <c r="K2059" s="104"/>
      <c r="L2059" s="104"/>
      <c r="M2059" s="104"/>
      <c r="N2059" s="101"/>
      <c r="O2059" s="101"/>
      <c r="P2059" s="101"/>
      <c r="Q2059" s="101"/>
      <c r="R2059" s="63"/>
      <c r="S2059" s="63"/>
      <c r="T2059" s="63"/>
      <c r="U2059" s="135"/>
      <c r="V2059" s="104"/>
      <c r="W2059" s="104"/>
      <c r="X2059" s="104"/>
      <c r="Y2059" s="104"/>
    </row>
    <row r="2060" spans="1:25" x14ac:dyDescent="0.2">
      <c r="A2060" s="135"/>
      <c r="B2060" s="134" t="str">
        <f>IF(A2060="","",IF(ISNUMBER(SEARCH("KCB",G2060))=TRUE,Info!$J$10,Info!$J$11))</f>
        <v/>
      </c>
      <c r="C2060" s="135"/>
      <c r="D2060" s="248"/>
      <c r="E2060" s="248"/>
      <c r="F2060" s="135"/>
      <c r="G2060" s="104"/>
      <c r="H2060" s="135"/>
      <c r="I2060" s="104"/>
      <c r="J2060" s="104"/>
      <c r="K2060" s="104"/>
      <c r="L2060" s="104"/>
      <c r="M2060" s="104"/>
      <c r="N2060" s="101"/>
      <c r="O2060" s="101"/>
      <c r="P2060" s="101"/>
      <c r="Q2060" s="101"/>
      <c r="R2060" s="63"/>
      <c r="S2060" s="63"/>
      <c r="T2060" s="63"/>
      <c r="U2060" s="135"/>
      <c r="V2060" s="104"/>
      <c r="W2060" s="104"/>
      <c r="X2060" s="104"/>
      <c r="Y2060" s="104"/>
    </row>
    <row r="2061" spans="1:25" x14ac:dyDescent="0.2">
      <c r="A2061" s="135"/>
      <c r="B2061" s="134" t="str">
        <f>IF(A2061="","",IF(ISNUMBER(SEARCH("KCB",G2061))=TRUE,Info!$J$10,Info!$J$11))</f>
        <v/>
      </c>
      <c r="C2061" s="135"/>
      <c r="D2061" s="248"/>
      <c r="E2061" s="248"/>
      <c r="F2061" s="135"/>
      <c r="G2061" s="104"/>
      <c r="H2061" s="135"/>
      <c r="I2061" s="104"/>
      <c r="J2061" s="104"/>
      <c r="K2061" s="104"/>
      <c r="L2061" s="104"/>
      <c r="M2061" s="104"/>
      <c r="N2061" s="101"/>
      <c r="O2061" s="101"/>
      <c r="P2061" s="101"/>
      <c r="Q2061" s="101"/>
      <c r="R2061" s="63"/>
      <c r="S2061" s="63"/>
      <c r="T2061" s="63"/>
      <c r="U2061" s="135"/>
      <c r="V2061" s="104"/>
      <c r="W2061" s="104"/>
      <c r="X2061" s="104"/>
      <c r="Y2061" s="104"/>
    </row>
    <row r="2062" spans="1:25" x14ac:dyDescent="0.2">
      <c r="A2062" s="135"/>
      <c r="B2062" s="134" t="str">
        <f>IF(A2062="","",IF(ISNUMBER(SEARCH("KCB",G2062))=TRUE,Info!$J$10,Info!$J$11))</f>
        <v/>
      </c>
      <c r="C2062" s="135"/>
      <c r="D2062" s="248"/>
      <c r="E2062" s="248"/>
      <c r="F2062" s="135"/>
      <c r="G2062" s="104"/>
      <c r="H2062" s="135"/>
      <c r="I2062" s="104"/>
      <c r="J2062" s="104"/>
      <c r="K2062" s="104"/>
      <c r="L2062" s="104"/>
      <c r="M2062" s="104"/>
      <c r="N2062" s="101"/>
      <c r="O2062" s="101"/>
      <c r="P2062" s="101"/>
      <c r="Q2062" s="101"/>
      <c r="R2062" s="63"/>
      <c r="S2062" s="63"/>
      <c r="T2062" s="63"/>
      <c r="U2062" s="135"/>
      <c r="V2062" s="104"/>
      <c r="W2062" s="104"/>
      <c r="X2062" s="104"/>
      <c r="Y2062" s="104"/>
    </row>
    <row r="2063" spans="1:25" x14ac:dyDescent="0.2">
      <c r="A2063" s="135"/>
      <c r="B2063" s="134" t="str">
        <f>IF(A2063="","",IF(ISNUMBER(SEARCH("KCB",G2063))=TRUE,Info!$J$10,Info!$J$11))</f>
        <v/>
      </c>
      <c r="C2063" s="135"/>
      <c r="D2063" s="248"/>
      <c r="E2063" s="248"/>
      <c r="F2063" s="135"/>
      <c r="G2063" s="104"/>
      <c r="H2063" s="135"/>
      <c r="I2063" s="104"/>
      <c r="J2063" s="104"/>
      <c r="K2063" s="104"/>
      <c r="L2063" s="104"/>
      <c r="M2063" s="104"/>
      <c r="N2063" s="101"/>
      <c r="O2063" s="101"/>
      <c r="P2063" s="101"/>
      <c r="Q2063" s="101"/>
      <c r="R2063" s="63"/>
      <c r="S2063" s="63"/>
      <c r="T2063" s="63"/>
      <c r="U2063" s="135"/>
      <c r="V2063" s="104"/>
      <c r="W2063" s="104"/>
      <c r="X2063" s="104"/>
      <c r="Y2063" s="104"/>
    </row>
    <row r="2064" spans="1:25" x14ac:dyDescent="0.2">
      <c r="A2064" s="135"/>
      <c r="B2064" s="134" t="str">
        <f>IF(A2064="","",IF(ISNUMBER(SEARCH("KCB",G2064))=TRUE,Info!$J$10,Info!$J$11))</f>
        <v/>
      </c>
      <c r="C2064" s="135"/>
      <c r="D2064" s="248"/>
      <c r="E2064" s="248"/>
      <c r="F2064" s="135"/>
      <c r="G2064" s="104"/>
      <c r="H2064" s="135"/>
      <c r="I2064" s="104"/>
      <c r="J2064" s="104"/>
      <c r="K2064" s="104"/>
      <c r="L2064" s="104"/>
      <c r="M2064" s="104"/>
      <c r="N2064" s="101"/>
      <c r="O2064" s="101"/>
      <c r="P2064" s="101"/>
      <c r="Q2064" s="101"/>
      <c r="R2064" s="63"/>
      <c r="S2064" s="63"/>
      <c r="T2064" s="63"/>
      <c r="U2064" s="135"/>
      <c r="V2064" s="104"/>
      <c r="W2064" s="104"/>
      <c r="X2064" s="104"/>
      <c r="Y2064" s="104"/>
    </row>
    <row r="2065" spans="1:25" x14ac:dyDescent="0.2">
      <c r="A2065" s="135"/>
      <c r="B2065" s="134" t="str">
        <f>IF(A2065="","",IF(ISNUMBER(SEARCH("KCB",G2065))=TRUE,Info!$J$10,Info!$J$11))</f>
        <v/>
      </c>
      <c r="C2065" s="135"/>
      <c r="D2065" s="248"/>
      <c r="E2065" s="248"/>
      <c r="F2065" s="135"/>
      <c r="G2065" s="104"/>
      <c r="H2065" s="135"/>
      <c r="I2065" s="104"/>
      <c r="J2065" s="104"/>
      <c r="K2065" s="104"/>
      <c r="L2065" s="104"/>
      <c r="M2065" s="104"/>
      <c r="N2065" s="101"/>
      <c r="O2065" s="101"/>
      <c r="P2065" s="101"/>
      <c r="Q2065" s="101"/>
      <c r="R2065" s="63"/>
      <c r="S2065" s="63"/>
      <c r="T2065" s="63"/>
      <c r="U2065" s="135"/>
      <c r="V2065" s="104"/>
      <c r="W2065" s="104"/>
      <c r="X2065" s="104"/>
      <c r="Y2065" s="104"/>
    </row>
    <row r="2066" spans="1:25" x14ac:dyDescent="0.2">
      <c r="A2066" s="135"/>
      <c r="B2066" s="134" t="str">
        <f>IF(A2066="","",IF(ISNUMBER(SEARCH("KCB",G2066))=TRUE,Info!$J$10,Info!$J$11))</f>
        <v/>
      </c>
      <c r="C2066" s="135"/>
      <c r="D2066" s="248"/>
      <c r="E2066" s="248"/>
      <c r="F2066" s="135"/>
      <c r="G2066" s="104"/>
      <c r="H2066" s="135"/>
      <c r="I2066" s="104"/>
      <c r="J2066" s="104"/>
      <c r="K2066" s="104"/>
      <c r="L2066" s="104"/>
      <c r="M2066" s="104"/>
      <c r="N2066" s="101"/>
      <c r="O2066" s="101"/>
      <c r="P2066" s="101"/>
      <c r="Q2066" s="101"/>
      <c r="R2066" s="63"/>
      <c r="S2066" s="63"/>
      <c r="T2066" s="63"/>
      <c r="U2066" s="135"/>
      <c r="V2066" s="104"/>
      <c r="W2066" s="104"/>
      <c r="X2066" s="104"/>
      <c r="Y2066" s="104"/>
    </row>
    <row r="2067" spans="1:25" x14ac:dyDescent="0.2">
      <c r="A2067" s="135"/>
      <c r="B2067" s="134" t="str">
        <f>IF(A2067="","",IF(ISNUMBER(SEARCH("KCB",G2067))=TRUE,Info!$J$10,Info!$J$11))</f>
        <v/>
      </c>
      <c r="C2067" s="135"/>
      <c r="D2067" s="248"/>
      <c r="E2067" s="248"/>
      <c r="F2067" s="135"/>
      <c r="G2067" s="104"/>
      <c r="H2067" s="135"/>
      <c r="I2067" s="104"/>
      <c r="J2067" s="104"/>
      <c r="K2067" s="104"/>
      <c r="L2067" s="104"/>
      <c r="M2067" s="104"/>
      <c r="N2067" s="101"/>
      <c r="O2067" s="101"/>
      <c r="P2067" s="101"/>
      <c r="Q2067" s="101"/>
      <c r="R2067" s="63"/>
      <c r="S2067" s="63"/>
      <c r="T2067" s="63"/>
      <c r="U2067" s="135"/>
      <c r="V2067" s="104"/>
      <c r="W2067" s="104"/>
      <c r="X2067" s="104"/>
      <c r="Y2067" s="104"/>
    </row>
    <row r="2068" spans="1:25" x14ac:dyDescent="0.2">
      <c r="A2068" s="135"/>
      <c r="B2068" s="134" t="str">
        <f>IF(A2068="","",IF(ISNUMBER(SEARCH("KCB",G2068))=TRUE,Info!$J$10,Info!$J$11))</f>
        <v/>
      </c>
      <c r="C2068" s="135"/>
      <c r="D2068" s="248"/>
      <c r="E2068" s="248"/>
      <c r="F2068" s="135"/>
      <c r="G2068" s="104"/>
      <c r="H2068" s="135"/>
      <c r="I2068" s="104"/>
      <c r="J2068" s="104"/>
      <c r="K2068" s="104"/>
      <c r="L2068" s="104"/>
      <c r="M2068" s="104"/>
      <c r="N2068" s="101"/>
      <c r="O2068" s="101"/>
      <c r="P2068" s="101"/>
      <c r="Q2068" s="101"/>
      <c r="R2068" s="63"/>
      <c r="S2068" s="63"/>
      <c r="T2068" s="63"/>
      <c r="U2068" s="135"/>
      <c r="V2068" s="104"/>
      <c r="W2068" s="104"/>
      <c r="X2068" s="104"/>
      <c r="Y2068" s="104"/>
    </row>
    <row r="2069" spans="1:25" x14ac:dyDescent="0.2">
      <c r="A2069" s="135"/>
      <c r="B2069" s="134" t="str">
        <f>IF(A2069="","",IF(ISNUMBER(SEARCH("KCB",G2069))=TRUE,Info!$J$10,Info!$J$11))</f>
        <v/>
      </c>
      <c r="C2069" s="135"/>
      <c r="D2069" s="248"/>
      <c r="E2069" s="248"/>
      <c r="F2069" s="135"/>
      <c r="G2069" s="104"/>
      <c r="H2069" s="135"/>
      <c r="I2069" s="104"/>
      <c r="J2069" s="104"/>
      <c r="K2069" s="104"/>
      <c r="L2069" s="104"/>
      <c r="M2069" s="104"/>
      <c r="N2069" s="101"/>
      <c r="O2069" s="101"/>
      <c r="P2069" s="101"/>
      <c r="Q2069" s="101"/>
      <c r="R2069" s="63"/>
      <c r="S2069" s="63"/>
      <c r="T2069" s="63"/>
      <c r="U2069" s="135"/>
      <c r="V2069" s="104"/>
      <c r="W2069" s="104"/>
      <c r="X2069" s="104"/>
      <c r="Y2069" s="104"/>
    </row>
    <row r="2070" spans="1:25" x14ac:dyDescent="0.2">
      <c r="A2070" s="135"/>
      <c r="B2070" s="134" t="str">
        <f>IF(A2070="","",IF(ISNUMBER(SEARCH("KCB",G2070))=TRUE,Info!$J$10,Info!$J$11))</f>
        <v/>
      </c>
      <c r="C2070" s="135"/>
      <c r="D2070" s="248"/>
      <c r="E2070" s="248"/>
      <c r="F2070" s="135"/>
      <c r="G2070" s="104"/>
      <c r="H2070" s="135"/>
      <c r="I2070" s="104"/>
      <c r="J2070" s="104"/>
      <c r="K2070" s="104"/>
      <c r="L2070" s="104"/>
      <c r="M2070" s="104"/>
      <c r="N2070" s="101"/>
      <c r="O2070" s="101"/>
      <c r="P2070" s="101"/>
      <c r="Q2070" s="101"/>
      <c r="R2070" s="63"/>
      <c r="S2070" s="63"/>
      <c r="T2070" s="63"/>
      <c r="U2070" s="135"/>
      <c r="V2070" s="104"/>
      <c r="W2070" s="104"/>
      <c r="X2070" s="104"/>
      <c r="Y2070" s="104"/>
    </row>
    <row r="2071" spans="1:25" x14ac:dyDescent="0.2">
      <c r="A2071" s="135"/>
      <c r="B2071" s="134" t="str">
        <f>IF(A2071="","",IF(ISNUMBER(SEARCH("KCB",G2071))=TRUE,Info!$J$10,Info!$J$11))</f>
        <v/>
      </c>
      <c r="C2071" s="135"/>
      <c r="D2071" s="248"/>
      <c r="E2071" s="248"/>
      <c r="F2071" s="135"/>
      <c r="G2071" s="104"/>
      <c r="H2071" s="135"/>
      <c r="I2071" s="104"/>
      <c r="J2071" s="104"/>
      <c r="K2071" s="104"/>
      <c r="L2071" s="104"/>
      <c r="M2071" s="104"/>
      <c r="N2071" s="101"/>
      <c r="O2071" s="101"/>
      <c r="P2071" s="101"/>
      <c r="Q2071" s="101"/>
      <c r="R2071" s="63"/>
      <c r="S2071" s="63"/>
      <c r="T2071" s="63"/>
      <c r="U2071" s="135"/>
      <c r="V2071" s="104"/>
      <c r="W2071" s="104"/>
      <c r="X2071" s="104"/>
      <c r="Y2071" s="104"/>
    </row>
    <row r="2072" spans="1:25" x14ac:dyDescent="0.2">
      <c r="A2072" s="135"/>
      <c r="B2072" s="134" t="str">
        <f>IF(A2072="","",IF(ISNUMBER(SEARCH("KCB",G2072))=TRUE,Info!$J$10,Info!$J$11))</f>
        <v/>
      </c>
      <c r="C2072" s="135"/>
      <c r="D2072" s="248"/>
      <c r="E2072" s="248"/>
      <c r="F2072" s="135"/>
      <c r="G2072" s="104"/>
      <c r="H2072" s="135"/>
      <c r="I2072" s="104"/>
      <c r="J2072" s="104"/>
      <c r="K2072" s="104"/>
      <c r="L2072" s="104"/>
      <c r="M2072" s="104"/>
      <c r="N2072" s="101"/>
      <c r="O2072" s="101"/>
      <c r="P2072" s="101"/>
      <c r="Q2072" s="101"/>
      <c r="R2072" s="63"/>
      <c r="S2072" s="63"/>
      <c r="T2072" s="63"/>
      <c r="U2072" s="135"/>
      <c r="V2072" s="104"/>
      <c r="W2072" s="104"/>
      <c r="X2072" s="104"/>
      <c r="Y2072" s="104"/>
    </row>
    <row r="2073" spans="1:25" x14ac:dyDescent="0.2">
      <c r="A2073" s="135"/>
      <c r="B2073" s="134" t="str">
        <f>IF(A2073="","",IF(ISNUMBER(SEARCH("KCB",G2073))=TRUE,Info!$J$10,Info!$J$11))</f>
        <v/>
      </c>
      <c r="C2073" s="135"/>
      <c r="D2073" s="248"/>
      <c r="E2073" s="248"/>
      <c r="F2073" s="135"/>
      <c r="G2073" s="104"/>
      <c r="H2073" s="135"/>
      <c r="I2073" s="104"/>
      <c r="J2073" s="104"/>
      <c r="K2073" s="104"/>
      <c r="L2073" s="104"/>
      <c r="M2073" s="104"/>
      <c r="N2073" s="101"/>
      <c r="O2073" s="101"/>
      <c r="P2073" s="101"/>
      <c r="Q2073" s="101"/>
      <c r="R2073" s="63"/>
      <c r="S2073" s="63"/>
      <c r="T2073" s="63"/>
      <c r="U2073" s="135"/>
      <c r="V2073" s="104"/>
      <c r="W2073" s="104"/>
      <c r="X2073" s="104"/>
      <c r="Y2073" s="104"/>
    </row>
    <row r="2074" spans="1:25" x14ac:dyDescent="0.2">
      <c r="A2074" s="135"/>
      <c r="B2074" s="134" t="str">
        <f>IF(A2074="","",IF(ISNUMBER(SEARCH("KCB",G2074))=TRUE,Info!$J$10,Info!$J$11))</f>
        <v/>
      </c>
      <c r="C2074" s="135"/>
      <c r="D2074" s="248"/>
      <c r="E2074" s="248"/>
      <c r="F2074" s="135"/>
      <c r="G2074" s="104"/>
      <c r="H2074" s="135"/>
      <c r="I2074" s="104"/>
      <c r="J2074" s="104"/>
      <c r="K2074" s="104"/>
      <c r="L2074" s="104"/>
      <c r="M2074" s="104"/>
      <c r="N2074" s="101"/>
      <c r="O2074" s="101"/>
      <c r="P2074" s="101"/>
      <c r="Q2074" s="101"/>
      <c r="R2074" s="63"/>
      <c r="S2074" s="63"/>
      <c r="T2074" s="63"/>
      <c r="U2074" s="135"/>
      <c r="V2074" s="104"/>
      <c r="W2074" s="104"/>
      <c r="X2074" s="104"/>
      <c r="Y2074" s="104"/>
    </row>
    <row r="2075" spans="1:25" x14ac:dyDescent="0.2">
      <c r="A2075" s="135"/>
      <c r="B2075" s="134" t="str">
        <f>IF(A2075="","",IF(ISNUMBER(SEARCH("KCB",G2075))=TRUE,Info!$J$10,Info!$J$11))</f>
        <v/>
      </c>
      <c r="C2075" s="135"/>
      <c r="D2075" s="248"/>
      <c r="E2075" s="248"/>
      <c r="F2075" s="135"/>
      <c r="G2075" s="104"/>
      <c r="H2075" s="135"/>
      <c r="I2075" s="104"/>
      <c r="J2075" s="104"/>
      <c r="K2075" s="104"/>
      <c r="L2075" s="104"/>
      <c r="M2075" s="104"/>
      <c r="N2075" s="101"/>
      <c r="O2075" s="101"/>
      <c r="P2075" s="101"/>
      <c r="Q2075" s="101"/>
      <c r="R2075" s="63"/>
      <c r="S2075" s="63"/>
      <c r="T2075" s="63"/>
      <c r="U2075" s="135"/>
      <c r="V2075" s="104"/>
      <c r="W2075" s="104"/>
      <c r="X2075" s="104"/>
      <c r="Y2075" s="104"/>
    </row>
    <row r="2076" spans="1:25" x14ac:dyDescent="0.2">
      <c r="A2076" s="135"/>
      <c r="B2076" s="134" t="str">
        <f>IF(A2076="","",IF(ISNUMBER(SEARCH("KCB",G2076))=TRUE,Info!$J$10,Info!$J$11))</f>
        <v/>
      </c>
      <c r="C2076" s="135"/>
      <c r="D2076" s="248"/>
      <c r="E2076" s="248"/>
      <c r="F2076" s="135"/>
      <c r="G2076" s="104"/>
      <c r="H2076" s="135"/>
      <c r="I2076" s="104"/>
      <c r="J2076" s="104"/>
      <c r="K2076" s="104"/>
      <c r="L2076" s="104"/>
      <c r="M2076" s="104"/>
      <c r="N2076" s="101"/>
      <c r="O2076" s="101"/>
      <c r="P2076" s="101"/>
      <c r="Q2076" s="101"/>
      <c r="R2076" s="63"/>
      <c r="S2076" s="63"/>
      <c r="T2076" s="63"/>
      <c r="U2076" s="135"/>
      <c r="V2076" s="104"/>
      <c r="W2076" s="104"/>
      <c r="X2076" s="104"/>
      <c r="Y2076" s="104"/>
    </row>
    <row r="2077" spans="1:25" x14ac:dyDescent="0.2">
      <c r="A2077" s="135"/>
      <c r="B2077" s="134" t="str">
        <f>IF(A2077="","",IF(ISNUMBER(SEARCH("KCB",G2077))=TRUE,Info!$J$10,Info!$J$11))</f>
        <v/>
      </c>
      <c r="C2077" s="135"/>
      <c r="D2077" s="248"/>
      <c r="E2077" s="248"/>
      <c r="F2077" s="135"/>
      <c r="G2077" s="104"/>
      <c r="H2077" s="135"/>
      <c r="I2077" s="104"/>
      <c r="J2077" s="104"/>
      <c r="K2077" s="104"/>
      <c r="L2077" s="104"/>
      <c r="M2077" s="104"/>
      <c r="N2077" s="101"/>
      <c r="O2077" s="101"/>
      <c r="P2077" s="101"/>
      <c r="Q2077" s="101"/>
      <c r="R2077" s="63"/>
      <c r="S2077" s="63"/>
      <c r="T2077" s="63"/>
      <c r="U2077" s="135"/>
      <c r="V2077" s="104"/>
      <c r="W2077" s="104"/>
      <c r="X2077" s="104"/>
      <c r="Y2077" s="104"/>
    </row>
    <row r="2078" spans="1:25" x14ac:dyDescent="0.2">
      <c r="A2078" s="135"/>
      <c r="B2078" s="134" t="str">
        <f>IF(A2078="","",IF(ISNUMBER(SEARCH("KCB",G2078))=TRUE,Info!$J$10,Info!$J$11))</f>
        <v/>
      </c>
      <c r="C2078" s="135"/>
      <c r="D2078" s="248"/>
      <c r="E2078" s="248"/>
      <c r="F2078" s="135"/>
      <c r="G2078" s="104"/>
      <c r="H2078" s="135"/>
      <c r="I2078" s="104"/>
      <c r="J2078" s="104"/>
      <c r="K2078" s="104"/>
      <c r="L2078" s="104"/>
      <c r="M2078" s="104"/>
      <c r="N2078" s="101"/>
      <c r="O2078" s="101"/>
      <c r="P2078" s="101"/>
      <c r="Q2078" s="101"/>
      <c r="R2078" s="63"/>
      <c r="S2078" s="63"/>
      <c r="T2078" s="63"/>
      <c r="U2078" s="135"/>
      <c r="V2078" s="104"/>
      <c r="W2078" s="104"/>
      <c r="X2078" s="104"/>
      <c r="Y2078" s="104"/>
    </row>
    <row r="2079" spans="1:25" x14ac:dyDescent="0.2">
      <c r="A2079" s="135"/>
      <c r="B2079" s="134" t="str">
        <f>IF(A2079="","",IF(ISNUMBER(SEARCH("KCB",G2079))=TRUE,Info!$J$10,Info!$J$11))</f>
        <v/>
      </c>
      <c r="C2079" s="135"/>
      <c r="D2079" s="248"/>
      <c r="E2079" s="248"/>
      <c r="F2079" s="135"/>
      <c r="G2079" s="104"/>
      <c r="H2079" s="135"/>
      <c r="I2079" s="104"/>
      <c r="J2079" s="104"/>
      <c r="K2079" s="104"/>
      <c r="L2079" s="104"/>
      <c r="M2079" s="104"/>
      <c r="N2079" s="101"/>
      <c r="O2079" s="101"/>
      <c r="P2079" s="101"/>
      <c r="Q2079" s="101"/>
      <c r="R2079" s="63"/>
      <c r="S2079" s="63"/>
      <c r="T2079" s="63"/>
      <c r="U2079" s="135"/>
      <c r="V2079" s="104"/>
      <c r="W2079" s="104"/>
      <c r="X2079" s="104"/>
      <c r="Y2079" s="104"/>
    </row>
    <row r="2080" spans="1:25" x14ac:dyDescent="0.2">
      <c r="A2080" s="135"/>
      <c r="B2080" s="134" t="str">
        <f>IF(A2080="","",IF(ISNUMBER(SEARCH("KCB",G2080))=TRUE,Info!$J$10,Info!$J$11))</f>
        <v/>
      </c>
      <c r="C2080" s="135"/>
      <c r="D2080" s="248"/>
      <c r="E2080" s="248"/>
      <c r="F2080" s="135"/>
      <c r="G2080" s="104"/>
      <c r="H2080" s="135"/>
      <c r="I2080" s="104"/>
      <c r="J2080" s="104"/>
      <c r="K2080" s="104"/>
      <c r="L2080" s="104"/>
      <c r="M2080" s="104"/>
      <c r="N2080" s="101"/>
      <c r="O2080" s="101"/>
      <c r="P2080" s="101"/>
      <c r="Q2080" s="101"/>
      <c r="R2080" s="63"/>
      <c r="S2080" s="63"/>
      <c r="T2080" s="63"/>
      <c r="U2080" s="135"/>
      <c r="V2080" s="104"/>
      <c r="W2080" s="104"/>
      <c r="X2080" s="104"/>
      <c r="Y2080" s="104"/>
    </row>
    <row r="2081" spans="1:25" x14ac:dyDescent="0.2">
      <c r="A2081" s="135"/>
      <c r="B2081" s="134" t="str">
        <f>IF(A2081="","",IF(ISNUMBER(SEARCH("KCB",G2081))=TRUE,Info!$J$10,Info!$J$11))</f>
        <v/>
      </c>
      <c r="C2081" s="135"/>
      <c r="D2081" s="248"/>
      <c r="E2081" s="248"/>
      <c r="F2081" s="135"/>
      <c r="G2081" s="104"/>
      <c r="H2081" s="135"/>
      <c r="I2081" s="104"/>
      <c r="J2081" s="104"/>
      <c r="K2081" s="104"/>
      <c r="L2081" s="104"/>
      <c r="M2081" s="104"/>
      <c r="N2081" s="101"/>
      <c r="O2081" s="101"/>
      <c r="P2081" s="101"/>
      <c r="Q2081" s="101"/>
      <c r="R2081" s="63"/>
      <c r="S2081" s="63"/>
      <c r="T2081" s="63"/>
      <c r="U2081" s="135"/>
      <c r="V2081" s="104"/>
      <c r="W2081" s="104"/>
      <c r="X2081" s="104"/>
      <c r="Y2081" s="104"/>
    </row>
    <row r="2082" spans="1:25" x14ac:dyDescent="0.2">
      <c r="A2082" s="135"/>
      <c r="B2082" s="134" t="str">
        <f>IF(A2082="","",IF(ISNUMBER(SEARCH("KCB",G2082))=TRUE,Info!$J$10,Info!$J$11))</f>
        <v/>
      </c>
      <c r="C2082" s="135"/>
      <c r="D2082" s="248"/>
      <c r="E2082" s="248"/>
      <c r="F2082" s="135"/>
      <c r="G2082" s="104"/>
      <c r="H2082" s="135"/>
      <c r="I2082" s="104"/>
      <c r="J2082" s="104"/>
      <c r="K2082" s="104"/>
      <c r="L2082" s="104"/>
      <c r="M2082" s="104"/>
      <c r="N2082" s="101"/>
      <c r="O2082" s="101"/>
      <c r="P2082" s="101"/>
      <c r="Q2082" s="101"/>
      <c r="R2082" s="63"/>
      <c r="S2082" s="63"/>
      <c r="T2082" s="63"/>
      <c r="U2082" s="135"/>
      <c r="V2082" s="104"/>
      <c r="W2082" s="104"/>
      <c r="X2082" s="104"/>
      <c r="Y2082" s="104"/>
    </row>
    <row r="2083" spans="1:25" x14ac:dyDescent="0.2">
      <c r="A2083" s="135"/>
      <c r="B2083" s="134" t="str">
        <f>IF(A2083="","",IF(ISNUMBER(SEARCH("KCB",G2083))=TRUE,Info!$J$10,Info!$J$11))</f>
        <v/>
      </c>
      <c r="C2083" s="135"/>
      <c r="D2083" s="248"/>
      <c r="E2083" s="248"/>
      <c r="F2083" s="135"/>
      <c r="G2083" s="104"/>
      <c r="H2083" s="135"/>
      <c r="I2083" s="104"/>
      <c r="J2083" s="104"/>
      <c r="K2083" s="104"/>
      <c r="L2083" s="104"/>
      <c r="M2083" s="104"/>
      <c r="N2083" s="101"/>
      <c r="O2083" s="101"/>
      <c r="P2083" s="101"/>
      <c r="Q2083" s="101"/>
      <c r="R2083" s="63"/>
      <c r="S2083" s="63"/>
      <c r="T2083" s="63"/>
      <c r="U2083" s="135"/>
      <c r="V2083" s="104"/>
      <c r="W2083" s="104"/>
      <c r="X2083" s="104"/>
      <c r="Y2083" s="104"/>
    </row>
    <row r="2084" spans="1:25" x14ac:dyDescent="0.2">
      <c r="A2084" s="135"/>
      <c r="B2084" s="134" t="str">
        <f>IF(A2084="","",IF(ISNUMBER(SEARCH("KCB",G2084))=TRUE,Info!$J$10,Info!$J$11))</f>
        <v/>
      </c>
      <c r="C2084" s="135"/>
      <c r="D2084" s="248"/>
      <c r="E2084" s="248"/>
      <c r="F2084" s="135"/>
      <c r="G2084" s="104"/>
      <c r="H2084" s="135"/>
      <c r="I2084" s="104"/>
      <c r="J2084" s="104"/>
      <c r="K2084" s="104"/>
      <c r="L2084" s="104"/>
      <c r="M2084" s="104"/>
      <c r="N2084" s="101"/>
      <c r="O2084" s="101"/>
      <c r="P2084" s="101"/>
      <c r="Q2084" s="101"/>
      <c r="R2084" s="63"/>
      <c r="S2084" s="63"/>
      <c r="T2084" s="63"/>
      <c r="U2084" s="135"/>
      <c r="V2084" s="104"/>
      <c r="W2084" s="104"/>
      <c r="X2084" s="104"/>
      <c r="Y2084" s="104"/>
    </row>
    <row r="2085" spans="1:25" x14ac:dyDescent="0.2">
      <c r="A2085" s="135"/>
      <c r="B2085" s="134" t="str">
        <f>IF(A2085="","",IF(ISNUMBER(SEARCH("KCB",G2085))=TRUE,Info!$J$10,Info!$J$11))</f>
        <v/>
      </c>
      <c r="C2085" s="135"/>
      <c r="D2085" s="248"/>
      <c r="E2085" s="248"/>
      <c r="F2085" s="135"/>
      <c r="G2085" s="104"/>
      <c r="H2085" s="135"/>
      <c r="I2085" s="104"/>
      <c r="J2085" s="104"/>
      <c r="K2085" s="104"/>
      <c r="L2085" s="104"/>
      <c r="M2085" s="104"/>
      <c r="N2085" s="101"/>
      <c r="O2085" s="101"/>
      <c r="P2085" s="101"/>
      <c r="Q2085" s="101"/>
      <c r="R2085" s="63"/>
      <c r="S2085" s="63"/>
      <c r="T2085" s="63"/>
      <c r="U2085" s="135"/>
      <c r="V2085" s="104"/>
      <c r="W2085" s="104"/>
      <c r="X2085" s="104"/>
      <c r="Y2085" s="104"/>
    </row>
    <row r="2086" spans="1:25" x14ac:dyDescent="0.2">
      <c r="A2086" s="135"/>
      <c r="B2086" s="134" t="str">
        <f>IF(A2086="","",IF(ISNUMBER(SEARCH("KCB",G2086))=TRUE,Info!$J$10,Info!$J$11))</f>
        <v/>
      </c>
      <c r="C2086" s="135"/>
      <c r="D2086" s="248"/>
      <c r="E2086" s="248"/>
      <c r="F2086" s="135"/>
      <c r="G2086" s="104"/>
      <c r="H2086" s="135"/>
      <c r="I2086" s="104"/>
      <c r="J2086" s="104"/>
      <c r="K2086" s="104"/>
      <c r="L2086" s="104"/>
      <c r="M2086" s="104"/>
      <c r="N2086" s="101"/>
      <c r="O2086" s="101"/>
      <c r="P2086" s="101"/>
      <c r="Q2086" s="101"/>
      <c r="R2086" s="63"/>
      <c r="S2086" s="63"/>
      <c r="T2086" s="63"/>
      <c r="U2086" s="135"/>
      <c r="V2086" s="104"/>
      <c r="W2086" s="104"/>
      <c r="X2086" s="104"/>
      <c r="Y2086" s="104"/>
    </row>
    <row r="2088" spans="1:25" x14ac:dyDescent="0.2">
      <c r="A2088" s="135"/>
      <c r="B2088" s="134" t="str">
        <f>IF(A2088="","",IF(ISNUMBER(SEARCH("KCB",G2088))=TRUE,Info!$J$10,Info!$J$11))</f>
        <v/>
      </c>
      <c r="C2088" s="135"/>
      <c r="D2088" s="248"/>
      <c r="E2088" s="248"/>
      <c r="F2088" s="135"/>
      <c r="G2088" s="104"/>
      <c r="H2088" s="135"/>
      <c r="I2088" s="104"/>
      <c r="J2088" s="104"/>
      <c r="K2088" s="104"/>
      <c r="L2088" s="104"/>
      <c r="M2088" s="104"/>
      <c r="N2088" s="101"/>
      <c r="O2088" s="101"/>
      <c r="P2088" s="101"/>
      <c r="Q2088" s="101"/>
      <c r="R2088" s="63"/>
      <c r="S2088" s="63"/>
      <c r="T2088" s="63"/>
      <c r="U2088" s="135"/>
      <c r="V2088" s="104"/>
      <c r="W2088" s="104"/>
      <c r="X2088" s="104"/>
      <c r="Y2088" s="104"/>
    </row>
    <row r="2089" spans="1:25" x14ac:dyDescent="0.2">
      <c r="A2089" s="135"/>
      <c r="B2089" s="134" t="str">
        <f>IF(A2089="","",IF(ISNUMBER(SEARCH("KCB",G2089))=TRUE,Info!$J$10,Info!$J$11))</f>
        <v/>
      </c>
      <c r="C2089" s="135"/>
      <c r="D2089" s="248"/>
      <c r="E2089" s="248"/>
      <c r="F2089" s="135"/>
      <c r="G2089" s="104"/>
      <c r="H2089" s="135"/>
      <c r="I2089" s="104"/>
      <c r="J2089" s="104"/>
      <c r="K2089" s="104"/>
      <c r="L2089" s="104"/>
      <c r="M2089" s="104"/>
      <c r="N2089" s="101"/>
      <c r="O2089" s="101"/>
      <c r="P2089" s="101"/>
      <c r="Q2089" s="101"/>
      <c r="R2089" s="63"/>
      <c r="S2089" s="63"/>
      <c r="T2089" s="63"/>
      <c r="U2089" s="135"/>
      <c r="V2089" s="104"/>
      <c r="W2089" s="104"/>
      <c r="X2089" s="104"/>
      <c r="Y2089" s="104"/>
    </row>
    <row r="2090" spans="1:25" x14ac:dyDescent="0.2">
      <c r="A2090" s="135"/>
      <c r="B2090" s="134" t="str">
        <f>IF(A2090="","",IF(ISNUMBER(SEARCH("KCB",G2090))=TRUE,Info!$J$10,Info!$J$11))</f>
        <v/>
      </c>
      <c r="C2090" s="135"/>
      <c r="D2090" s="248"/>
      <c r="E2090" s="248"/>
      <c r="F2090" s="135"/>
      <c r="G2090" s="104"/>
      <c r="H2090" s="135"/>
      <c r="I2090" s="104"/>
      <c r="J2090" s="104"/>
      <c r="K2090" s="104"/>
      <c r="L2090" s="104"/>
      <c r="M2090" s="104"/>
      <c r="N2090" s="101"/>
      <c r="O2090" s="101"/>
      <c r="P2090" s="101"/>
      <c r="Q2090" s="101"/>
      <c r="R2090" s="63"/>
      <c r="S2090" s="63"/>
      <c r="T2090" s="63"/>
      <c r="U2090" s="135"/>
      <c r="V2090" s="104"/>
      <c r="W2090" s="104"/>
      <c r="X2090" s="104"/>
      <c r="Y2090" s="104"/>
    </row>
    <row r="2091" spans="1:25" x14ac:dyDescent="0.2">
      <c r="A2091" s="135"/>
      <c r="B2091" s="134" t="str">
        <f>IF(A2091="","",IF(ISNUMBER(SEARCH("KCB",G2091))=TRUE,Info!$J$10,Info!$J$11))</f>
        <v/>
      </c>
      <c r="C2091" s="135"/>
      <c r="D2091" s="248"/>
      <c r="E2091" s="248"/>
      <c r="F2091" s="135"/>
      <c r="G2091" s="104"/>
      <c r="H2091" s="135"/>
      <c r="I2091" s="104"/>
      <c r="J2091" s="104"/>
      <c r="K2091" s="104"/>
      <c r="L2091" s="104"/>
      <c r="M2091" s="104"/>
      <c r="N2091" s="101"/>
      <c r="O2091" s="101"/>
      <c r="P2091" s="101"/>
      <c r="Q2091" s="101"/>
      <c r="R2091" s="63"/>
      <c r="S2091" s="63"/>
      <c r="T2091" s="63"/>
      <c r="U2091" s="135"/>
      <c r="V2091" s="104"/>
      <c r="W2091" s="104"/>
      <c r="X2091" s="104"/>
      <c r="Y2091" s="104"/>
    </row>
    <row r="2092" spans="1:25" x14ac:dyDescent="0.2">
      <c r="A2092" s="135"/>
      <c r="B2092" s="134" t="str">
        <f>IF(A2092="","",IF(ISNUMBER(SEARCH("KCB",G2092))=TRUE,Info!$J$10,Info!$J$11))</f>
        <v/>
      </c>
      <c r="C2092" s="135"/>
      <c r="D2092" s="248"/>
      <c r="E2092" s="248"/>
      <c r="F2092" s="135"/>
      <c r="G2092" s="104"/>
      <c r="H2092" s="135"/>
      <c r="I2092" s="104"/>
      <c r="J2092" s="104"/>
      <c r="K2092" s="104"/>
      <c r="L2092" s="104"/>
      <c r="M2092" s="104"/>
      <c r="N2092" s="101"/>
      <c r="O2092" s="101"/>
      <c r="P2092" s="101"/>
      <c r="Q2092" s="101"/>
      <c r="R2092" s="63"/>
      <c r="S2092" s="63"/>
      <c r="T2092" s="63"/>
      <c r="U2092" s="135"/>
      <c r="V2092" s="104"/>
      <c r="W2092" s="104"/>
      <c r="X2092" s="104"/>
      <c r="Y2092" s="104"/>
    </row>
    <row r="2093" spans="1:25" x14ac:dyDescent="0.2">
      <c r="A2093" s="135"/>
      <c r="B2093" s="134" t="str">
        <f>IF(A2093="","",IF(ISNUMBER(SEARCH("KCB",G2093))=TRUE,Info!$J$10,Info!$J$11))</f>
        <v/>
      </c>
      <c r="C2093" s="135"/>
      <c r="D2093" s="248"/>
      <c r="E2093" s="248"/>
      <c r="F2093" s="135"/>
      <c r="G2093" s="104"/>
      <c r="H2093" s="135"/>
      <c r="I2093" s="104"/>
      <c r="J2093" s="104"/>
      <c r="K2093" s="104"/>
      <c r="L2093" s="104"/>
      <c r="M2093" s="104"/>
      <c r="N2093" s="101"/>
      <c r="O2093" s="101"/>
      <c r="P2093" s="101"/>
      <c r="Q2093" s="101"/>
      <c r="R2093" s="63"/>
      <c r="S2093" s="63"/>
      <c r="T2093" s="63"/>
      <c r="U2093" s="135"/>
      <c r="V2093" s="104"/>
      <c r="W2093" s="104"/>
      <c r="X2093" s="104"/>
      <c r="Y2093" s="104"/>
    </row>
    <row r="2094" spans="1:25" x14ac:dyDescent="0.2">
      <c r="A2094" s="135"/>
      <c r="B2094" s="134" t="str">
        <f>IF(A2094="","",IF(ISNUMBER(SEARCH("KCB",G2094))=TRUE,Info!$J$10,Info!$J$11))</f>
        <v/>
      </c>
      <c r="C2094" s="135"/>
      <c r="D2094" s="248"/>
      <c r="E2094" s="248"/>
      <c r="F2094" s="135"/>
      <c r="G2094" s="104"/>
      <c r="H2094" s="135"/>
      <c r="I2094" s="104"/>
      <c r="J2094" s="104"/>
      <c r="K2094" s="104"/>
      <c r="L2094" s="104"/>
      <c r="M2094" s="104"/>
      <c r="N2094" s="101"/>
      <c r="O2094" s="101"/>
      <c r="P2094" s="101"/>
      <c r="Q2094" s="101"/>
      <c r="R2094" s="63"/>
      <c r="S2094" s="63"/>
      <c r="T2094" s="63"/>
      <c r="U2094" s="135"/>
      <c r="V2094" s="104"/>
      <c r="W2094" s="104"/>
      <c r="X2094" s="104"/>
      <c r="Y2094" s="104"/>
    </row>
    <row r="2095" spans="1:25" x14ac:dyDescent="0.2">
      <c r="A2095" s="135"/>
      <c r="B2095" s="134" t="str">
        <f>IF(A2095="","",IF(ISNUMBER(SEARCH("KCB",G2095))=TRUE,Info!$J$10,Info!$J$11))</f>
        <v/>
      </c>
      <c r="C2095" s="135"/>
      <c r="D2095" s="248"/>
      <c r="E2095" s="248"/>
      <c r="F2095" s="135"/>
      <c r="G2095" s="104"/>
      <c r="H2095" s="135"/>
      <c r="I2095" s="104"/>
      <c r="J2095" s="104"/>
      <c r="K2095" s="104"/>
      <c r="L2095" s="104"/>
      <c r="M2095" s="104"/>
      <c r="N2095" s="101"/>
      <c r="O2095" s="101"/>
      <c r="P2095" s="101"/>
      <c r="Q2095" s="101"/>
      <c r="R2095" s="63"/>
      <c r="S2095" s="63"/>
      <c r="T2095" s="63"/>
      <c r="U2095" s="135"/>
      <c r="V2095" s="104"/>
      <c r="W2095" s="104"/>
      <c r="X2095" s="104"/>
      <c r="Y2095" s="104"/>
    </row>
    <row r="2096" spans="1:25" x14ac:dyDescent="0.2">
      <c r="A2096" s="135"/>
      <c r="B2096" s="134" t="str">
        <f>IF(A2096="","",IF(ISNUMBER(SEARCH("KCB",G2096))=TRUE,Info!$J$10,Info!$J$11))</f>
        <v/>
      </c>
      <c r="C2096" s="135"/>
      <c r="D2096" s="248"/>
      <c r="E2096" s="248"/>
      <c r="F2096" s="135"/>
      <c r="G2096" s="104"/>
      <c r="H2096" s="135"/>
      <c r="I2096" s="104"/>
      <c r="J2096" s="104"/>
      <c r="K2096" s="104"/>
      <c r="L2096" s="104"/>
      <c r="M2096" s="104"/>
      <c r="N2096" s="101"/>
      <c r="O2096" s="101"/>
      <c r="P2096" s="101"/>
      <c r="Q2096" s="101"/>
      <c r="R2096" s="63"/>
      <c r="S2096" s="63"/>
      <c r="T2096" s="63"/>
      <c r="U2096" s="135"/>
      <c r="V2096" s="104"/>
      <c r="W2096" s="104"/>
      <c r="X2096" s="104"/>
      <c r="Y2096" s="104"/>
    </row>
    <row r="2097" spans="1:25" x14ac:dyDescent="0.2">
      <c r="A2097" s="135"/>
      <c r="B2097" s="134" t="str">
        <f>IF(A2097="","",IF(ISNUMBER(SEARCH("KCB",G2097))=TRUE,Info!$J$10,Info!$J$11))</f>
        <v/>
      </c>
      <c r="C2097" s="135"/>
      <c r="D2097" s="248"/>
      <c r="E2097" s="248"/>
      <c r="F2097" s="135"/>
      <c r="G2097" s="104"/>
      <c r="H2097" s="135"/>
      <c r="I2097" s="104"/>
      <c r="J2097" s="104"/>
      <c r="K2097" s="104"/>
      <c r="L2097" s="104"/>
      <c r="M2097" s="104"/>
      <c r="N2097" s="101"/>
      <c r="O2097" s="101"/>
      <c r="P2097" s="101"/>
      <c r="Q2097" s="101"/>
      <c r="R2097" s="63"/>
      <c r="S2097" s="63"/>
      <c r="T2097" s="63"/>
      <c r="U2097" s="135"/>
      <c r="V2097" s="104"/>
      <c r="W2097" s="104"/>
      <c r="X2097" s="104"/>
      <c r="Y2097" s="104"/>
    </row>
    <row r="2098" spans="1:25" x14ac:dyDescent="0.2">
      <c r="A2098" s="135"/>
      <c r="B2098" s="134" t="str">
        <f>IF(A2098="","",IF(ISNUMBER(SEARCH("KCB",G2098))=TRUE,Info!$J$10,Info!$J$11))</f>
        <v/>
      </c>
      <c r="C2098" s="135"/>
      <c r="D2098" s="248"/>
      <c r="E2098" s="248"/>
      <c r="F2098" s="135"/>
      <c r="G2098" s="104"/>
      <c r="H2098" s="135"/>
      <c r="I2098" s="104"/>
      <c r="J2098" s="104"/>
      <c r="K2098" s="104"/>
      <c r="L2098" s="104"/>
      <c r="M2098" s="104"/>
      <c r="N2098" s="101"/>
      <c r="O2098" s="101"/>
      <c r="P2098" s="101"/>
      <c r="Q2098" s="101"/>
      <c r="R2098" s="63"/>
      <c r="S2098" s="63"/>
      <c r="T2098" s="63"/>
      <c r="U2098" s="135"/>
      <c r="V2098" s="104"/>
      <c r="W2098" s="104"/>
      <c r="X2098" s="104"/>
      <c r="Y2098" s="104"/>
    </row>
    <row r="2099" spans="1:25" x14ac:dyDescent="0.2">
      <c r="A2099" s="135"/>
      <c r="B2099" s="134" t="str">
        <f>IF(A2099="","",IF(ISNUMBER(SEARCH("KCB",G2099))=TRUE,Info!$J$10,Info!$J$11))</f>
        <v/>
      </c>
      <c r="C2099" s="135"/>
      <c r="D2099" s="248"/>
      <c r="E2099" s="248"/>
      <c r="F2099" s="135"/>
      <c r="G2099" s="104"/>
      <c r="H2099" s="135"/>
      <c r="I2099" s="104"/>
      <c r="J2099" s="104"/>
      <c r="K2099" s="104"/>
      <c r="L2099" s="104"/>
      <c r="M2099" s="104"/>
      <c r="N2099" s="101"/>
      <c r="O2099" s="101"/>
      <c r="P2099" s="101"/>
      <c r="Q2099" s="101"/>
      <c r="R2099" s="63"/>
      <c r="S2099" s="63"/>
      <c r="T2099" s="63"/>
      <c r="U2099" s="135"/>
      <c r="V2099" s="104"/>
      <c r="W2099" s="104"/>
      <c r="X2099" s="104"/>
      <c r="Y2099" s="104"/>
    </row>
    <row r="2100" spans="1:25" x14ac:dyDescent="0.2">
      <c r="A2100" s="135"/>
      <c r="B2100" s="134" t="str">
        <f>IF(A2100="","",IF(ISNUMBER(SEARCH("KCB",G2100))=TRUE,Info!$J$10,Info!$J$11))</f>
        <v/>
      </c>
      <c r="C2100" s="135"/>
      <c r="D2100" s="248"/>
      <c r="E2100" s="248"/>
      <c r="F2100" s="135"/>
      <c r="G2100" s="104"/>
      <c r="H2100" s="135"/>
      <c r="I2100" s="104"/>
      <c r="J2100" s="104"/>
      <c r="K2100" s="104"/>
      <c r="L2100" s="104"/>
      <c r="M2100" s="104"/>
      <c r="N2100" s="101"/>
      <c r="O2100" s="101"/>
      <c r="P2100" s="101"/>
      <c r="Q2100" s="101"/>
      <c r="R2100" s="63"/>
      <c r="S2100" s="63"/>
      <c r="T2100" s="63"/>
      <c r="U2100" s="135"/>
      <c r="V2100" s="104"/>
      <c r="W2100" s="104"/>
      <c r="X2100" s="104"/>
      <c r="Y2100" s="104"/>
    </row>
    <row r="2101" spans="1:25" x14ac:dyDescent="0.2">
      <c r="A2101" s="135"/>
      <c r="B2101" s="134" t="str">
        <f>IF(A2101="","",IF(ISNUMBER(SEARCH("KCB",G2101))=TRUE,Info!$J$10,Info!$J$11))</f>
        <v/>
      </c>
      <c r="C2101" s="135"/>
      <c r="D2101" s="248"/>
      <c r="E2101" s="248"/>
      <c r="F2101" s="135"/>
      <c r="G2101" s="104"/>
      <c r="H2101" s="135"/>
      <c r="I2101" s="104"/>
      <c r="J2101" s="104"/>
      <c r="K2101" s="104"/>
      <c r="L2101" s="104"/>
      <c r="M2101" s="104"/>
      <c r="N2101" s="101"/>
      <c r="O2101" s="101"/>
      <c r="P2101" s="101"/>
      <c r="Q2101" s="101"/>
      <c r="R2101" s="63"/>
      <c r="S2101" s="63"/>
      <c r="T2101" s="63"/>
      <c r="U2101" s="135"/>
      <c r="V2101" s="104"/>
      <c r="W2101" s="104"/>
      <c r="X2101" s="104"/>
      <c r="Y2101" s="104"/>
    </row>
    <row r="2102" spans="1:25" x14ac:dyDescent="0.2">
      <c r="A2102" s="135"/>
      <c r="B2102" s="134" t="str">
        <f>IF(A2102="","",IF(ISNUMBER(SEARCH("KCB",G2102))=TRUE,Info!$J$10,Info!$J$11))</f>
        <v/>
      </c>
      <c r="C2102" s="135"/>
      <c r="D2102" s="248"/>
      <c r="E2102" s="248"/>
      <c r="F2102" s="135"/>
      <c r="G2102" s="104"/>
      <c r="H2102" s="135"/>
      <c r="I2102" s="104"/>
      <c r="J2102" s="104"/>
      <c r="K2102" s="104"/>
      <c r="L2102" s="104"/>
      <c r="M2102" s="104"/>
      <c r="N2102" s="101"/>
      <c r="O2102" s="101"/>
      <c r="P2102" s="101"/>
      <c r="Q2102" s="101"/>
      <c r="R2102" s="63"/>
      <c r="S2102" s="63"/>
      <c r="T2102" s="63"/>
      <c r="U2102" s="135"/>
      <c r="V2102" s="104"/>
      <c r="W2102" s="104"/>
      <c r="X2102" s="104"/>
      <c r="Y2102" s="104"/>
    </row>
    <row r="2103" spans="1:25" x14ac:dyDescent="0.2">
      <c r="A2103" s="135"/>
      <c r="B2103" s="134" t="str">
        <f>IF(A2103="","",IF(ISNUMBER(SEARCH("KCB",G2103))=TRUE,Info!$J$10,Info!$J$11))</f>
        <v/>
      </c>
      <c r="C2103" s="135"/>
      <c r="D2103" s="248"/>
      <c r="E2103" s="248"/>
      <c r="F2103" s="135"/>
      <c r="G2103" s="104"/>
      <c r="H2103" s="135"/>
      <c r="I2103" s="104"/>
      <c r="J2103" s="104"/>
      <c r="K2103" s="104"/>
      <c r="L2103" s="104"/>
      <c r="M2103" s="104"/>
      <c r="N2103" s="101"/>
      <c r="O2103" s="101"/>
      <c r="P2103" s="101"/>
      <c r="Q2103" s="101"/>
      <c r="R2103" s="63"/>
      <c r="S2103" s="63"/>
      <c r="T2103" s="63"/>
      <c r="U2103" s="135"/>
      <c r="V2103" s="104"/>
      <c r="W2103" s="104"/>
      <c r="X2103" s="104"/>
      <c r="Y2103" s="104"/>
    </row>
    <row r="2104" spans="1:25" x14ac:dyDescent="0.2">
      <c r="A2104" s="135"/>
      <c r="B2104" s="134" t="str">
        <f>IF(A2104="","",IF(ISNUMBER(SEARCH("KCB",G2104))=TRUE,Info!$J$10,Info!$J$11))</f>
        <v/>
      </c>
      <c r="C2104" s="135"/>
      <c r="D2104" s="248"/>
      <c r="E2104" s="248"/>
      <c r="F2104" s="135"/>
      <c r="G2104" s="104"/>
      <c r="H2104" s="135"/>
      <c r="I2104" s="104"/>
      <c r="J2104" s="104"/>
      <c r="K2104" s="104"/>
      <c r="L2104" s="104"/>
      <c r="M2104" s="104"/>
      <c r="N2104" s="101"/>
      <c r="O2104" s="101"/>
      <c r="P2104" s="101"/>
      <c r="Q2104" s="101"/>
      <c r="R2104" s="63"/>
      <c r="S2104" s="63"/>
      <c r="T2104" s="63"/>
      <c r="U2104" s="135"/>
      <c r="V2104" s="104"/>
      <c r="W2104" s="104"/>
      <c r="X2104" s="104"/>
      <c r="Y2104" s="104"/>
    </row>
    <row r="2105" spans="1:25" x14ac:dyDescent="0.2">
      <c r="A2105" s="135"/>
      <c r="B2105" s="134" t="str">
        <f>IF(A2105="","",IF(ISNUMBER(SEARCH("KCB",G2105))=TRUE,Info!$J$10,Info!$J$11))</f>
        <v/>
      </c>
      <c r="C2105" s="135"/>
      <c r="D2105" s="248"/>
      <c r="E2105" s="248"/>
      <c r="F2105" s="135"/>
      <c r="G2105" s="104"/>
      <c r="H2105" s="135"/>
      <c r="I2105" s="104"/>
      <c r="J2105" s="104"/>
      <c r="K2105" s="104"/>
      <c r="L2105" s="104"/>
      <c r="M2105" s="104"/>
      <c r="N2105" s="101"/>
      <c r="O2105" s="101"/>
      <c r="P2105" s="101"/>
      <c r="Q2105" s="101"/>
      <c r="R2105" s="63"/>
      <c r="S2105" s="63"/>
      <c r="T2105" s="63"/>
      <c r="U2105" s="135"/>
      <c r="V2105" s="104"/>
      <c r="W2105" s="104"/>
      <c r="X2105" s="104"/>
      <c r="Y2105" s="104"/>
    </row>
    <row r="2106" spans="1:25" x14ac:dyDescent="0.2">
      <c r="A2106" s="135"/>
      <c r="B2106" s="134" t="str">
        <f>IF(A2106="","",IF(ISNUMBER(SEARCH("KCB",G2106))=TRUE,Info!$J$10,Info!$J$11))</f>
        <v/>
      </c>
      <c r="C2106" s="135"/>
      <c r="D2106" s="248"/>
      <c r="E2106" s="248"/>
      <c r="F2106" s="135"/>
      <c r="G2106" s="104"/>
      <c r="H2106" s="135"/>
      <c r="I2106" s="104"/>
      <c r="J2106" s="104"/>
      <c r="K2106" s="104"/>
      <c r="L2106" s="104"/>
      <c r="M2106" s="104"/>
      <c r="N2106" s="101"/>
      <c r="O2106" s="101"/>
      <c r="P2106" s="101"/>
      <c r="Q2106" s="101"/>
      <c r="R2106" s="63"/>
      <c r="S2106" s="63"/>
      <c r="T2106" s="63"/>
      <c r="U2106" s="135"/>
      <c r="V2106" s="104"/>
      <c r="W2106" s="104"/>
      <c r="X2106" s="104"/>
      <c r="Y2106" s="104"/>
    </row>
    <row r="2107" spans="1:25" x14ac:dyDescent="0.2">
      <c r="A2107" s="135"/>
      <c r="B2107" s="134" t="str">
        <f>IF(A2107="","",IF(ISNUMBER(SEARCH("KCB",G2107))=TRUE,Info!$J$10,Info!$J$11))</f>
        <v/>
      </c>
      <c r="C2107" s="135"/>
      <c r="D2107" s="248"/>
      <c r="E2107" s="248"/>
      <c r="F2107" s="135"/>
      <c r="G2107" s="104"/>
      <c r="H2107" s="135"/>
      <c r="I2107" s="104"/>
      <c r="J2107" s="104"/>
      <c r="K2107" s="104"/>
      <c r="L2107" s="104"/>
      <c r="M2107" s="104"/>
      <c r="N2107" s="101"/>
      <c r="O2107" s="101"/>
      <c r="P2107" s="101"/>
      <c r="Q2107" s="101"/>
      <c r="R2107" s="63"/>
      <c r="S2107" s="63"/>
      <c r="T2107" s="63"/>
      <c r="U2107" s="135"/>
      <c r="V2107" s="104"/>
      <c r="W2107" s="104"/>
      <c r="X2107" s="104"/>
      <c r="Y2107" s="104"/>
    </row>
    <row r="2108" spans="1:25" x14ac:dyDescent="0.2">
      <c r="A2108" s="135"/>
      <c r="B2108" s="134" t="str">
        <f>IF(A2108="","",IF(ISNUMBER(SEARCH("KCB",G2108))=TRUE,Info!$J$10,Info!$J$11))</f>
        <v/>
      </c>
      <c r="C2108" s="135"/>
      <c r="D2108" s="248"/>
      <c r="E2108" s="248"/>
      <c r="F2108" s="135"/>
      <c r="G2108" s="104"/>
      <c r="H2108" s="135"/>
      <c r="I2108" s="104"/>
      <c r="J2108" s="104"/>
      <c r="K2108" s="104"/>
      <c r="L2108" s="104"/>
      <c r="M2108" s="104"/>
      <c r="N2108" s="101"/>
      <c r="O2108" s="101"/>
      <c r="P2108" s="101"/>
      <c r="Q2108" s="101"/>
      <c r="R2108" s="63"/>
      <c r="S2108" s="63"/>
      <c r="T2108" s="63"/>
      <c r="U2108" s="135"/>
      <c r="V2108" s="104"/>
      <c r="W2108" s="104"/>
      <c r="X2108" s="104"/>
      <c r="Y2108" s="104"/>
    </row>
    <row r="2109" spans="1:25" x14ac:dyDescent="0.2">
      <c r="A2109" s="135"/>
      <c r="B2109" s="134" t="str">
        <f>IF(A2109="","",IF(ISNUMBER(SEARCH("KCB",G2109))=TRUE,Info!$J$10,Info!$J$11))</f>
        <v/>
      </c>
      <c r="C2109" s="135"/>
      <c r="D2109" s="248"/>
      <c r="E2109" s="248"/>
      <c r="F2109" s="135"/>
      <c r="G2109" s="104"/>
      <c r="H2109" s="135"/>
      <c r="I2109" s="104"/>
      <c r="J2109" s="104"/>
      <c r="K2109" s="104"/>
      <c r="L2109" s="104"/>
      <c r="M2109" s="104"/>
      <c r="N2109" s="101"/>
      <c r="O2109" s="101"/>
      <c r="P2109" s="101"/>
      <c r="Q2109" s="101"/>
      <c r="R2109" s="63"/>
      <c r="S2109" s="63"/>
      <c r="T2109" s="63"/>
      <c r="U2109" s="135"/>
      <c r="V2109" s="104"/>
      <c r="W2109" s="104"/>
      <c r="X2109" s="104"/>
      <c r="Y2109" s="104"/>
    </row>
    <row r="2110" spans="1:25" x14ac:dyDescent="0.2">
      <c r="A2110" s="135"/>
      <c r="B2110" s="134" t="str">
        <f>IF(A2110="","",IF(ISNUMBER(SEARCH("KCB",G2110))=TRUE,Info!$J$10,Info!$J$11))</f>
        <v/>
      </c>
      <c r="C2110" s="135"/>
      <c r="D2110" s="248"/>
      <c r="E2110" s="248"/>
      <c r="F2110" s="135"/>
      <c r="G2110" s="104"/>
      <c r="H2110" s="135"/>
      <c r="I2110" s="104"/>
      <c r="J2110" s="104"/>
      <c r="K2110" s="104"/>
      <c r="L2110" s="104"/>
      <c r="M2110" s="104"/>
      <c r="N2110" s="101"/>
      <c r="O2110" s="101"/>
      <c r="P2110" s="101"/>
      <c r="Q2110" s="101"/>
      <c r="R2110" s="63"/>
      <c r="S2110" s="63"/>
      <c r="T2110" s="63"/>
      <c r="U2110" s="135"/>
      <c r="V2110" s="104"/>
      <c r="W2110" s="104"/>
      <c r="X2110" s="104"/>
      <c r="Y2110" s="104"/>
    </row>
    <row r="2111" spans="1:25" x14ac:dyDescent="0.2">
      <c r="A2111" s="135"/>
      <c r="B2111" s="134" t="str">
        <f>IF(A2111="","",IF(ISNUMBER(SEARCH("KCB",G2111))=TRUE,Info!$J$10,Info!$J$11))</f>
        <v/>
      </c>
      <c r="C2111" s="135"/>
      <c r="D2111" s="248"/>
      <c r="E2111" s="248"/>
      <c r="F2111" s="135"/>
      <c r="G2111" s="104"/>
      <c r="H2111" s="135"/>
      <c r="I2111" s="104"/>
      <c r="J2111" s="104"/>
      <c r="K2111" s="104"/>
      <c r="L2111" s="104"/>
      <c r="M2111" s="104"/>
      <c r="N2111" s="101"/>
      <c r="O2111" s="101"/>
      <c r="P2111" s="101"/>
      <c r="Q2111" s="101"/>
      <c r="R2111" s="63"/>
      <c r="S2111" s="63"/>
      <c r="T2111" s="63"/>
      <c r="U2111" s="135"/>
      <c r="V2111" s="104"/>
      <c r="W2111" s="104"/>
      <c r="X2111" s="104"/>
      <c r="Y2111" s="104"/>
    </row>
    <row r="2112" spans="1:25" x14ac:dyDescent="0.2">
      <c r="A2112" s="135"/>
      <c r="B2112" s="134" t="str">
        <f>IF(A2112="","",IF(ISNUMBER(SEARCH("KCB",G2112))=TRUE,Info!$J$10,Info!$J$11))</f>
        <v/>
      </c>
      <c r="C2112" s="135"/>
      <c r="D2112" s="248"/>
      <c r="E2112" s="248"/>
      <c r="F2112" s="135"/>
      <c r="G2112" s="104"/>
      <c r="H2112" s="135"/>
      <c r="I2112" s="104"/>
      <c r="J2112" s="104"/>
      <c r="K2112" s="104"/>
      <c r="L2112" s="104"/>
      <c r="M2112" s="104"/>
      <c r="N2112" s="101"/>
      <c r="O2112" s="101"/>
      <c r="P2112" s="101"/>
      <c r="Q2112" s="101"/>
      <c r="R2112" s="63"/>
      <c r="S2112" s="63"/>
      <c r="T2112" s="63"/>
      <c r="U2112" s="135"/>
      <c r="V2112" s="104"/>
      <c r="W2112" s="104"/>
      <c r="X2112" s="104"/>
      <c r="Y2112" s="104"/>
    </row>
    <row r="2113" spans="1:25" x14ac:dyDescent="0.2">
      <c r="A2113" s="135"/>
      <c r="B2113" s="134" t="str">
        <f>IF(A2113="","",IF(ISNUMBER(SEARCH("KCB",G2113))=TRUE,Info!$J$10,Info!$J$11))</f>
        <v/>
      </c>
      <c r="C2113" s="135"/>
      <c r="D2113" s="248"/>
      <c r="E2113" s="248"/>
      <c r="F2113" s="135"/>
      <c r="G2113" s="104"/>
      <c r="H2113" s="135"/>
      <c r="I2113" s="104"/>
      <c r="J2113" s="104"/>
      <c r="K2113" s="104"/>
      <c r="L2113" s="104"/>
      <c r="M2113" s="104"/>
      <c r="N2113" s="101"/>
      <c r="O2113" s="101"/>
      <c r="P2113" s="101"/>
      <c r="Q2113" s="101"/>
      <c r="R2113" s="63"/>
      <c r="S2113" s="63"/>
      <c r="T2113" s="63"/>
      <c r="U2113" s="135"/>
      <c r="V2113" s="104"/>
      <c r="W2113" s="104"/>
      <c r="X2113" s="104"/>
      <c r="Y2113" s="104"/>
    </row>
    <row r="2114" spans="1:25" x14ac:dyDescent="0.2">
      <c r="A2114" s="135"/>
      <c r="B2114" s="134" t="str">
        <f>IF(A2114="","",IF(ISNUMBER(SEARCH("KCB",G2114))=TRUE,Info!$J$10,Info!$J$11))</f>
        <v/>
      </c>
      <c r="C2114" s="135"/>
      <c r="D2114" s="248"/>
      <c r="E2114" s="248"/>
      <c r="F2114" s="135"/>
      <c r="G2114" s="104"/>
      <c r="H2114" s="135"/>
      <c r="I2114" s="104"/>
      <c r="J2114" s="104"/>
      <c r="K2114" s="104"/>
      <c r="L2114" s="104"/>
      <c r="M2114" s="104"/>
      <c r="N2114" s="101"/>
      <c r="O2114" s="101"/>
      <c r="P2114" s="101"/>
      <c r="Q2114" s="101"/>
      <c r="R2114" s="63"/>
      <c r="S2114" s="63"/>
      <c r="T2114" s="63"/>
      <c r="U2114" s="135"/>
      <c r="V2114" s="104"/>
      <c r="W2114" s="104"/>
      <c r="X2114" s="104"/>
      <c r="Y2114" s="104"/>
    </row>
    <row r="2115" spans="1:25" x14ac:dyDescent="0.2">
      <c r="A2115" s="135"/>
      <c r="B2115" s="134" t="str">
        <f>IF(A2115="","",IF(ISNUMBER(SEARCH("KCB",G2115))=TRUE,Info!$J$10,Info!$J$11))</f>
        <v/>
      </c>
      <c r="C2115" s="135"/>
      <c r="D2115" s="248"/>
      <c r="E2115" s="248"/>
      <c r="F2115" s="135"/>
      <c r="G2115" s="104"/>
      <c r="H2115" s="135"/>
      <c r="I2115" s="104"/>
      <c r="J2115" s="104"/>
      <c r="K2115" s="104"/>
      <c r="L2115" s="104"/>
      <c r="M2115" s="104"/>
      <c r="N2115" s="101"/>
      <c r="O2115" s="101"/>
      <c r="P2115" s="101"/>
      <c r="Q2115" s="101"/>
      <c r="R2115" s="63"/>
      <c r="S2115" s="63"/>
      <c r="T2115" s="63"/>
      <c r="U2115" s="135"/>
      <c r="V2115" s="104"/>
      <c r="W2115" s="104"/>
      <c r="X2115" s="104"/>
      <c r="Y2115" s="104"/>
    </row>
    <row r="2116" spans="1:25" x14ac:dyDescent="0.2">
      <c r="A2116" s="135"/>
      <c r="B2116" s="134" t="str">
        <f>IF(A2116="","",IF(ISNUMBER(SEARCH("KCB",G2116))=TRUE,Info!$J$10,Info!$J$11))</f>
        <v/>
      </c>
      <c r="C2116" s="135"/>
      <c r="D2116" s="248"/>
      <c r="E2116" s="248"/>
      <c r="F2116" s="135"/>
      <c r="G2116" s="104"/>
      <c r="H2116" s="135"/>
      <c r="I2116" s="104"/>
      <c r="J2116" s="104"/>
      <c r="K2116" s="104"/>
      <c r="L2116" s="104"/>
      <c r="M2116" s="104"/>
      <c r="N2116" s="101"/>
      <c r="O2116" s="101"/>
      <c r="P2116" s="101"/>
      <c r="Q2116" s="101"/>
      <c r="R2116" s="63"/>
      <c r="S2116" s="63"/>
      <c r="T2116" s="63"/>
      <c r="U2116" s="135"/>
      <c r="V2116" s="104"/>
      <c r="W2116" s="104"/>
      <c r="X2116" s="104"/>
      <c r="Y2116" s="104"/>
    </row>
    <row r="2117" spans="1:25" x14ac:dyDescent="0.2">
      <c r="A2117" s="135"/>
      <c r="B2117" s="134" t="str">
        <f>IF(A2117="","",IF(ISNUMBER(SEARCH("KCB",G2117))=TRUE,Info!$J$10,Info!$J$11))</f>
        <v/>
      </c>
      <c r="C2117" s="135"/>
      <c r="D2117" s="248"/>
      <c r="E2117" s="248"/>
      <c r="F2117" s="135"/>
      <c r="G2117" s="104"/>
      <c r="H2117" s="135"/>
      <c r="I2117" s="104"/>
      <c r="J2117" s="104"/>
      <c r="K2117" s="104"/>
      <c r="L2117" s="104"/>
      <c r="M2117" s="104"/>
      <c r="N2117" s="101"/>
      <c r="O2117" s="101"/>
      <c r="P2117" s="101"/>
      <c r="Q2117" s="101"/>
      <c r="R2117" s="63"/>
      <c r="S2117" s="63"/>
      <c r="T2117" s="63"/>
      <c r="U2117" s="135"/>
      <c r="V2117" s="104"/>
      <c r="W2117" s="104"/>
      <c r="X2117" s="104"/>
      <c r="Y2117" s="104"/>
    </row>
    <row r="2118" spans="1:25" x14ac:dyDescent="0.2">
      <c r="A2118" s="135"/>
      <c r="B2118" s="134" t="str">
        <f>IF(A2118="","",IF(ISNUMBER(SEARCH("KCB",G2118))=TRUE,Info!$J$10,Info!$J$11))</f>
        <v/>
      </c>
      <c r="C2118" s="135"/>
      <c r="D2118" s="248"/>
      <c r="E2118" s="248"/>
      <c r="F2118" s="135"/>
      <c r="G2118" s="104"/>
      <c r="H2118" s="135"/>
      <c r="I2118" s="104"/>
      <c r="J2118" s="104"/>
      <c r="K2118" s="104"/>
      <c r="L2118" s="104"/>
      <c r="M2118" s="104"/>
      <c r="N2118" s="101"/>
      <c r="O2118" s="101"/>
      <c r="P2118" s="101"/>
      <c r="Q2118" s="101"/>
      <c r="R2118" s="63"/>
      <c r="S2118" s="63"/>
      <c r="T2118" s="63"/>
      <c r="U2118" s="135"/>
      <c r="V2118" s="104"/>
      <c r="W2118" s="104"/>
      <c r="X2118" s="104"/>
      <c r="Y2118" s="104"/>
    </row>
    <row r="2119" spans="1:25" x14ac:dyDescent="0.2">
      <c r="A2119" s="135"/>
      <c r="B2119" s="134" t="str">
        <f>IF(A2119="","",IF(ISNUMBER(SEARCH("KCB",G2119))=TRUE,Info!$J$10,Info!$J$11))</f>
        <v/>
      </c>
      <c r="C2119" s="135"/>
      <c r="D2119" s="248"/>
      <c r="E2119" s="248"/>
      <c r="F2119" s="135"/>
      <c r="G2119" s="104"/>
      <c r="H2119" s="135"/>
      <c r="I2119" s="104"/>
      <c r="J2119" s="104"/>
      <c r="K2119" s="104"/>
      <c r="L2119" s="104"/>
      <c r="M2119" s="104"/>
      <c r="N2119" s="101"/>
      <c r="O2119" s="101"/>
      <c r="P2119" s="101"/>
      <c r="Q2119" s="101"/>
      <c r="R2119" s="63"/>
      <c r="S2119" s="63"/>
      <c r="T2119" s="63"/>
      <c r="U2119" s="135"/>
      <c r="V2119" s="104"/>
      <c r="W2119" s="104"/>
      <c r="X2119" s="104"/>
      <c r="Y2119" s="104"/>
    </row>
    <row r="2120" spans="1:25" x14ac:dyDescent="0.2">
      <c r="A2120" s="135"/>
      <c r="B2120" s="134" t="str">
        <f>IF(A2120="","",IF(ISNUMBER(SEARCH("KCB",G2120))=TRUE,Info!$J$10,Info!$J$11))</f>
        <v/>
      </c>
      <c r="C2120" s="135"/>
      <c r="D2120" s="248"/>
      <c r="E2120" s="248"/>
      <c r="F2120" s="135"/>
      <c r="G2120" s="104"/>
      <c r="H2120" s="135"/>
      <c r="I2120" s="104"/>
      <c r="J2120" s="104"/>
      <c r="K2120" s="104"/>
      <c r="L2120" s="104"/>
      <c r="M2120" s="104"/>
      <c r="N2120" s="101"/>
      <c r="O2120" s="101"/>
      <c r="P2120" s="101"/>
      <c r="Q2120" s="101"/>
      <c r="R2120" s="63"/>
      <c r="S2120" s="63"/>
      <c r="T2120" s="63"/>
      <c r="U2120" s="135"/>
      <c r="V2120" s="104"/>
      <c r="W2120" s="104"/>
      <c r="X2120" s="104"/>
      <c r="Y2120" s="104"/>
    </row>
    <row r="2121" spans="1:25" x14ac:dyDescent="0.2">
      <c r="A2121" s="135"/>
      <c r="B2121" s="134" t="str">
        <f>IF(A2121="","",IF(ISNUMBER(SEARCH("KCB",G2121))=TRUE,Info!$J$10,Info!$J$11))</f>
        <v/>
      </c>
      <c r="C2121" s="135"/>
      <c r="D2121" s="248"/>
      <c r="E2121" s="248"/>
      <c r="F2121" s="135"/>
      <c r="G2121" s="104"/>
      <c r="H2121" s="135"/>
      <c r="I2121" s="104"/>
      <c r="J2121" s="104"/>
      <c r="K2121" s="104"/>
      <c r="L2121" s="104"/>
      <c r="M2121" s="104"/>
      <c r="N2121" s="101"/>
      <c r="O2121" s="101"/>
      <c r="P2121" s="101"/>
      <c r="Q2121" s="101"/>
      <c r="R2121" s="63"/>
      <c r="S2121" s="63"/>
      <c r="T2121" s="63"/>
      <c r="U2121" s="135"/>
      <c r="V2121" s="104"/>
      <c r="W2121" s="104"/>
      <c r="X2121" s="104"/>
      <c r="Y2121" s="104"/>
    </row>
    <row r="2122" spans="1:25" x14ac:dyDescent="0.2">
      <c r="A2122" s="135"/>
      <c r="B2122" s="134" t="str">
        <f>IF(A2122="","",IF(ISNUMBER(SEARCH("KCB",G2122))=TRUE,Info!$J$10,Info!$J$11))</f>
        <v/>
      </c>
      <c r="C2122" s="135"/>
      <c r="D2122" s="248"/>
      <c r="E2122" s="248"/>
      <c r="F2122" s="135"/>
      <c r="G2122" s="104"/>
      <c r="H2122" s="135"/>
      <c r="I2122" s="104"/>
      <c r="J2122" s="104"/>
      <c r="K2122" s="104"/>
      <c r="L2122" s="104"/>
      <c r="M2122" s="104"/>
      <c r="N2122" s="101"/>
      <c r="O2122" s="101"/>
      <c r="P2122" s="101"/>
      <c r="Q2122" s="101"/>
      <c r="R2122" s="63"/>
      <c r="S2122" s="63"/>
      <c r="T2122" s="63"/>
      <c r="U2122" s="135"/>
      <c r="V2122" s="104"/>
      <c r="W2122" s="104"/>
      <c r="X2122" s="104"/>
      <c r="Y2122" s="104"/>
    </row>
    <row r="2123" spans="1:25" x14ac:dyDescent="0.2">
      <c r="A2123" s="135"/>
      <c r="B2123" s="134" t="str">
        <f>IF(A2123="","",IF(ISNUMBER(SEARCH("KCB",G2123))=TRUE,Info!$J$10,Info!$J$11))</f>
        <v/>
      </c>
      <c r="C2123" s="135"/>
      <c r="D2123" s="248"/>
      <c r="E2123" s="248"/>
      <c r="F2123" s="135"/>
      <c r="G2123" s="104"/>
      <c r="H2123" s="135"/>
      <c r="I2123" s="104"/>
      <c r="J2123" s="104"/>
      <c r="K2123" s="104"/>
      <c r="L2123" s="104"/>
      <c r="M2123" s="104"/>
      <c r="N2123" s="101"/>
      <c r="O2123" s="101"/>
      <c r="P2123" s="101"/>
      <c r="Q2123" s="101"/>
      <c r="R2123" s="63"/>
      <c r="S2123" s="63"/>
      <c r="T2123" s="63"/>
      <c r="U2123" s="135"/>
      <c r="V2123" s="104"/>
      <c r="W2123" s="104"/>
      <c r="X2123" s="104"/>
      <c r="Y2123" s="104"/>
    </row>
    <row r="2124" spans="1:25" x14ac:dyDescent="0.2">
      <c r="A2124" s="135"/>
      <c r="B2124" s="134" t="str">
        <f>IF(A2124="","",IF(ISNUMBER(SEARCH("KCB",G2124))=TRUE,Info!$J$10,Info!$J$11))</f>
        <v/>
      </c>
      <c r="C2124" s="135"/>
      <c r="D2124" s="248"/>
      <c r="E2124" s="248"/>
      <c r="F2124" s="135"/>
      <c r="G2124" s="104"/>
      <c r="H2124" s="135"/>
      <c r="I2124" s="104"/>
      <c r="J2124" s="104"/>
      <c r="K2124" s="104"/>
      <c r="L2124" s="104"/>
      <c r="M2124" s="104"/>
      <c r="N2124" s="101"/>
      <c r="O2124" s="101"/>
      <c r="P2124" s="101"/>
      <c r="Q2124" s="101"/>
      <c r="R2124" s="63"/>
      <c r="S2124" s="63"/>
      <c r="T2124" s="63"/>
      <c r="U2124" s="135"/>
      <c r="V2124" s="104"/>
      <c r="W2124" s="104"/>
      <c r="X2124" s="104"/>
      <c r="Y2124" s="104"/>
    </row>
    <row r="2125" spans="1:25" x14ac:dyDescent="0.2">
      <c r="A2125" s="135"/>
      <c r="B2125" s="134" t="str">
        <f>IF(A2125="","",IF(ISNUMBER(SEARCH("KCB",G2125))=TRUE,Info!$J$10,Info!$J$11))</f>
        <v/>
      </c>
      <c r="C2125" s="135"/>
      <c r="D2125" s="248"/>
      <c r="E2125" s="248"/>
      <c r="F2125" s="135"/>
      <c r="G2125" s="104"/>
      <c r="H2125" s="135"/>
      <c r="I2125" s="104"/>
      <c r="J2125" s="104"/>
      <c r="K2125" s="104"/>
      <c r="L2125" s="104"/>
      <c r="M2125" s="104"/>
      <c r="N2125" s="101"/>
      <c r="O2125" s="101"/>
      <c r="P2125" s="101"/>
      <c r="Q2125" s="101"/>
      <c r="R2125" s="63"/>
      <c r="S2125" s="63"/>
      <c r="T2125" s="63"/>
      <c r="U2125" s="135"/>
      <c r="V2125" s="104"/>
      <c r="W2125" s="104"/>
      <c r="X2125" s="104"/>
      <c r="Y2125" s="104"/>
    </row>
    <row r="2126" spans="1:25" x14ac:dyDescent="0.2">
      <c r="A2126" s="135"/>
      <c r="B2126" s="134" t="str">
        <f>IF(A2126="","",IF(ISNUMBER(SEARCH("KCB",G2126))=TRUE,Info!$J$10,Info!$J$11))</f>
        <v/>
      </c>
      <c r="C2126" s="135"/>
      <c r="D2126" s="248"/>
      <c r="E2126" s="248"/>
      <c r="F2126" s="135"/>
      <c r="G2126" s="104"/>
      <c r="H2126" s="135"/>
      <c r="I2126" s="104"/>
      <c r="J2126" s="104"/>
      <c r="K2126" s="104"/>
      <c r="L2126" s="104"/>
      <c r="M2126" s="104"/>
      <c r="N2126" s="101"/>
      <c r="O2126" s="101"/>
      <c r="P2126" s="101"/>
      <c r="Q2126" s="101"/>
      <c r="R2126" s="63"/>
      <c r="S2126" s="63"/>
      <c r="T2126" s="63"/>
      <c r="U2126" s="135"/>
      <c r="V2126" s="104"/>
      <c r="W2126" s="104"/>
      <c r="X2126" s="104"/>
      <c r="Y2126" s="104"/>
    </row>
    <row r="2127" spans="1:25" x14ac:dyDescent="0.2">
      <c r="A2127" s="135"/>
      <c r="B2127" s="134" t="str">
        <f>IF(A2127="","",IF(ISNUMBER(SEARCH("KCB",G2127))=TRUE,Info!$J$10,Info!$J$11))</f>
        <v/>
      </c>
      <c r="C2127" s="135"/>
      <c r="D2127" s="248"/>
      <c r="E2127" s="248"/>
      <c r="F2127" s="135"/>
      <c r="G2127" s="104"/>
      <c r="H2127" s="135"/>
      <c r="I2127" s="104"/>
      <c r="J2127" s="104"/>
      <c r="K2127" s="104"/>
      <c r="L2127" s="104"/>
      <c r="M2127" s="104"/>
      <c r="N2127" s="101"/>
      <c r="O2127" s="101"/>
      <c r="P2127" s="101"/>
      <c r="Q2127" s="101"/>
      <c r="R2127" s="63"/>
      <c r="S2127" s="63"/>
      <c r="T2127" s="63"/>
      <c r="U2127" s="135"/>
      <c r="V2127" s="104"/>
      <c r="W2127" s="104"/>
      <c r="X2127" s="104"/>
      <c r="Y2127" s="104"/>
    </row>
    <row r="2128" spans="1:25" x14ac:dyDescent="0.2">
      <c r="A2128" s="135"/>
      <c r="B2128" s="134" t="str">
        <f>IF(A2128="","",IF(ISNUMBER(SEARCH("KCB",G2128))=TRUE,Info!$J$10,Info!$J$11))</f>
        <v/>
      </c>
      <c r="C2128" s="135"/>
      <c r="D2128" s="248"/>
      <c r="E2128" s="248"/>
      <c r="F2128" s="135"/>
      <c r="G2128" s="104"/>
      <c r="H2128" s="135"/>
      <c r="I2128" s="104"/>
      <c r="J2128" s="104"/>
      <c r="K2128" s="104"/>
      <c r="L2128" s="104"/>
      <c r="M2128" s="104"/>
      <c r="N2128" s="101"/>
      <c r="O2128" s="101"/>
      <c r="P2128" s="101"/>
      <c r="Q2128" s="101"/>
      <c r="R2128" s="63"/>
      <c r="S2128" s="63"/>
      <c r="T2128" s="63"/>
      <c r="U2128" s="135"/>
      <c r="V2128" s="104"/>
      <c r="W2128" s="104"/>
      <c r="X2128" s="104"/>
      <c r="Y2128" s="104"/>
    </row>
    <row r="2129" spans="1:25" x14ac:dyDescent="0.2">
      <c r="A2129" s="135"/>
      <c r="B2129" s="134" t="str">
        <f>IF(A2129="","",IF(ISNUMBER(SEARCH("KCB",G2129))=TRUE,Info!$J$10,Info!$J$11))</f>
        <v/>
      </c>
      <c r="C2129" s="135"/>
      <c r="D2129" s="248"/>
      <c r="E2129" s="248"/>
      <c r="F2129" s="135"/>
      <c r="G2129" s="104"/>
      <c r="H2129" s="135"/>
      <c r="I2129" s="104"/>
      <c r="J2129" s="104"/>
      <c r="K2129" s="104"/>
      <c r="L2129" s="104"/>
      <c r="M2129" s="104"/>
      <c r="N2129" s="101"/>
      <c r="O2129" s="101"/>
      <c r="P2129" s="101"/>
      <c r="Q2129" s="101"/>
      <c r="R2129" s="63"/>
      <c r="S2129" s="63"/>
      <c r="T2129" s="63"/>
      <c r="U2129" s="135"/>
      <c r="V2129" s="104"/>
      <c r="W2129" s="104"/>
      <c r="X2129" s="104"/>
      <c r="Y2129" s="104"/>
    </row>
    <row r="2130" spans="1:25" x14ac:dyDescent="0.2">
      <c r="A2130" s="135"/>
      <c r="B2130" s="134" t="str">
        <f>IF(A2130="","",IF(ISNUMBER(SEARCH("KCB",G2130))=TRUE,Info!$J$10,Info!$J$11))</f>
        <v/>
      </c>
      <c r="C2130" s="135"/>
      <c r="D2130" s="248"/>
      <c r="E2130" s="248"/>
      <c r="F2130" s="135"/>
      <c r="G2130" s="104"/>
      <c r="H2130" s="135"/>
      <c r="I2130" s="104"/>
      <c r="J2130" s="104"/>
      <c r="K2130" s="104"/>
      <c r="L2130" s="104"/>
      <c r="M2130" s="104"/>
      <c r="N2130" s="101"/>
      <c r="O2130" s="101"/>
      <c r="P2130" s="101"/>
      <c r="Q2130" s="101"/>
      <c r="R2130" s="63"/>
      <c r="S2130" s="63"/>
      <c r="T2130" s="63"/>
      <c r="U2130" s="135"/>
      <c r="V2130" s="104"/>
      <c r="W2130" s="104"/>
      <c r="X2130" s="104"/>
      <c r="Y2130" s="104"/>
    </row>
    <row r="2131" spans="1:25" x14ac:dyDescent="0.2">
      <c r="A2131" s="135"/>
      <c r="B2131" s="134" t="str">
        <f>IF(A2131="","",IF(ISNUMBER(SEARCH("KCB",G2131))=TRUE,Info!$J$10,Info!$J$11))</f>
        <v/>
      </c>
      <c r="C2131" s="135"/>
      <c r="D2131" s="248"/>
      <c r="E2131" s="248"/>
      <c r="F2131" s="135"/>
      <c r="G2131" s="104"/>
      <c r="H2131" s="135"/>
      <c r="I2131" s="104"/>
      <c r="J2131" s="104"/>
      <c r="K2131" s="104"/>
      <c r="L2131" s="104"/>
      <c r="M2131" s="104"/>
      <c r="N2131" s="101"/>
      <c r="O2131" s="101"/>
      <c r="P2131" s="101"/>
      <c r="Q2131" s="101"/>
      <c r="R2131" s="63"/>
      <c r="S2131" s="63"/>
      <c r="T2131" s="63"/>
      <c r="U2131" s="135"/>
      <c r="V2131" s="104"/>
      <c r="W2131" s="104"/>
      <c r="X2131" s="104"/>
      <c r="Y2131" s="104"/>
    </row>
    <row r="2132" spans="1:25" x14ac:dyDescent="0.2">
      <c r="A2132" s="135"/>
      <c r="B2132" s="134" t="str">
        <f>IF(A2132="","",IF(ISNUMBER(SEARCH("KCB",G2132))=TRUE,Info!$J$10,Info!$J$11))</f>
        <v/>
      </c>
      <c r="C2132" s="135"/>
      <c r="D2132" s="248"/>
      <c r="E2132" s="248"/>
      <c r="F2132" s="135"/>
      <c r="G2132" s="104"/>
      <c r="H2132" s="135"/>
      <c r="I2132" s="104"/>
      <c r="J2132" s="104"/>
      <c r="K2132" s="104"/>
      <c r="L2132" s="104"/>
      <c r="M2132" s="104"/>
      <c r="N2132" s="101"/>
      <c r="O2132" s="101"/>
      <c r="P2132" s="101"/>
      <c r="Q2132" s="101"/>
      <c r="R2132" s="63"/>
      <c r="S2132" s="63"/>
      <c r="T2132" s="63"/>
      <c r="U2132" s="135"/>
      <c r="V2132" s="104"/>
      <c r="W2132" s="104"/>
      <c r="X2132" s="104"/>
      <c r="Y2132" s="104"/>
    </row>
    <row r="2133" spans="1:25" x14ac:dyDescent="0.2">
      <c r="A2133" s="135"/>
      <c r="B2133" s="134" t="str">
        <f>IF(A2133="","",IF(ISNUMBER(SEARCH("KCB",G2133))=TRUE,Info!$J$10,Info!$J$11))</f>
        <v/>
      </c>
      <c r="C2133" s="135"/>
      <c r="D2133" s="248"/>
      <c r="E2133" s="248"/>
      <c r="F2133" s="135"/>
      <c r="G2133" s="104"/>
      <c r="H2133" s="135"/>
      <c r="I2133" s="104"/>
      <c r="J2133" s="104"/>
      <c r="K2133" s="104"/>
      <c r="L2133" s="104"/>
      <c r="M2133" s="104"/>
      <c r="N2133" s="101"/>
      <c r="O2133" s="101"/>
      <c r="P2133" s="101"/>
      <c r="Q2133" s="101"/>
      <c r="R2133" s="63"/>
      <c r="S2133" s="63"/>
      <c r="T2133" s="63"/>
      <c r="U2133" s="135"/>
      <c r="V2133" s="104"/>
      <c r="W2133" s="104"/>
      <c r="X2133" s="104"/>
      <c r="Y2133" s="104"/>
    </row>
    <row r="2134" spans="1:25" x14ac:dyDescent="0.2">
      <c r="A2134" s="135"/>
      <c r="B2134" s="134" t="str">
        <f>IF(A2134="","",IF(ISNUMBER(SEARCH("KCB",G2134))=TRUE,Info!$J$10,Info!$J$11))</f>
        <v/>
      </c>
      <c r="C2134" s="135"/>
      <c r="D2134" s="248"/>
      <c r="E2134" s="248"/>
      <c r="F2134" s="135"/>
      <c r="G2134" s="104"/>
      <c r="H2134" s="135"/>
      <c r="I2134" s="104"/>
      <c r="J2134" s="104"/>
      <c r="K2134" s="104"/>
      <c r="L2134" s="104"/>
      <c r="M2134" s="104"/>
      <c r="N2134" s="101"/>
      <c r="O2134" s="101"/>
      <c r="P2134" s="101"/>
      <c r="Q2134" s="101"/>
      <c r="R2134" s="63"/>
      <c r="S2134" s="63"/>
      <c r="T2134" s="63"/>
      <c r="U2134" s="135"/>
      <c r="V2134" s="104"/>
      <c r="W2134" s="104"/>
      <c r="X2134" s="104"/>
      <c r="Y2134" s="104"/>
    </row>
    <row r="2135" spans="1:25" x14ac:dyDescent="0.2">
      <c r="A2135" s="135"/>
      <c r="B2135" s="134" t="str">
        <f>IF(A2135="","",IF(ISNUMBER(SEARCH("KCB",G2135))=TRUE,Info!$J$10,Info!$J$11))</f>
        <v/>
      </c>
      <c r="C2135" s="135"/>
      <c r="D2135" s="248"/>
      <c r="E2135" s="248"/>
      <c r="F2135" s="135"/>
      <c r="G2135" s="104"/>
      <c r="H2135" s="135"/>
      <c r="I2135" s="104"/>
      <c r="J2135" s="104"/>
      <c r="K2135" s="104"/>
      <c r="L2135" s="104"/>
      <c r="M2135" s="104"/>
      <c r="N2135" s="101"/>
      <c r="O2135" s="101"/>
      <c r="P2135" s="101"/>
      <c r="Q2135" s="101"/>
      <c r="R2135" s="63"/>
      <c r="S2135" s="63"/>
      <c r="T2135" s="63"/>
      <c r="U2135" s="135"/>
      <c r="V2135" s="104"/>
      <c r="W2135" s="104"/>
      <c r="X2135" s="104"/>
      <c r="Y2135" s="104"/>
    </row>
    <row r="2136" spans="1:25" x14ac:dyDescent="0.2">
      <c r="A2136" s="135"/>
      <c r="B2136" s="134" t="str">
        <f>IF(A2136="","",IF(ISNUMBER(SEARCH("KCB",G2136))=TRUE,Info!$J$10,Info!$J$11))</f>
        <v/>
      </c>
      <c r="C2136" s="135"/>
      <c r="D2136" s="248"/>
      <c r="E2136" s="248"/>
      <c r="F2136" s="135"/>
      <c r="G2136" s="104"/>
      <c r="H2136" s="135"/>
      <c r="I2136" s="104"/>
      <c r="J2136" s="104"/>
      <c r="K2136" s="104"/>
      <c r="L2136" s="104"/>
      <c r="M2136" s="104"/>
      <c r="N2136" s="101"/>
      <c r="O2136" s="101"/>
      <c r="P2136" s="101"/>
      <c r="Q2136" s="101"/>
      <c r="R2136" s="63"/>
      <c r="S2136" s="63"/>
      <c r="T2136" s="63"/>
      <c r="U2136" s="135"/>
      <c r="V2136" s="104"/>
      <c r="W2136" s="104"/>
      <c r="X2136" s="104"/>
      <c r="Y2136" s="104"/>
    </row>
    <row r="2137" spans="1:25" x14ac:dyDescent="0.2">
      <c r="A2137" s="135"/>
      <c r="B2137" s="134" t="str">
        <f>IF(A2137="","",IF(ISNUMBER(SEARCH("KCB",G2137))=TRUE,Info!$J$10,Info!$J$11))</f>
        <v/>
      </c>
      <c r="C2137" s="135"/>
      <c r="D2137" s="248"/>
      <c r="E2137" s="248"/>
      <c r="F2137" s="135"/>
      <c r="G2137" s="104"/>
      <c r="H2137" s="135"/>
      <c r="I2137" s="104"/>
      <c r="J2137" s="104"/>
      <c r="K2137" s="104"/>
      <c r="L2137" s="104"/>
      <c r="M2137" s="104"/>
      <c r="N2137" s="101"/>
      <c r="O2137" s="101"/>
      <c r="P2137" s="101"/>
      <c r="Q2137" s="101"/>
      <c r="R2137" s="63"/>
      <c r="S2137" s="63"/>
      <c r="T2137" s="63"/>
      <c r="U2137" s="135"/>
      <c r="V2137" s="104"/>
      <c r="W2137" s="104"/>
      <c r="X2137" s="104"/>
      <c r="Y2137" s="104"/>
    </row>
    <row r="2138" spans="1:25" x14ac:dyDescent="0.2">
      <c r="A2138" s="135"/>
      <c r="B2138" s="134" t="str">
        <f>IF(A2138="","",IF(ISNUMBER(SEARCH("KCB",G2138))=TRUE,Info!$J$10,Info!$J$11))</f>
        <v/>
      </c>
      <c r="C2138" s="135"/>
      <c r="D2138" s="248"/>
      <c r="E2138" s="248"/>
      <c r="F2138" s="135"/>
      <c r="G2138" s="104"/>
      <c r="H2138" s="135"/>
      <c r="I2138" s="104"/>
      <c r="J2138" s="104"/>
      <c r="K2138" s="104"/>
      <c r="L2138" s="104"/>
      <c r="M2138" s="104"/>
      <c r="N2138" s="101"/>
      <c r="O2138" s="101"/>
      <c r="P2138" s="101"/>
      <c r="Q2138" s="101"/>
      <c r="R2138" s="63"/>
      <c r="S2138" s="63"/>
      <c r="T2138" s="63"/>
      <c r="U2138" s="135"/>
      <c r="V2138" s="104"/>
      <c r="W2138" s="104"/>
      <c r="X2138" s="104"/>
      <c r="Y2138" s="104"/>
    </row>
    <row r="2139" spans="1:25" x14ac:dyDescent="0.2">
      <c r="A2139" s="135"/>
      <c r="B2139" s="134" t="str">
        <f>IF(A2139="","",IF(ISNUMBER(SEARCH("KCB",G2139))=TRUE,Info!$J$10,Info!$J$11))</f>
        <v/>
      </c>
      <c r="C2139" s="135"/>
      <c r="D2139" s="248"/>
      <c r="E2139" s="248"/>
      <c r="F2139" s="135"/>
      <c r="G2139" s="104"/>
      <c r="H2139" s="135"/>
      <c r="I2139" s="104"/>
      <c r="J2139" s="104"/>
      <c r="K2139" s="104"/>
      <c r="L2139" s="104"/>
      <c r="M2139" s="104"/>
      <c r="N2139" s="101"/>
      <c r="O2139" s="101"/>
      <c r="P2139" s="101"/>
      <c r="Q2139" s="101"/>
      <c r="R2139" s="63"/>
      <c r="S2139" s="63"/>
      <c r="T2139" s="63"/>
      <c r="U2139" s="135"/>
      <c r="V2139" s="104"/>
      <c r="W2139" s="104"/>
      <c r="X2139" s="104"/>
      <c r="Y2139" s="104"/>
    </row>
    <row r="2140" spans="1:25" x14ac:dyDescent="0.2">
      <c r="A2140" s="135"/>
      <c r="B2140" s="134" t="str">
        <f>IF(A2140="","",IF(ISNUMBER(SEARCH("KCB",G2140))=TRUE,Info!$J$10,Info!$J$11))</f>
        <v/>
      </c>
      <c r="C2140" s="135"/>
      <c r="D2140" s="248"/>
      <c r="E2140" s="248"/>
      <c r="F2140" s="135"/>
      <c r="G2140" s="104"/>
      <c r="H2140" s="135"/>
      <c r="I2140" s="104"/>
      <c r="J2140" s="104"/>
      <c r="K2140" s="104"/>
      <c r="L2140" s="104"/>
      <c r="M2140" s="104"/>
      <c r="N2140" s="101"/>
      <c r="O2140" s="101"/>
      <c r="P2140" s="101"/>
      <c r="Q2140" s="101"/>
      <c r="R2140" s="63"/>
      <c r="S2140" s="63"/>
      <c r="T2140" s="63"/>
      <c r="U2140" s="135"/>
      <c r="V2140" s="104"/>
      <c r="W2140" s="104"/>
      <c r="X2140" s="104"/>
      <c r="Y2140" s="104"/>
    </row>
    <row r="2141" spans="1:25" x14ac:dyDescent="0.2">
      <c r="A2141" s="135"/>
      <c r="B2141" s="134" t="str">
        <f>IF(A2141="","",IF(ISNUMBER(SEARCH("KCB",G2141))=TRUE,Info!$J$10,Info!$J$11))</f>
        <v/>
      </c>
      <c r="C2141" s="135"/>
      <c r="D2141" s="248"/>
      <c r="E2141" s="248"/>
      <c r="F2141" s="135"/>
      <c r="G2141" s="104"/>
      <c r="H2141" s="135"/>
      <c r="I2141" s="104"/>
      <c r="J2141" s="104"/>
      <c r="K2141" s="104"/>
      <c r="L2141" s="104"/>
      <c r="M2141" s="104"/>
      <c r="N2141" s="101"/>
      <c r="O2141" s="101"/>
      <c r="P2141" s="101"/>
      <c r="Q2141" s="101"/>
      <c r="R2141" s="63"/>
      <c r="S2141" s="63"/>
      <c r="T2141" s="63"/>
      <c r="U2141" s="135"/>
      <c r="V2141" s="104"/>
      <c r="W2141" s="104"/>
      <c r="X2141" s="104"/>
      <c r="Y2141" s="104"/>
    </row>
    <row r="2142" spans="1:25" x14ac:dyDescent="0.2">
      <c r="A2142" s="135"/>
      <c r="B2142" s="134" t="str">
        <f>IF(A2142="","",IF(ISNUMBER(SEARCH("KCB",G2142))=TRUE,Info!$J$10,Info!$J$11))</f>
        <v/>
      </c>
      <c r="C2142" s="135"/>
      <c r="D2142" s="248"/>
      <c r="E2142" s="248"/>
      <c r="F2142" s="135"/>
      <c r="G2142" s="104"/>
      <c r="H2142" s="135"/>
      <c r="I2142" s="104"/>
      <c r="J2142" s="104"/>
      <c r="K2142" s="104"/>
      <c r="L2142" s="104"/>
      <c r="M2142" s="104"/>
      <c r="N2142" s="101"/>
      <c r="O2142" s="101"/>
      <c r="P2142" s="101"/>
      <c r="Q2142" s="101"/>
      <c r="R2142" s="63"/>
      <c r="S2142" s="63"/>
      <c r="T2142" s="63"/>
      <c r="U2142" s="135"/>
      <c r="V2142" s="104"/>
      <c r="W2142" s="104"/>
      <c r="X2142" s="104"/>
      <c r="Y2142" s="104"/>
    </row>
    <row r="2143" spans="1:25" x14ac:dyDescent="0.2">
      <c r="A2143" s="135"/>
      <c r="B2143" s="134" t="str">
        <f>IF(A2143="","",IF(ISNUMBER(SEARCH("KCB",G2143))=TRUE,Info!$J$10,Info!$J$11))</f>
        <v/>
      </c>
      <c r="C2143" s="135"/>
      <c r="D2143" s="248"/>
      <c r="E2143" s="248"/>
      <c r="F2143" s="135"/>
      <c r="G2143" s="104"/>
      <c r="H2143" s="135"/>
      <c r="I2143" s="104"/>
      <c r="J2143" s="104"/>
      <c r="K2143" s="104"/>
      <c r="L2143" s="104"/>
      <c r="M2143" s="104"/>
      <c r="N2143" s="101"/>
      <c r="O2143" s="101"/>
      <c r="P2143" s="101"/>
      <c r="Q2143" s="101"/>
      <c r="R2143" s="63"/>
      <c r="S2143" s="63"/>
      <c r="T2143" s="63"/>
      <c r="U2143" s="135"/>
      <c r="V2143" s="104"/>
      <c r="W2143" s="104"/>
      <c r="X2143" s="104"/>
      <c r="Y2143" s="104"/>
    </row>
    <row r="2144" spans="1:25" x14ac:dyDescent="0.2">
      <c r="A2144" s="135"/>
      <c r="B2144" s="134" t="str">
        <f>IF(A2144="","",IF(ISNUMBER(SEARCH("KCB",G2144))=TRUE,Info!$J$10,Info!$J$11))</f>
        <v/>
      </c>
      <c r="C2144" s="135"/>
      <c r="D2144" s="248"/>
      <c r="E2144" s="248"/>
      <c r="F2144" s="135"/>
      <c r="G2144" s="104"/>
      <c r="H2144" s="135"/>
      <c r="I2144" s="104"/>
      <c r="J2144" s="104"/>
      <c r="K2144" s="104"/>
      <c r="L2144" s="104"/>
      <c r="M2144" s="104"/>
      <c r="N2144" s="101"/>
      <c r="O2144" s="101"/>
      <c r="P2144" s="101"/>
      <c r="Q2144" s="101"/>
      <c r="R2144" s="63"/>
      <c r="S2144" s="63"/>
      <c r="T2144" s="63"/>
      <c r="U2144" s="135"/>
      <c r="V2144" s="104"/>
      <c r="W2144" s="104"/>
      <c r="X2144" s="104"/>
      <c r="Y2144" s="104"/>
    </row>
    <row r="2145" spans="1:25" x14ac:dyDescent="0.2">
      <c r="A2145" s="135"/>
      <c r="B2145" s="134" t="str">
        <f>IF(A2145="","",IF(ISNUMBER(SEARCH("KCB",G2145))=TRUE,Info!$J$10,Info!$J$11))</f>
        <v/>
      </c>
      <c r="C2145" s="135"/>
      <c r="D2145" s="248"/>
      <c r="E2145" s="248"/>
      <c r="F2145" s="135"/>
      <c r="G2145" s="104"/>
      <c r="H2145" s="135"/>
      <c r="I2145" s="104"/>
      <c r="J2145" s="104"/>
      <c r="K2145" s="104"/>
      <c r="L2145" s="104"/>
      <c r="M2145" s="104"/>
      <c r="N2145" s="101"/>
      <c r="O2145" s="101"/>
      <c r="P2145" s="101"/>
      <c r="Q2145" s="101"/>
      <c r="R2145" s="63"/>
      <c r="S2145" s="63"/>
      <c r="T2145" s="63"/>
      <c r="U2145" s="135"/>
      <c r="V2145" s="104"/>
      <c r="W2145" s="104"/>
      <c r="X2145" s="104"/>
      <c r="Y2145" s="104"/>
    </row>
    <row r="2146" spans="1:25" x14ac:dyDescent="0.2">
      <c r="A2146" s="135"/>
      <c r="B2146" s="134" t="str">
        <f>IF(A2146="","",IF(ISNUMBER(SEARCH("KCB",G2146))=TRUE,Info!$J$10,Info!$J$11))</f>
        <v/>
      </c>
      <c r="C2146" s="135"/>
      <c r="D2146" s="248"/>
      <c r="E2146" s="248"/>
      <c r="F2146" s="135"/>
      <c r="G2146" s="104"/>
      <c r="H2146" s="135"/>
      <c r="I2146" s="104"/>
      <c r="J2146" s="104"/>
      <c r="K2146" s="104"/>
      <c r="L2146" s="104"/>
      <c r="M2146" s="104"/>
      <c r="N2146" s="101"/>
      <c r="O2146" s="101"/>
      <c r="P2146" s="101"/>
      <c r="Q2146" s="101"/>
      <c r="R2146" s="63"/>
      <c r="S2146" s="63"/>
      <c r="T2146" s="63"/>
      <c r="U2146" s="135"/>
      <c r="V2146" s="104"/>
      <c r="W2146" s="104"/>
      <c r="X2146" s="104"/>
      <c r="Y2146" s="104"/>
    </row>
    <row r="2147" spans="1:25" x14ac:dyDescent="0.2">
      <c r="A2147" s="135"/>
      <c r="B2147" s="134" t="str">
        <f>IF(A2147="","",IF(ISNUMBER(SEARCH("KCB",G2147))=TRUE,Info!$J$10,Info!$J$11))</f>
        <v/>
      </c>
      <c r="C2147" s="135"/>
      <c r="D2147" s="248"/>
      <c r="E2147" s="248"/>
      <c r="F2147" s="135"/>
      <c r="G2147" s="104"/>
      <c r="H2147" s="135"/>
      <c r="I2147" s="104"/>
      <c r="J2147" s="104"/>
      <c r="K2147" s="104"/>
      <c r="L2147" s="104"/>
      <c r="M2147" s="104"/>
      <c r="N2147" s="101"/>
      <c r="O2147" s="101"/>
      <c r="P2147" s="101"/>
      <c r="Q2147" s="101"/>
      <c r="R2147" s="63"/>
      <c r="S2147" s="63"/>
      <c r="T2147" s="63"/>
      <c r="U2147" s="135"/>
      <c r="V2147" s="104"/>
      <c r="W2147" s="104"/>
      <c r="X2147" s="104"/>
      <c r="Y2147" s="104"/>
    </row>
    <row r="2148" spans="1:25" x14ac:dyDescent="0.2">
      <c r="A2148" s="135"/>
      <c r="B2148" s="134" t="str">
        <f>IF(A2148="","",IF(ISNUMBER(SEARCH("KCB",G2148))=TRUE,Info!$J$10,Info!$J$11))</f>
        <v/>
      </c>
      <c r="C2148" s="135"/>
      <c r="D2148" s="248"/>
      <c r="E2148" s="248"/>
      <c r="F2148" s="135"/>
      <c r="G2148" s="104"/>
      <c r="H2148" s="135"/>
      <c r="I2148" s="104"/>
      <c r="J2148" s="104"/>
      <c r="K2148" s="104"/>
      <c r="L2148" s="104"/>
      <c r="M2148" s="104"/>
      <c r="N2148" s="101"/>
      <c r="O2148" s="101"/>
      <c r="P2148" s="101"/>
      <c r="Q2148" s="101"/>
      <c r="R2148" s="63"/>
      <c r="S2148" s="63"/>
      <c r="T2148" s="63"/>
      <c r="U2148" s="135"/>
      <c r="V2148" s="104"/>
      <c r="W2148" s="104"/>
      <c r="X2148" s="104"/>
      <c r="Y2148" s="104"/>
    </row>
    <row r="2149" spans="1:25" x14ac:dyDescent="0.2">
      <c r="A2149" s="135"/>
      <c r="B2149" s="134" t="str">
        <f>IF(A2149="","",IF(ISNUMBER(SEARCH("KCB",G2149))=TRUE,Info!$J$10,Info!$J$11))</f>
        <v/>
      </c>
      <c r="C2149" s="135"/>
      <c r="D2149" s="248"/>
      <c r="E2149" s="248"/>
      <c r="F2149" s="135"/>
      <c r="G2149" s="104"/>
      <c r="H2149" s="135"/>
      <c r="I2149" s="104"/>
      <c r="J2149" s="104"/>
      <c r="K2149" s="104"/>
      <c r="L2149" s="104"/>
      <c r="M2149" s="104"/>
      <c r="N2149" s="101"/>
      <c r="O2149" s="101"/>
      <c r="P2149" s="101"/>
      <c r="Q2149" s="101"/>
      <c r="R2149" s="63"/>
      <c r="S2149" s="63"/>
      <c r="T2149" s="63"/>
      <c r="U2149" s="135"/>
      <c r="V2149" s="104"/>
      <c r="W2149" s="104"/>
      <c r="X2149" s="104"/>
      <c r="Y2149" s="104"/>
    </row>
    <row r="2150" spans="1:25" x14ac:dyDescent="0.2">
      <c r="A2150" s="135"/>
      <c r="B2150" s="134" t="str">
        <f>IF(A2150="","",IF(ISNUMBER(SEARCH("KCB",G2150))=TRUE,Info!$J$10,Info!$J$11))</f>
        <v/>
      </c>
      <c r="C2150" s="135"/>
      <c r="D2150" s="248"/>
      <c r="E2150" s="248"/>
      <c r="F2150" s="135"/>
      <c r="G2150" s="104"/>
      <c r="H2150" s="135"/>
      <c r="I2150" s="104"/>
      <c r="J2150" s="104"/>
      <c r="K2150" s="104"/>
      <c r="L2150" s="104"/>
      <c r="M2150" s="104"/>
      <c r="N2150" s="101"/>
      <c r="O2150" s="101"/>
      <c r="P2150" s="101"/>
      <c r="Q2150" s="101"/>
      <c r="R2150" s="63"/>
      <c r="S2150" s="63"/>
      <c r="T2150" s="63"/>
      <c r="U2150" s="135"/>
      <c r="V2150" s="104"/>
      <c r="W2150" s="104"/>
      <c r="X2150" s="104"/>
      <c r="Y2150" s="104"/>
    </row>
    <row r="2151" spans="1:25" x14ac:dyDescent="0.2">
      <c r="A2151" s="135"/>
      <c r="B2151" s="134" t="str">
        <f>IF(A2151="","",IF(ISNUMBER(SEARCH("KCB",G2151))=TRUE,Info!$J$10,Info!$J$11))</f>
        <v/>
      </c>
      <c r="C2151" s="135"/>
      <c r="D2151" s="248"/>
      <c r="E2151" s="248"/>
      <c r="F2151" s="135"/>
      <c r="G2151" s="104"/>
      <c r="H2151" s="135"/>
      <c r="I2151" s="104"/>
      <c r="J2151" s="104"/>
      <c r="K2151" s="104"/>
      <c r="L2151" s="104"/>
      <c r="M2151" s="104"/>
      <c r="N2151" s="101"/>
      <c r="O2151" s="101"/>
      <c r="P2151" s="101"/>
      <c r="Q2151" s="101"/>
      <c r="R2151" s="63"/>
      <c r="S2151" s="63"/>
      <c r="T2151" s="63"/>
      <c r="U2151" s="135"/>
      <c r="V2151" s="104"/>
      <c r="W2151" s="104"/>
      <c r="X2151" s="104"/>
      <c r="Y2151" s="104"/>
    </row>
    <row r="2152" spans="1:25" x14ac:dyDescent="0.2">
      <c r="A2152" s="135"/>
      <c r="B2152" s="134" t="str">
        <f>IF(A2152="","",IF(ISNUMBER(SEARCH("KCB",G2152))=TRUE,Info!$J$10,Info!$J$11))</f>
        <v/>
      </c>
      <c r="C2152" s="135"/>
      <c r="D2152" s="248"/>
      <c r="E2152" s="248"/>
      <c r="F2152" s="135"/>
      <c r="G2152" s="104"/>
      <c r="H2152" s="135"/>
      <c r="I2152" s="104"/>
      <c r="J2152" s="104"/>
      <c r="K2152" s="104"/>
      <c r="L2152" s="104"/>
      <c r="M2152" s="104"/>
      <c r="N2152" s="101"/>
      <c r="O2152" s="101"/>
      <c r="P2152" s="101"/>
      <c r="Q2152" s="101"/>
      <c r="R2152" s="63"/>
      <c r="S2152" s="63"/>
      <c r="T2152" s="63"/>
      <c r="U2152" s="135"/>
      <c r="V2152" s="104"/>
      <c r="W2152" s="104"/>
      <c r="X2152" s="104"/>
      <c r="Y2152" s="104"/>
    </row>
    <row r="2153" spans="1:25" x14ac:dyDescent="0.2">
      <c r="A2153" s="135"/>
      <c r="B2153" s="134" t="str">
        <f>IF(A2153="","",IF(ISNUMBER(SEARCH("KCB",G2153))=TRUE,Info!$J$10,Info!$J$11))</f>
        <v/>
      </c>
      <c r="C2153" s="135"/>
      <c r="D2153" s="248"/>
      <c r="E2153" s="248"/>
      <c r="F2153" s="135"/>
      <c r="G2153" s="104"/>
      <c r="H2153" s="135"/>
      <c r="I2153" s="104"/>
      <c r="J2153" s="104"/>
      <c r="K2153" s="104"/>
      <c r="L2153" s="104"/>
      <c r="M2153" s="104"/>
      <c r="N2153" s="101"/>
      <c r="O2153" s="101"/>
      <c r="P2153" s="101"/>
      <c r="Q2153" s="101"/>
      <c r="R2153" s="63"/>
      <c r="S2153" s="63"/>
      <c r="T2153" s="63"/>
      <c r="U2153" s="135"/>
      <c r="V2153" s="104"/>
      <c r="W2153" s="104"/>
      <c r="X2153" s="104"/>
      <c r="Y2153" s="104"/>
    </row>
    <row r="2154" spans="1:25" x14ac:dyDescent="0.2">
      <c r="A2154" s="135"/>
      <c r="B2154" s="134" t="str">
        <f>IF(A2154="","",IF(ISNUMBER(SEARCH("KCB",G2154))=TRUE,Info!$J$10,Info!$J$11))</f>
        <v/>
      </c>
      <c r="C2154" s="135"/>
      <c r="D2154" s="248"/>
      <c r="E2154" s="248"/>
      <c r="F2154" s="135"/>
      <c r="G2154" s="104"/>
      <c r="H2154" s="135"/>
      <c r="I2154" s="104"/>
      <c r="J2154" s="104"/>
      <c r="K2154" s="104"/>
      <c r="L2154" s="104"/>
      <c r="M2154" s="104"/>
      <c r="N2154" s="101"/>
      <c r="O2154" s="101"/>
      <c r="P2154" s="101"/>
      <c r="Q2154" s="101"/>
      <c r="R2154" s="63"/>
      <c r="S2154" s="63"/>
      <c r="T2154" s="63"/>
      <c r="U2154" s="135"/>
      <c r="V2154" s="104"/>
      <c r="W2154" s="104"/>
      <c r="X2154" s="104"/>
      <c r="Y2154" s="104"/>
    </row>
    <row r="2155" spans="1:25" x14ac:dyDescent="0.2">
      <c r="A2155" s="135"/>
      <c r="B2155" s="134" t="str">
        <f>IF(A2155="","",IF(ISNUMBER(SEARCH("KCB",G2155))=TRUE,Info!$J$10,Info!$J$11))</f>
        <v/>
      </c>
      <c r="C2155" s="135"/>
      <c r="D2155" s="248"/>
      <c r="E2155" s="248"/>
      <c r="F2155" s="135"/>
      <c r="G2155" s="104"/>
      <c r="H2155" s="135"/>
      <c r="I2155" s="104"/>
      <c r="J2155" s="104"/>
      <c r="K2155" s="104"/>
      <c r="L2155" s="104"/>
      <c r="M2155" s="104"/>
      <c r="N2155" s="101"/>
      <c r="O2155" s="101"/>
      <c r="P2155" s="101"/>
      <c r="Q2155" s="101"/>
      <c r="R2155" s="63"/>
      <c r="S2155" s="63"/>
      <c r="T2155" s="63"/>
      <c r="U2155" s="135"/>
      <c r="V2155" s="104"/>
      <c r="W2155" s="104"/>
      <c r="X2155" s="104"/>
      <c r="Y2155" s="104"/>
    </row>
    <row r="2156" spans="1:25" x14ac:dyDescent="0.2">
      <c r="A2156" s="135"/>
      <c r="B2156" s="134" t="str">
        <f>IF(A2156="","",IF(ISNUMBER(SEARCH("KCB",G2156))=TRUE,Info!$J$10,Info!$J$11))</f>
        <v/>
      </c>
      <c r="C2156" s="135"/>
      <c r="D2156" s="248"/>
      <c r="E2156" s="248"/>
      <c r="F2156" s="135"/>
      <c r="G2156" s="104"/>
      <c r="H2156" s="135"/>
      <c r="I2156" s="104"/>
      <c r="J2156" s="104"/>
      <c r="K2156" s="104"/>
      <c r="L2156" s="104"/>
      <c r="M2156" s="104"/>
      <c r="N2156" s="101"/>
      <c r="O2156" s="101"/>
      <c r="P2156" s="101"/>
      <c r="Q2156" s="101"/>
      <c r="R2156" s="63"/>
      <c r="S2156" s="63"/>
      <c r="T2156" s="63"/>
      <c r="U2156" s="135"/>
      <c r="V2156" s="104"/>
      <c r="W2156" s="104"/>
      <c r="X2156" s="104"/>
      <c r="Y2156" s="104"/>
    </row>
    <row r="2157" spans="1:25" x14ac:dyDescent="0.2">
      <c r="A2157" s="135"/>
      <c r="B2157" s="134" t="str">
        <f>IF(A2157="","",IF(ISNUMBER(SEARCH("KCB",G2157))=TRUE,Info!$J$10,Info!$J$11))</f>
        <v/>
      </c>
      <c r="C2157" s="135"/>
      <c r="D2157" s="248"/>
      <c r="E2157" s="248"/>
      <c r="F2157" s="135"/>
      <c r="G2157" s="104"/>
      <c r="H2157" s="135"/>
      <c r="I2157" s="104"/>
      <c r="J2157" s="104"/>
      <c r="K2157" s="104"/>
      <c r="L2157" s="104"/>
      <c r="M2157" s="104"/>
      <c r="N2157" s="101"/>
      <c r="O2157" s="101"/>
      <c r="P2157" s="101"/>
      <c r="Q2157" s="101"/>
      <c r="R2157" s="63"/>
      <c r="S2157" s="63"/>
      <c r="T2157" s="63"/>
      <c r="U2157" s="135"/>
      <c r="V2157" s="104"/>
      <c r="W2157" s="104"/>
      <c r="X2157" s="104"/>
      <c r="Y2157" s="104"/>
    </row>
    <row r="2158" spans="1:25" x14ac:dyDescent="0.2">
      <c r="A2158" s="135"/>
      <c r="B2158" s="134" t="str">
        <f>IF(A2158="","",IF(ISNUMBER(SEARCH("KCB",G2158))=TRUE,Info!$J$10,Info!$J$11))</f>
        <v/>
      </c>
      <c r="C2158" s="135"/>
      <c r="D2158" s="248"/>
      <c r="E2158" s="248"/>
      <c r="F2158" s="135"/>
      <c r="G2158" s="104"/>
      <c r="H2158" s="135"/>
      <c r="I2158" s="104"/>
      <c r="J2158" s="104"/>
      <c r="K2158" s="104"/>
      <c r="L2158" s="104"/>
      <c r="M2158" s="104"/>
      <c r="N2158" s="101"/>
      <c r="O2158" s="101"/>
      <c r="P2158" s="101"/>
      <c r="Q2158" s="101"/>
      <c r="R2158" s="63"/>
      <c r="S2158" s="63"/>
      <c r="T2158" s="63"/>
      <c r="U2158" s="135"/>
      <c r="V2158" s="104"/>
      <c r="W2158" s="104"/>
      <c r="X2158" s="104"/>
      <c r="Y2158" s="104"/>
    </row>
    <row r="2159" spans="1:25" x14ac:dyDescent="0.2">
      <c r="A2159" s="135"/>
      <c r="B2159" s="134" t="str">
        <f>IF(A2159="","",IF(ISNUMBER(SEARCH("KCB",G2159))=TRUE,Info!$J$10,Info!$J$11))</f>
        <v/>
      </c>
      <c r="C2159" s="135"/>
      <c r="D2159" s="248"/>
      <c r="E2159" s="248"/>
      <c r="F2159" s="135"/>
      <c r="G2159" s="104"/>
      <c r="H2159" s="135"/>
      <c r="I2159" s="104"/>
      <c r="J2159" s="104"/>
      <c r="K2159" s="104"/>
      <c r="L2159" s="104"/>
      <c r="M2159" s="104"/>
      <c r="N2159" s="101"/>
      <c r="O2159" s="101"/>
      <c r="P2159" s="101"/>
      <c r="Q2159" s="101"/>
      <c r="R2159" s="63"/>
      <c r="S2159" s="63"/>
      <c r="T2159" s="63"/>
      <c r="U2159" s="135"/>
      <c r="V2159" s="104"/>
      <c r="W2159" s="104"/>
      <c r="X2159" s="104"/>
      <c r="Y2159" s="104"/>
    </row>
    <row r="2160" spans="1:25" x14ac:dyDescent="0.2">
      <c r="A2160" s="135"/>
      <c r="B2160" s="134" t="str">
        <f>IF(A2160="","",IF(ISNUMBER(SEARCH("KCB",G2160))=TRUE,Info!$J$10,Info!$J$11))</f>
        <v/>
      </c>
      <c r="C2160" s="135"/>
      <c r="D2160" s="248"/>
      <c r="E2160" s="248"/>
      <c r="F2160" s="135"/>
      <c r="G2160" s="104"/>
      <c r="H2160" s="135"/>
      <c r="I2160" s="104"/>
      <c r="J2160" s="104"/>
      <c r="K2160" s="104"/>
      <c r="L2160" s="104"/>
      <c r="M2160" s="104"/>
      <c r="N2160" s="101"/>
      <c r="O2160" s="101"/>
      <c r="P2160" s="101"/>
      <c r="Q2160" s="101"/>
      <c r="R2160" s="63"/>
      <c r="S2160" s="63"/>
      <c r="T2160" s="63"/>
      <c r="U2160" s="135"/>
      <c r="V2160" s="104"/>
      <c r="W2160" s="104"/>
      <c r="X2160" s="104"/>
      <c r="Y2160" s="104"/>
    </row>
    <row r="2161" spans="1:25" x14ac:dyDescent="0.2">
      <c r="A2161" s="135"/>
      <c r="B2161" s="134" t="str">
        <f>IF(A2161="","",IF(ISNUMBER(SEARCH("KCB",G2161))=TRUE,Info!$J$10,Info!$J$11))</f>
        <v/>
      </c>
      <c r="C2161" s="135"/>
      <c r="D2161" s="248"/>
      <c r="E2161" s="248"/>
      <c r="F2161" s="135"/>
      <c r="G2161" s="104"/>
      <c r="H2161" s="135"/>
      <c r="I2161" s="104"/>
      <c r="J2161" s="104"/>
      <c r="K2161" s="104"/>
      <c r="L2161" s="104"/>
      <c r="M2161" s="104"/>
      <c r="N2161" s="101"/>
      <c r="O2161" s="101"/>
      <c r="P2161" s="101"/>
      <c r="Q2161" s="101"/>
      <c r="R2161" s="63"/>
      <c r="S2161" s="63"/>
      <c r="T2161" s="63"/>
      <c r="U2161" s="135"/>
      <c r="V2161" s="104"/>
      <c r="W2161" s="104"/>
      <c r="X2161" s="104"/>
      <c r="Y2161" s="104"/>
    </row>
    <row r="2162" spans="1:25" x14ac:dyDescent="0.2">
      <c r="A2162" s="135"/>
      <c r="B2162" s="134" t="str">
        <f>IF(A2162="","",IF(ISNUMBER(SEARCH("KCB",G2162))=TRUE,Info!$J$10,Info!$J$11))</f>
        <v/>
      </c>
      <c r="C2162" s="135"/>
      <c r="D2162" s="248"/>
      <c r="E2162" s="248"/>
      <c r="F2162" s="135"/>
      <c r="G2162" s="104"/>
      <c r="H2162" s="135"/>
      <c r="I2162" s="104"/>
      <c r="J2162" s="104"/>
      <c r="K2162" s="104"/>
      <c r="L2162" s="104"/>
      <c r="M2162" s="104"/>
      <c r="N2162" s="101"/>
      <c r="O2162" s="101"/>
      <c r="P2162" s="101"/>
      <c r="Q2162" s="101"/>
      <c r="R2162" s="63"/>
      <c r="S2162" s="63"/>
      <c r="T2162" s="63"/>
      <c r="U2162" s="135"/>
      <c r="V2162" s="104"/>
      <c r="W2162" s="104"/>
      <c r="X2162" s="104"/>
      <c r="Y2162" s="104"/>
    </row>
    <row r="2163" spans="1:25" x14ac:dyDescent="0.2">
      <c r="A2163" s="135"/>
      <c r="B2163" s="134" t="str">
        <f>IF(A2163="","",IF(ISNUMBER(SEARCH("KCB",G2163))=TRUE,Info!$J$10,Info!$J$11))</f>
        <v/>
      </c>
      <c r="C2163" s="135"/>
      <c r="D2163" s="248"/>
      <c r="E2163" s="248"/>
      <c r="F2163" s="135"/>
      <c r="G2163" s="104"/>
      <c r="H2163" s="135"/>
      <c r="I2163" s="104"/>
      <c r="J2163" s="104"/>
      <c r="K2163" s="104"/>
      <c r="L2163" s="104"/>
      <c r="M2163" s="104"/>
      <c r="N2163" s="101"/>
      <c r="O2163" s="101"/>
      <c r="P2163" s="101"/>
      <c r="Q2163" s="101"/>
      <c r="R2163" s="63"/>
      <c r="S2163" s="63"/>
      <c r="T2163" s="63"/>
      <c r="U2163" s="135"/>
      <c r="V2163" s="104"/>
      <c r="W2163" s="104"/>
      <c r="X2163" s="104"/>
      <c r="Y2163" s="104"/>
    </row>
    <row r="2164" spans="1:25" x14ac:dyDescent="0.2">
      <c r="A2164" s="135"/>
      <c r="B2164" s="134" t="str">
        <f>IF(A2164="","",IF(ISNUMBER(SEARCH("KCB",G2164))=TRUE,Info!$J$10,Info!$J$11))</f>
        <v/>
      </c>
      <c r="C2164" s="135"/>
      <c r="D2164" s="248"/>
      <c r="E2164" s="248"/>
      <c r="F2164" s="135"/>
      <c r="G2164" s="104"/>
      <c r="H2164" s="135"/>
      <c r="I2164" s="104"/>
      <c r="J2164" s="104"/>
      <c r="K2164" s="104"/>
      <c r="L2164" s="104"/>
      <c r="M2164" s="104"/>
      <c r="N2164" s="101"/>
      <c r="O2164" s="101"/>
      <c r="P2164" s="101"/>
      <c r="Q2164" s="101"/>
      <c r="R2164" s="63"/>
      <c r="S2164" s="63"/>
      <c r="T2164" s="63"/>
      <c r="U2164" s="135"/>
      <c r="V2164" s="104"/>
      <c r="W2164" s="104"/>
      <c r="X2164" s="104"/>
      <c r="Y2164" s="104"/>
    </row>
    <row r="2165" spans="1:25" x14ac:dyDescent="0.2">
      <c r="A2165" s="135"/>
      <c r="B2165" s="134" t="str">
        <f>IF(A2165="","",IF(ISNUMBER(SEARCH("KCB",G2165))=TRUE,Info!$J$10,Info!$J$11))</f>
        <v/>
      </c>
      <c r="C2165" s="135"/>
      <c r="D2165" s="248"/>
      <c r="E2165" s="248"/>
      <c r="F2165" s="135"/>
      <c r="G2165" s="104"/>
      <c r="H2165" s="135"/>
      <c r="I2165" s="104"/>
      <c r="J2165" s="104"/>
      <c r="K2165" s="104"/>
      <c r="L2165" s="104"/>
      <c r="M2165" s="104"/>
      <c r="N2165" s="101"/>
      <c r="O2165" s="101"/>
      <c r="P2165" s="101"/>
      <c r="Q2165" s="101"/>
      <c r="R2165" s="63"/>
      <c r="S2165" s="63"/>
      <c r="T2165" s="63"/>
      <c r="U2165" s="135"/>
      <c r="V2165" s="104"/>
      <c r="W2165" s="104"/>
      <c r="X2165" s="104"/>
      <c r="Y2165" s="104"/>
    </row>
    <row r="2166" spans="1:25" x14ac:dyDescent="0.2">
      <c r="A2166" s="135"/>
      <c r="B2166" s="134" t="str">
        <f>IF(A2166="","",IF(ISNUMBER(SEARCH("KCB",G2166))=TRUE,Info!$J$10,Info!$J$11))</f>
        <v/>
      </c>
      <c r="C2166" s="135"/>
      <c r="D2166" s="248"/>
      <c r="E2166" s="248"/>
      <c r="F2166" s="135"/>
      <c r="G2166" s="104"/>
      <c r="H2166" s="135"/>
      <c r="I2166" s="104"/>
      <c r="J2166" s="104"/>
      <c r="K2166" s="104"/>
      <c r="L2166" s="104"/>
      <c r="M2166" s="104"/>
      <c r="N2166" s="101"/>
      <c r="O2166" s="101"/>
      <c r="P2166" s="101"/>
      <c r="Q2166" s="101"/>
      <c r="R2166" s="63"/>
      <c r="S2166" s="63"/>
      <c r="T2166" s="63"/>
      <c r="U2166" s="135"/>
      <c r="V2166" s="104"/>
      <c r="W2166" s="104"/>
      <c r="X2166" s="104"/>
      <c r="Y2166" s="104"/>
    </row>
    <row r="2167" spans="1:25" x14ac:dyDescent="0.2">
      <c r="A2167" s="135"/>
      <c r="B2167" s="134" t="str">
        <f>IF(A2167="","",IF(ISNUMBER(SEARCH("KCB",G2167))=TRUE,Info!$J$10,Info!$J$11))</f>
        <v/>
      </c>
      <c r="C2167" s="135"/>
      <c r="D2167" s="248"/>
      <c r="E2167" s="248"/>
      <c r="F2167" s="135"/>
      <c r="G2167" s="104"/>
      <c r="H2167" s="135"/>
      <c r="I2167" s="104"/>
      <c r="J2167" s="104"/>
      <c r="K2167" s="104"/>
      <c r="L2167" s="104"/>
      <c r="M2167" s="104"/>
      <c r="N2167" s="101"/>
      <c r="O2167" s="101"/>
      <c r="P2167" s="101"/>
      <c r="Q2167" s="101"/>
      <c r="R2167" s="63"/>
      <c r="S2167" s="63"/>
      <c r="T2167" s="63"/>
      <c r="U2167" s="135"/>
      <c r="V2167" s="104"/>
      <c r="W2167" s="104"/>
      <c r="X2167" s="104"/>
      <c r="Y2167" s="104"/>
    </row>
    <row r="2168" spans="1:25" x14ac:dyDescent="0.2">
      <c r="A2168" s="135"/>
      <c r="B2168" s="134" t="str">
        <f>IF(A2168="","",IF(ISNUMBER(SEARCH("KCB",G2168))=TRUE,Info!$J$10,Info!$J$11))</f>
        <v/>
      </c>
      <c r="C2168" s="135"/>
      <c r="D2168" s="248"/>
      <c r="E2168" s="248"/>
      <c r="F2168" s="135"/>
      <c r="G2168" s="104"/>
      <c r="H2168" s="135"/>
      <c r="I2168" s="104"/>
      <c r="J2168" s="104"/>
      <c r="K2168" s="104"/>
      <c r="L2168" s="104"/>
      <c r="M2168" s="104"/>
      <c r="N2168" s="101"/>
      <c r="O2168" s="101"/>
      <c r="P2168" s="101"/>
      <c r="Q2168" s="101"/>
      <c r="R2168" s="63"/>
      <c r="S2168" s="63"/>
      <c r="T2168" s="63"/>
      <c r="U2168" s="135"/>
      <c r="V2168" s="104"/>
      <c r="W2168" s="104"/>
      <c r="X2168" s="104"/>
      <c r="Y2168" s="104"/>
    </row>
    <row r="2169" spans="1:25" x14ac:dyDescent="0.2">
      <c r="A2169" s="135"/>
      <c r="B2169" s="134" t="str">
        <f>IF(A2169="","",IF(ISNUMBER(SEARCH("KCB",G2169))=TRUE,Info!$J$10,Info!$J$11))</f>
        <v/>
      </c>
      <c r="C2169" s="135"/>
      <c r="D2169" s="248"/>
      <c r="E2169" s="248"/>
      <c r="F2169" s="135"/>
      <c r="G2169" s="104"/>
      <c r="H2169" s="135"/>
      <c r="I2169" s="104"/>
      <c r="J2169" s="104"/>
      <c r="K2169" s="104"/>
      <c r="L2169" s="104"/>
      <c r="M2169" s="104"/>
      <c r="N2169" s="101"/>
      <c r="O2169" s="101"/>
      <c r="P2169" s="101"/>
      <c r="Q2169" s="101"/>
      <c r="R2169" s="63"/>
      <c r="S2169" s="63"/>
      <c r="T2169" s="63"/>
      <c r="U2169" s="135"/>
      <c r="V2169" s="104"/>
      <c r="W2169" s="104"/>
      <c r="X2169" s="104"/>
      <c r="Y2169" s="104"/>
    </row>
    <row r="2170" spans="1:25" x14ac:dyDescent="0.2">
      <c r="A2170" s="135"/>
      <c r="B2170" s="134" t="str">
        <f>IF(A2170="","",IF(ISNUMBER(SEARCH("KCB",G2170))=TRUE,Info!$J$10,Info!$J$11))</f>
        <v/>
      </c>
      <c r="C2170" s="135"/>
      <c r="D2170" s="248"/>
      <c r="E2170" s="248"/>
      <c r="F2170" s="135"/>
      <c r="G2170" s="104"/>
      <c r="H2170" s="135"/>
      <c r="I2170" s="104"/>
      <c r="J2170" s="104"/>
      <c r="K2170" s="104"/>
      <c r="L2170" s="104"/>
      <c r="M2170" s="104"/>
      <c r="N2170" s="101"/>
      <c r="O2170" s="101"/>
      <c r="P2170" s="101"/>
      <c r="Q2170" s="101"/>
      <c r="R2170" s="63"/>
      <c r="S2170" s="63"/>
      <c r="T2170" s="63"/>
      <c r="U2170" s="135"/>
      <c r="V2170" s="104"/>
      <c r="W2170" s="104"/>
      <c r="X2170" s="104"/>
      <c r="Y2170" s="104"/>
    </row>
    <row r="2171" spans="1:25" x14ac:dyDescent="0.2">
      <c r="A2171" s="135"/>
      <c r="B2171" s="134" t="str">
        <f>IF(A2171="","",IF(ISNUMBER(SEARCH("KCB",G2171))=TRUE,Info!$J$10,Info!$J$11))</f>
        <v/>
      </c>
      <c r="C2171" s="135"/>
      <c r="D2171" s="248"/>
      <c r="E2171" s="248"/>
      <c r="F2171" s="135"/>
      <c r="G2171" s="104"/>
      <c r="H2171" s="135"/>
      <c r="I2171" s="104"/>
      <c r="J2171" s="104"/>
      <c r="K2171" s="104"/>
      <c r="L2171" s="104"/>
      <c r="M2171" s="104"/>
      <c r="N2171" s="101"/>
      <c r="O2171" s="101"/>
      <c r="P2171" s="101"/>
      <c r="Q2171" s="101"/>
      <c r="R2171" s="63"/>
      <c r="S2171" s="63"/>
      <c r="T2171" s="63"/>
      <c r="U2171" s="135"/>
      <c r="V2171" s="104"/>
      <c r="W2171" s="104"/>
      <c r="X2171" s="104"/>
      <c r="Y2171" s="104"/>
    </row>
    <row r="2172" spans="1:25" x14ac:dyDescent="0.2">
      <c r="A2172" s="135"/>
      <c r="B2172" s="134" t="str">
        <f>IF(A2172="","",IF(ISNUMBER(SEARCH("KCB",G2172))=TRUE,Info!$J$10,Info!$J$11))</f>
        <v/>
      </c>
      <c r="C2172" s="135"/>
      <c r="D2172" s="248"/>
      <c r="E2172" s="248"/>
      <c r="F2172" s="135"/>
      <c r="G2172" s="104"/>
      <c r="H2172" s="135"/>
      <c r="I2172" s="104"/>
      <c r="J2172" s="104"/>
      <c r="K2172" s="104"/>
      <c r="L2172" s="104"/>
      <c r="M2172" s="104"/>
      <c r="N2172" s="101"/>
      <c r="O2172" s="101"/>
      <c r="P2172" s="101"/>
      <c r="Q2172" s="101"/>
      <c r="R2172" s="63"/>
      <c r="S2172" s="63"/>
      <c r="T2172" s="63"/>
      <c r="U2172" s="135"/>
      <c r="V2172" s="104"/>
      <c r="W2172" s="104"/>
      <c r="X2172" s="104"/>
      <c r="Y2172" s="104"/>
    </row>
    <row r="2173" spans="1:25" x14ac:dyDescent="0.2">
      <c r="A2173" s="135"/>
      <c r="B2173" s="134" t="str">
        <f>IF(A2173="","",IF(ISNUMBER(SEARCH("KCB",G2173))=TRUE,Info!$J$10,Info!$J$11))</f>
        <v/>
      </c>
      <c r="C2173" s="135"/>
      <c r="D2173" s="248"/>
      <c r="E2173" s="248"/>
      <c r="F2173" s="135"/>
      <c r="G2173" s="104"/>
      <c r="H2173" s="135"/>
      <c r="I2173" s="104"/>
      <c r="J2173" s="104"/>
      <c r="K2173" s="104"/>
      <c r="L2173" s="104"/>
      <c r="M2173" s="104"/>
      <c r="N2173" s="101"/>
      <c r="O2173" s="101"/>
      <c r="P2173" s="101"/>
      <c r="Q2173" s="101"/>
      <c r="R2173" s="63"/>
      <c r="S2173" s="63"/>
      <c r="T2173" s="63"/>
      <c r="U2173" s="135"/>
      <c r="V2173" s="104"/>
      <c r="W2173" s="104"/>
      <c r="X2173" s="104"/>
      <c r="Y2173" s="104"/>
    </row>
    <row r="2174" spans="1:25" x14ac:dyDescent="0.2">
      <c r="A2174" s="135"/>
      <c r="B2174" s="134" t="str">
        <f>IF(A2174="","",IF(ISNUMBER(SEARCH("KCB",G2174))=TRUE,Info!$J$10,Info!$J$11))</f>
        <v/>
      </c>
      <c r="C2174" s="135"/>
      <c r="D2174" s="248"/>
      <c r="E2174" s="248"/>
      <c r="F2174" s="135"/>
      <c r="G2174" s="104"/>
      <c r="H2174" s="135"/>
      <c r="I2174" s="104"/>
      <c r="J2174" s="104"/>
      <c r="K2174" s="104"/>
      <c r="L2174" s="104"/>
      <c r="M2174" s="104"/>
      <c r="N2174" s="101"/>
      <c r="O2174" s="101"/>
      <c r="P2174" s="101"/>
      <c r="Q2174" s="101"/>
      <c r="R2174" s="63"/>
      <c r="S2174" s="63"/>
      <c r="T2174" s="63"/>
      <c r="U2174" s="135"/>
      <c r="V2174" s="104"/>
      <c r="W2174" s="104"/>
      <c r="X2174" s="104"/>
      <c r="Y2174" s="104"/>
    </row>
    <row r="2175" spans="1:25" x14ac:dyDescent="0.2">
      <c r="A2175" s="135"/>
      <c r="B2175" s="134" t="str">
        <f>IF(A2175="","",IF(ISNUMBER(SEARCH("KCB",G2175))=TRUE,Info!$J$10,Info!$J$11))</f>
        <v/>
      </c>
      <c r="C2175" s="135"/>
      <c r="D2175" s="248"/>
      <c r="E2175" s="248"/>
      <c r="F2175" s="135"/>
      <c r="G2175" s="104"/>
      <c r="H2175" s="135"/>
      <c r="I2175" s="104"/>
      <c r="J2175" s="104"/>
      <c r="K2175" s="104"/>
      <c r="L2175" s="104"/>
      <c r="M2175" s="104"/>
      <c r="N2175" s="101"/>
      <c r="O2175" s="101"/>
      <c r="P2175" s="101"/>
      <c r="Q2175" s="101"/>
      <c r="R2175" s="63"/>
      <c r="S2175" s="63"/>
      <c r="T2175" s="63"/>
      <c r="U2175" s="135"/>
      <c r="V2175" s="104"/>
      <c r="W2175" s="104"/>
      <c r="X2175" s="104"/>
      <c r="Y2175" s="104"/>
    </row>
    <row r="2176" spans="1:25" x14ac:dyDescent="0.2">
      <c r="A2176" s="135"/>
      <c r="B2176" s="134" t="str">
        <f>IF(A2176="","",IF(ISNUMBER(SEARCH("KCB",G2176))=TRUE,Info!$J$10,Info!$J$11))</f>
        <v/>
      </c>
      <c r="C2176" s="135"/>
      <c r="D2176" s="248"/>
      <c r="E2176" s="248"/>
      <c r="F2176" s="135"/>
      <c r="G2176" s="104"/>
      <c r="H2176" s="135"/>
      <c r="I2176" s="104"/>
      <c r="J2176" s="104"/>
      <c r="K2176" s="104"/>
      <c r="L2176" s="104"/>
      <c r="M2176" s="104"/>
      <c r="N2176" s="101"/>
      <c r="O2176" s="101"/>
      <c r="P2176" s="101"/>
      <c r="Q2176" s="101"/>
      <c r="R2176" s="63"/>
      <c r="S2176" s="63"/>
      <c r="T2176" s="63"/>
      <c r="U2176" s="135"/>
      <c r="V2176" s="104"/>
      <c r="W2176" s="104"/>
      <c r="X2176" s="104"/>
      <c r="Y2176" s="104"/>
    </row>
    <row r="2177" spans="1:25" x14ac:dyDescent="0.2">
      <c r="A2177" s="135"/>
      <c r="B2177" s="134" t="str">
        <f>IF(A2177="","",IF(ISNUMBER(SEARCH("KCB",G2177))=TRUE,Info!$J$10,Info!$J$11))</f>
        <v/>
      </c>
      <c r="C2177" s="135"/>
      <c r="D2177" s="248"/>
      <c r="E2177" s="248"/>
      <c r="F2177" s="135"/>
      <c r="G2177" s="104"/>
      <c r="H2177" s="135"/>
      <c r="I2177" s="104"/>
      <c r="J2177" s="104"/>
      <c r="K2177" s="104"/>
      <c r="L2177" s="104"/>
      <c r="M2177" s="104"/>
      <c r="N2177" s="101"/>
      <c r="O2177" s="101"/>
      <c r="P2177" s="101"/>
      <c r="Q2177" s="101"/>
      <c r="R2177" s="63"/>
      <c r="S2177" s="63"/>
      <c r="T2177" s="63"/>
      <c r="U2177" s="135"/>
      <c r="V2177" s="104"/>
      <c r="W2177" s="104"/>
      <c r="X2177" s="104"/>
      <c r="Y2177" s="104"/>
    </row>
    <row r="2178" spans="1:25" x14ac:dyDescent="0.2">
      <c r="A2178" s="135"/>
      <c r="B2178" s="134" t="str">
        <f>IF(A2178="","",IF(ISNUMBER(SEARCH("KCB",G2178))=TRUE,Info!$J$10,Info!$J$11))</f>
        <v/>
      </c>
      <c r="C2178" s="135"/>
      <c r="D2178" s="248"/>
      <c r="E2178" s="248"/>
      <c r="F2178" s="135"/>
      <c r="G2178" s="104"/>
      <c r="H2178" s="135"/>
      <c r="I2178" s="104"/>
      <c r="J2178" s="104"/>
      <c r="K2178" s="104"/>
      <c r="L2178" s="104"/>
      <c r="M2178" s="104"/>
      <c r="N2178" s="101"/>
      <c r="O2178" s="101"/>
      <c r="P2178" s="101"/>
      <c r="Q2178" s="101"/>
      <c r="R2178" s="63"/>
      <c r="S2178" s="63"/>
      <c r="T2178" s="63"/>
      <c r="U2178" s="135"/>
      <c r="V2178" s="104"/>
      <c r="W2178" s="104"/>
      <c r="X2178" s="104"/>
      <c r="Y2178" s="104"/>
    </row>
    <row r="2179" spans="1:25" x14ac:dyDescent="0.2">
      <c r="A2179" s="135"/>
      <c r="B2179" s="134" t="str">
        <f>IF(A2179="","",IF(ISNUMBER(SEARCH("KCB",G2179))=TRUE,Info!$J$10,Info!$J$11))</f>
        <v/>
      </c>
      <c r="C2179" s="135"/>
      <c r="D2179" s="248"/>
      <c r="E2179" s="248"/>
      <c r="F2179" s="135"/>
      <c r="G2179" s="104"/>
      <c r="H2179" s="135"/>
      <c r="I2179" s="104"/>
      <c r="J2179" s="104"/>
      <c r="K2179" s="104"/>
      <c r="L2179" s="104"/>
      <c r="M2179" s="104"/>
      <c r="N2179" s="101"/>
      <c r="O2179" s="101"/>
      <c r="P2179" s="101"/>
      <c r="Q2179" s="101"/>
      <c r="R2179" s="63"/>
      <c r="S2179" s="63"/>
      <c r="T2179" s="63"/>
      <c r="U2179" s="135"/>
      <c r="V2179" s="104"/>
      <c r="W2179" s="104"/>
      <c r="X2179" s="104"/>
      <c r="Y2179" s="104"/>
    </row>
    <row r="2180" spans="1:25" x14ac:dyDescent="0.2">
      <c r="A2180" s="135"/>
      <c r="B2180" s="134" t="str">
        <f>IF(A2180="","",IF(ISNUMBER(SEARCH("KCB",G2180))=TRUE,Info!$J$10,Info!$J$11))</f>
        <v/>
      </c>
      <c r="C2180" s="135"/>
      <c r="D2180" s="248"/>
      <c r="E2180" s="248"/>
      <c r="F2180" s="135"/>
      <c r="G2180" s="104"/>
      <c r="H2180" s="135"/>
      <c r="I2180" s="104"/>
      <c r="J2180" s="104"/>
      <c r="K2180" s="104"/>
      <c r="L2180" s="104"/>
      <c r="M2180" s="104"/>
      <c r="N2180" s="101"/>
      <c r="O2180" s="101"/>
      <c r="P2180" s="101"/>
      <c r="Q2180" s="101"/>
      <c r="R2180" s="63"/>
      <c r="S2180" s="63"/>
      <c r="T2180" s="63"/>
      <c r="U2180" s="135"/>
      <c r="V2180" s="104"/>
      <c r="W2180" s="104"/>
      <c r="X2180" s="104"/>
      <c r="Y2180" s="104"/>
    </row>
    <row r="2181" spans="1:25" x14ac:dyDescent="0.2">
      <c r="A2181" s="135"/>
      <c r="B2181" s="134" t="str">
        <f>IF(A2181="","",IF(ISNUMBER(SEARCH("KCB",G2181))=TRUE,Info!$J$10,Info!$J$11))</f>
        <v/>
      </c>
      <c r="C2181" s="135"/>
      <c r="D2181" s="248"/>
      <c r="E2181" s="248"/>
      <c r="F2181" s="135"/>
      <c r="G2181" s="104"/>
      <c r="H2181" s="135"/>
      <c r="I2181" s="104"/>
      <c r="J2181" s="104"/>
      <c r="K2181" s="104"/>
      <c r="L2181" s="104"/>
      <c r="M2181" s="104"/>
      <c r="N2181" s="101"/>
      <c r="O2181" s="101"/>
      <c r="P2181" s="101"/>
      <c r="Q2181" s="101"/>
      <c r="R2181" s="63"/>
      <c r="S2181" s="63"/>
      <c r="T2181" s="63"/>
      <c r="U2181" s="135"/>
      <c r="V2181" s="104"/>
      <c r="W2181" s="104"/>
      <c r="X2181" s="104"/>
      <c r="Y2181" s="104"/>
    </row>
    <row r="2182" spans="1:25" x14ac:dyDescent="0.2">
      <c r="A2182" s="135"/>
      <c r="B2182" s="134" t="str">
        <f>IF(A2182="","",IF(ISNUMBER(SEARCH("KCB",G2182))=TRUE,Info!$J$10,Info!$J$11))</f>
        <v/>
      </c>
      <c r="C2182" s="135"/>
      <c r="D2182" s="248"/>
      <c r="E2182" s="248"/>
      <c r="F2182" s="135"/>
      <c r="G2182" s="104"/>
      <c r="H2182" s="135"/>
      <c r="I2182" s="104"/>
      <c r="J2182" s="104"/>
      <c r="K2182" s="104"/>
      <c r="L2182" s="104"/>
      <c r="M2182" s="104"/>
      <c r="N2182" s="101"/>
      <c r="O2182" s="101"/>
      <c r="P2182" s="101"/>
      <c r="Q2182" s="101"/>
      <c r="R2182" s="63"/>
      <c r="S2182" s="63"/>
      <c r="T2182" s="63"/>
      <c r="U2182" s="135"/>
      <c r="V2182" s="104"/>
      <c r="W2182" s="104"/>
      <c r="X2182" s="104"/>
      <c r="Y2182" s="104"/>
    </row>
    <row r="2183" spans="1:25" x14ac:dyDescent="0.2">
      <c r="A2183" s="135"/>
      <c r="B2183" s="134" t="str">
        <f>IF(A2183="","",IF(ISNUMBER(SEARCH("KCB",G2183))=TRUE,Info!$J$10,Info!$J$11))</f>
        <v/>
      </c>
      <c r="C2183" s="135"/>
      <c r="D2183" s="248"/>
      <c r="E2183" s="248"/>
      <c r="F2183" s="135"/>
      <c r="G2183" s="104"/>
      <c r="H2183" s="135"/>
      <c r="I2183" s="104"/>
      <c r="J2183" s="104"/>
      <c r="K2183" s="104"/>
      <c r="L2183" s="104"/>
      <c r="M2183" s="104"/>
      <c r="N2183" s="101"/>
      <c r="O2183" s="101"/>
      <c r="P2183" s="101"/>
      <c r="Q2183" s="101"/>
      <c r="R2183" s="63"/>
      <c r="S2183" s="63"/>
      <c r="T2183" s="63"/>
      <c r="U2183" s="135"/>
      <c r="V2183" s="104"/>
      <c r="W2183" s="104"/>
      <c r="X2183" s="104"/>
      <c r="Y2183" s="104"/>
    </row>
    <row r="2184" spans="1:25" x14ac:dyDescent="0.2">
      <c r="A2184" s="135"/>
      <c r="B2184" s="134" t="str">
        <f>IF(A2184="","",IF(ISNUMBER(SEARCH("KCB",G2184))=TRUE,Info!$J$10,Info!$J$11))</f>
        <v/>
      </c>
      <c r="C2184" s="135"/>
      <c r="D2184" s="248"/>
      <c r="E2184" s="248"/>
      <c r="F2184" s="135"/>
      <c r="G2184" s="104"/>
      <c r="H2184" s="135"/>
      <c r="I2184" s="104"/>
      <c r="J2184" s="104"/>
      <c r="K2184" s="104"/>
      <c r="L2184" s="104"/>
      <c r="M2184" s="104"/>
      <c r="N2184" s="101"/>
      <c r="O2184" s="101"/>
      <c r="P2184" s="101"/>
      <c r="Q2184" s="101"/>
      <c r="R2184" s="63"/>
      <c r="S2184" s="63"/>
      <c r="T2184" s="63"/>
      <c r="U2184" s="135"/>
      <c r="V2184" s="104"/>
      <c r="W2184" s="104"/>
      <c r="X2184" s="104"/>
      <c r="Y2184" s="104"/>
    </row>
    <row r="2185" spans="1:25" x14ac:dyDescent="0.2">
      <c r="A2185" s="135"/>
      <c r="B2185" s="134" t="str">
        <f>IF(A2185="","",IF(ISNUMBER(SEARCH("KCB",G2185))=TRUE,Info!$J$10,Info!$J$11))</f>
        <v/>
      </c>
      <c r="C2185" s="135"/>
      <c r="D2185" s="248"/>
      <c r="E2185" s="248"/>
      <c r="F2185" s="135"/>
      <c r="G2185" s="104"/>
      <c r="H2185" s="135"/>
      <c r="I2185" s="104"/>
      <c r="J2185" s="104"/>
      <c r="K2185" s="104"/>
      <c r="L2185" s="104"/>
      <c r="M2185" s="104"/>
      <c r="N2185" s="101"/>
      <c r="O2185" s="101"/>
      <c r="P2185" s="101"/>
      <c r="Q2185" s="101"/>
      <c r="R2185" s="63"/>
      <c r="S2185" s="63"/>
      <c r="T2185" s="63"/>
      <c r="U2185" s="135"/>
      <c r="V2185" s="104"/>
      <c r="W2185" s="104"/>
      <c r="X2185" s="104"/>
      <c r="Y2185" s="104"/>
    </row>
    <row r="2186" spans="1:25" x14ac:dyDescent="0.2">
      <c r="A2186" s="135"/>
      <c r="B2186" s="134" t="str">
        <f>IF(A2186="","",IF(ISNUMBER(SEARCH("KCB",G2186))=TRUE,Info!$J$10,Info!$J$11))</f>
        <v/>
      </c>
      <c r="C2186" s="135"/>
      <c r="D2186" s="248"/>
      <c r="E2186" s="248"/>
      <c r="F2186" s="135"/>
      <c r="G2186" s="104"/>
      <c r="H2186" s="135"/>
      <c r="I2186" s="104"/>
      <c r="J2186" s="104"/>
      <c r="K2186" s="104"/>
      <c r="L2186" s="104"/>
      <c r="M2186" s="104"/>
      <c r="N2186" s="101"/>
      <c r="O2186" s="101"/>
      <c r="P2186" s="101"/>
      <c r="Q2186" s="101"/>
      <c r="R2186" s="63"/>
      <c r="S2186" s="63"/>
      <c r="T2186" s="63"/>
      <c r="U2186" s="135"/>
      <c r="V2186" s="104"/>
      <c r="W2186" s="104"/>
      <c r="X2186" s="104"/>
      <c r="Y2186" s="104"/>
    </row>
    <row r="2187" spans="1:25" x14ac:dyDescent="0.2">
      <c r="A2187" s="135"/>
      <c r="B2187" s="134" t="str">
        <f>IF(A2187="","",IF(ISNUMBER(SEARCH("KCB",G2187))=TRUE,Info!$J$10,Info!$J$11))</f>
        <v/>
      </c>
      <c r="C2187" s="135"/>
      <c r="D2187" s="248"/>
      <c r="E2187" s="248"/>
      <c r="F2187" s="135"/>
      <c r="G2187" s="104"/>
      <c r="H2187" s="135"/>
      <c r="I2187" s="104"/>
      <c r="J2187" s="104"/>
      <c r="K2187" s="104"/>
      <c r="L2187" s="104"/>
      <c r="M2187" s="104"/>
      <c r="N2187" s="101"/>
      <c r="O2187" s="101"/>
      <c r="P2187" s="101"/>
      <c r="Q2187" s="101"/>
      <c r="R2187" s="63"/>
      <c r="S2187" s="63"/>
      <c r="T2187" s="63"/>
      <c r="U2187" s="135"/>
      <c r="V2187" s="104"/>
      <c r="W2187" s="104"/>
      <c r="X2187" s="104"/>
      <c r="Y2187" s="104"/>
    </row>
    <row r="2188" spans="1:25" x14ac:dyDescent="0.2">
      <c r="A2188" s="135"/>
      <c r="B2188" s="134" t="str">
        <f>IF(A2188="","",IF(ISNUMBER(SEARCH("KCB",G2188))=TRUE,Info!$J$10,Info!$J$11))</f>
        <v/>
      </c>
      <c r="C2188" s="135"/>
      <c r="D2188" s="248"/>
      <c r="E2188" s="248"/>
      <c r="F2188" s="135"/>
      <c r="G2188" s="104"/>
      <c r="H2188" s="135"/>
      <c r="I2188" s="104"/>
      <c r="J2188" s="104"/>
      <c r="K2188" s="104"/>
      <c r="L2188" s="104"/>
      <c r="M2188" s="104"/>
      <c r="N2188" s="101"/>
      <c r="O2188" s="101"/>
      <c r="P2188" s="101"/>
      <c r="Q2188" s="101"/>
      <c r="R2188" s="63"/>
      <c r="S2188" s="63"/>
      <c r="T2188" s="63"/>
      <c r="U2188" s="135"/>
      <c r="V2188" s="104"/>
      <c r="W2188" s="104"/>
      <c r="X2188" s="104"/>
      <c r="Y2188" s="104"/>
    </row>
    <row r="2189" spans="1:25" x14ac:dyDescent="0.2">
      <c r="A2189" s="135"/>
      <c r="B2189" s="134" t="str">
        <f>IF(A2189="","",IF(ISNUMBER(SEARCH("KCB",G2189))=TRUE,Info!$J$10,Info!$J$11))</f>
        <v/>
      </c>
      <c r="C2189" s="135"/>
      <c r="D2189" s="248"/>
      <c r="E2189" s="248"/>
      <c r="F2189" s="135"/>
      <c r="G2189" s="104"/>
      <c r="H2189" s="135"/>
      <c r="I2189" s="104"/>
      <c r="J2189" s="104"/>
      <c r="K2189" s="104"/>
      <c r="L2189" s="104"/>
      <c r="M2189" s="104"/>
      <c r="N2189" s="101"/>
      <c r="O2189" s="101"/>
      <c r="P2189" s="101"/>
      <c r="Q2189" s="101"/>
      <c r="R2189" s="63"/>
      <c r="S2189" s="63"/>
      <c r="T2189" s="63"/>
      <c r="U2189" s="135"/>
      <c r="V2189" s="104"/>
      <c r="W2189" s="104"/>
      <c r="X2189" s="104"/>
      <c r="Y2189" s="104"/>
    </row>
    <row r="2190" spans="1:25" x14ac:dyDescent="0.2">
      <c r="A2190" s="135"/>
      <c r="B2190" s="134" t="str">
        <f>IF(A2190="","",IF(ISNUMBER(SEARCH("KCB",G2190))=TRUE,Info!$J$10,Info!$J$11))</f>
        <v/>
      </c>
      <c r="C2190" s="135"/>
      <c r="D2190" s="248"/>
      <c r="E2190" s="248"/>
      <c r="F2190" s="135"/>
      <c r="G2190" s="104"/>
      <c r="H2190" s="135"/>
      <c r="I2190" s="104"/>
      <c r="J2190" s="104"/>
      <c r="K2190" s="104"/>
      <c r="L2190" s="104"/>
      <c r="M2190" s="104"/>
      <c r="N2190" s="101"/>
      <c r="O2190" s="101"/>
      <c r="P2190" s="101"/>
      <c r="Q2190" s="101"/>
      <c r="R2190" s="63"/>
      <c r="S2190" s="63"/>
      <c r="T2190" s="63"/>
      <c r="U2190" s="135"/>
      <c r="V2190" s="104"/>
      <c r="W2190" s="104"/>
      <c r="X2190" s="104"/>
      <c r="Y2190" s="104"/>
    </row>
    <row r="2191" spans="1:25" x14ac:dyDescent="0.2">
      <c r="A2191" s="135"/>
      <c r="B2191" s="134" t="str">
        <f>IF(A2191="","",IF(ISNUMBER(SEARCH("KCB",G2191))=TRUE,Info!$J$10,Info!$J$11))</f>
        <v/>
      </c>
      <c r="C2191" s="135"/>
      <c r="D2191" s="248"/>
      <c r="E2191" s="248"/>
      <c r="F2191" s="135"/>
      <c r="G2191" s="104"/>
      <c r="H2191" s="135"/>
      <c r="I2191" s="104"/>
      <c r="J2191" s="104"/>
      <c r="K2191" s="104"/>
      <c r="L2191" s="104"/>
      <c r="M2191" s="104"/>
      <c r="N2191" s="101"/>
      <c r="O2191" s="101"/>
      <c r="P2191" s="101"/>
      <c r="Q2191" s="101"/>
      <c r="R2191" s="63"/>
      <c r="S2191" s="63"/>
      <c r="T2191" s="63"/>
      <c r="U2191" s="135"/>
      <c r="V2191" s="104"/>
      <c r="W2191" s="104"/>
      <c r="X2191" s="104"/>
      <c r="Y2191" s="104"/>
    </row>
    <row r="2192" spans="1:25" x14ac:dyDescent="0.2">
      <c r="A2192" s="135"/>
      <c r="B2192" s="134" t="str">
        <f>IF(A2192="","",IF(ISNUMBER(SEARCH("KCB",G2192))=TRUE,Info!$J$10,Info!$J$11))</f>
        <v/>
      </c>
      <c r="C2192" s="135"/>
      <c r="D2192" s="248"/>
      <c r="E2192" s="248"/>
      <c r="F2192" s="135"/>
      <c r="G2192" s="104"/>
      <c r="H2192" s="135"/>
      <c r="I2192" s="104"/>
      <c r="J2192" s="104"/>
      <c r="K2192" s="104"/>
      <c r="L2192" s="104"/>
      <c r="M2192" s="104"/>
      <c r="N2192" s="101"/>
      <c r="O2192" s="101"/>
      <c r="P2192" s="101"/>
      <c r="Q2192" s="101"/>
      <c r="R2192" s="63"/>
      <c r="S2192" s="63"/>
      <c r="T2192" s="63"/>
      <c r="U2192" s="135"/>
      <c r="V2192" s="104"/>
      <c r="W2192" s="104"/>
      <c r="X2192" s="104"/>
      <c r="Y2192" s="104"/>
    </row>
    <row r="2193" spans="1:25" x14ac:dyDescent="0.2">
      <c r="A2193" s="135"/>
      <c r="B2193" s="134" t="str">
        <f>IF(A2193="","",IF(ISNUMBER(SEARCH("KCB",G2193))=TRUE,Info!$J$10,Info!$J$11))</f>
        <v/>
      </c>
      <c r="C2193" s="135"/>
      <c r="D2193" s="248"/>
      <c r="E2193" s="248"/>
      <c r="F2193" s="135"/>
      <c r="G2193" s="104"/>
      <c r="H2193" s="135"/>
      <c r="I2193" s="104"/>
      <c r="J2193" s="104"/>
      <c r="K2193" s="104"/>
      <c r="L2193" s="104"/>
      <c r="M2193" s="104"/>
      <c r="N2193" s="101"/>
      <c r="O2193" s="101"/>
      <c r="P2193" s="101"/>
      <c r="Q2193" s="101"/>
      <c r="R2193" s="63"/>
      <c r="S2193" s="63"/>
      <c r="T2193" s="63"/>
      <c r="U2193" s="135"/>
      <c r="V2193" s="104"/>
      <c r="W2193" s="104"/>
      <c r="X2193" s="104"/>
      <c r="Y2193" s="104"/>
    </row>
    <row r="2194" spans="1:25" x14ac:dyDescent="0.2">
      <c r="A2194" s="135"/>
      <c r="B2194" s="134" t="str">
        <f>IF(A2194="","",IF(ISNUMBER(SEARCH("KCB",G2194))=TRUE,Info!$J$10,Info!$J$11))</f>
        <v/>
      </c>
      <c r="C2194" s="135"/>
      <c r="D2194" s="248"/>
      <c r="E2194" s="248"/>
      <c r="F2194" s="135"/>
      <c r="G2194" s="104"/>
      <c r="H2194" s="135"/>
      <c r="I2194" s="104"/>
      <c r="J2194" s="104"/>
      <c r="K2194" s="104"/>
      <c r="L2194" s="104"/>
      <c r="M2194" s="104"/>
      <c r="N2194" s="101"/>
      <c r="O2194" s="101"/>
      <c r="P2194" s="101"/>
      <c r="Q2194" s="101"/>
      <c r="R2194" s="63"/>
      <c r="S2194" s="63"/>
      <c r="T2194" s="63"/>
      <c r="U2194" s="135"/>
      <c r="V2194" s="104"/>
      <c r="W2194" s="104"/>
      <c r="X2194" s="104"/>
      <c r="Y2194" s="104"/>
    </row>
    <row r="2195" spans="1:25" x14ac:dyDescent="0.2">
      <c r="A2195" s="135"/>
      <c r="B2195" s="134" t="str">
        <f>IF(A2195="","",IF(ISNUMBER(SEARCH("KCB",G2195))=TRUE,Info!$J$10,Info!$J$11))</f>
        <v/>
      </c>
      <c r="C2195" s="135"/>
      <c r="D2195" s="248"/>
      <c r="E2195" s="248"/>
      <c r="F2195" s="135"/>
      <c r="G2195" s="104"/>
      <c r="H2195" s="135"/>
      <c r="I2195" s="104"/>
      <c r="J2195" s="104"/>
      <c r="K2195" s="104"/>
      <c r="L2195" s="104"/>
      <c r="M2195" s="104"/>
      <c r="N2195" s="101"/>
      <c r="O2195" s="101"/>
      <c r="P2195" s="101"/>
      <c r="Q2195" s="101"/>
      <c r="R2195" s="63"/>
      <c r="S2195" s="63"/>
      <c r="T2195" s="63"/>
      <c r="U2195" s="135"/>
      <c r="V2195" s="104"/>
      <c r="W2195" s="104"/>
      <c r="X2195" s="104"/>
      <c r="Y2195" s="104"/>
    </row>
    <row r="2196" spans="1:25" x14ac:dyDescent="0.2">
      <c r="A2196" s="135"/>
      <c r="B2196" s="134" t="str">
        <f>IF(A2196="","",IF(ISNUMBER(SEARCH("KCB",G2196))=TRUE,Info!$J$10,Info!$J$11))</f>
        <v/>
      </c>
      <c r="C2196" s="135"/>
      <c r="D2196" s="248"/>
      <c r="E2196" s="248"/>
      <c r="F2196" s="135"/>
      <c r="G2196" s="104"/>
      <c r="H2196" s="135"/>
      <c r="I2196" s="104"/>
      <c r="J2196" s="104"/>
      <c r="K2196" s="104"/>
      <c r="L2196" s="104"/>
      <c r="M2196" s="104"/>
      <c r="N2196" s="101"/>
      <c r="O2196" s="101"/>
      <c r="P2196" s="101"/>
      <c r="Q2196" s="101"/>
      <c r="R2196" s="63"/>
      <c r="S2196" s="63"/>
      <c r="T2196" s="63"/>
      <c r="U2196" s="135"/>
      <c r="V2196" s="104"/>
      <c r="W2196" s="104"/>
      <c r="X2196" s="104"/>
      <c r="Y2196" s="104"/>
    </row>
    <row r="2197" spans="1:25" x14ac:dyDescent="0.2">
      <c r="A2197" s="135"/>
      <c r="B2197" s="134" t="str">
        <f>IF(A2197="","",IF(ISNUMBER(SEARCH("KCB",G2197))=TRUE,Info!$J$10,Info!$J$11))</f>
        <v/>
      </c>
      <c r="C2197" s="135"/>
      <c r="D2197" s="248"/>
      <c r="E2197" s="248"/>
      <c r="F2197" s="135"/>
      <c r="G2197" s="104"/>
      <c r="H2197" s="135"/>
      <c r="I2197" s="104"/>
      <c r="J2197" s="104"/>
      <c r="K2197" s="104"/>
      <c r="L2197" s="104"/>
      <c r="M2197" s="104"/>
      <c r="N2197" s="101"/>
      <c r="O2197" s="101"/>
      <c r="P2197" s="101"/>
      <c r="Q2197" s="101"/>
      <c r="R2197" s="63"/>
      <c r="S2197" s="63"/>
      <c r="T2197" s="63"/>
      <c r="U2197" s="135"/>
      <c r="V2197" s="104"/>
      <c r="W2197" s="104"/>
      <c r="X2197" s="104"/>
      <c r="Y2197" s="104"/>
    </row>
    <row r="2198" spans="1:25" x14ac:dyDescent="0.2">
      <c r="A2198" s="135"/>
      <c r="B2198" s="134" t="str">
        <f>IF(A2198="","",IF(ISNUMBER(SEARCH("KCB",G2198))=TRUE,Info!$J$10,Info!$J$11))</f>
        <v/>
      </c>
      <c r="C2198" s="135"/>
      <c r="D2198" s="248"/>
      <c r="E2198" s="248"/>
      <c r="F2198" s="135"/>
      <c r="G2198" s="104"/>
      <c r="H2198" s="135"/>
      <c r="I2198" s="104"/>
      <c r="J2198" s="104"/>
      <c r="K2198" s="104"/>
      <c r="L2198" s="104"/>
      <c r="M2198" s="104"/>
      <c r="N2198" s="101"/>
      <c r="O2198" s="101"/>
      <c r="P2198" s="101"/>
      <c r="Q2198" s="101"/>
      <c r="R2198" s="63"/>
      <c r="S2198" s="63"/>
      <c r="T2198" s="63"/>
      <c r="U2198" s="135"/>
      <c r="V2198" s="104"/>
      <c r="W2198" s="104"/>
      <c r="X2198" s="104"/>
      <c r="Y2198" s="104"/>
    </row>
    <row r="2199" spans="1:25" x14ac:dyDescent="0.2">
      <c r="A2199" s="135"/>
      <c r="B2199" s="134" t="str">
        <f>IF(A2199="","",IF(ISNUMBER(SEARCH("KCB",G2199))=TRUE,Info!$J$10,Info!$J$11))</f>
        <v/>
      </c>
      <c r="C2199" s="135"/>
      <c r="D2199" s="248"/>
      <c r="E2199" s="248"/>
      <c r="F2199" s="135"/>
      <c r="G2199" s="104"/>
      <c r="H2199" s="135"/>
      <c r="I2199" s="104"/>
      <c r="J2199" s="104"/>
      <c r="K2199" s="104"/>
      <c r="L2199" s="104"/>
      <c r="M2199" s="104"/>
      <c r="N2199" s="101"/>
      <c r="O2199" s="101"/>
      <c r="P2199" s="101"/>
      <c r="Q2199" s="101"/>
      <c r="R2199" s="63"/>
      <c r="S2199" s="63"/>
      <c r="T2199" s="63"/>
      <c r="U2199" s="135"/>
      <c r="V2199" s="104"/>
      <c r="W2199" s="104"/>
      <c r="X2199" s="104"/>
      <c r="Y2199" s="104"/>
    </row>
    <row r="2200" spans="1:25" x14ac:dyDescent="0.2">
      <c r="A2200" s="135"/>
      <c r="B2200" s="134" t="str">
        <f>IF(A2200="","",IF(ISNUMBER(SEARCH("KCB",G2200))=TRUE,Info!$J$10,Info!$J$11))</f>
        <v/>
      </c>
      <c r="C2200" s="135"/>
      <c r="D2200" s="248"/>
      <c r="E2200" s="248"/>
      <c r="F2200" s="135"/>
      <c r="G2200" s="104"/>
      <c r="H2200" s="135"/>
      <c r="I2200" s="104"/>
      <c r="J2200" s="104"/>
      <c r="K2200" s="104"/>
      <c r="L2200" s="104"/>
      <c r="M2200" s="104"/>
      <c r="N2200" s="101"/>
      <c r="O2200" s="101"/>
      <c r="P2200" s="101"/>
      <c r="Q2200" s="101"/>
      <c r="R2200" s="63"/>
      <c r="S2200" s="63"/>
      <c r="T2200" s="63"/>
      <c r="U2200" s="135"/>
      <c r="V2200" s="104"/>
      <c r="W2200" s="104"/>
      <c r="X2200" s="104"/>
      <c r="Y2200" s="104"/>
    </row>
    <row r="2201" spans="1:25" x14ac:dyDescent="0.2">
      <c r="A2201" s="135"/>
      <c r="B2201" s="134" t="str">
        <f>IF(A2201="","",IF(ISNUMBER(SEARCH("KCB",G2201))=TRUE,Info!$J$10,Info!$J$11))</f>
        <v/>
      </c>
      <c r="C2201" s="135"/>
      <c r="D2201" s="248"/>
      <c r="E2201" s="248"/>
      <c r="F2201" s="135"/>
      <c r="G2201" s="104"/>
      <c r="H2201" s="135"/>
      <c r="I2201" s="104"/>
      <c r="J2201" s="104"/>
      <c r="K2201" s="104"/>
      <c r="L2201" s="104"/>
      <c r="M2201" s="104"/>
      <c r="N2201" s="101"/>
      <c r="O2201" s="101"/>
      <c r="P2201" s="101"/>
      <c r="Q2201" s="101"/>
      <c r="R2201" s="63"/>
      <c r="S2201" s="63"/>
      <c r="T2201" s="63"/>
      <c r="U2201" s="135"/>
      <c r="V2201" s="104"/>
      <c r="W2201" s="104"/>
      <c r="X2201" s="104"/>
      <c r="Y2201" s="104"/>
    </row>
    <row r="2202" spans="1:25" x14ac:dyDescent="0.2">
      <c r="A2202" s="135"/>
      <c r="B2202" s="134" t="str">
        <f>IF(A2202="","",IF(ISNUMBER(SEARCH("KCB",G2202))=TRUE,Info!$J$10,Info!$J$11))</f>
        <v/>
      </c>
      <c r="C2202" s="135"/>
      <c r="D2202" s="248"/>
      <c r="E2202" s="248"/>
      <c r="F2202" s="135"/>
      <c r="G2202" s="104"/>
      <c r="H2202" s="135"/>
      <c r="I2202" s="104"/>
      <c r="J2202" s="104"/>
      <c r="K2202" s="104"/>
      <c r="L2202" s="104"/>
      <c r="M2202" s="104"/>
      <c r="N2202" s="101"/>
      <c r="O2202" s="101"/>
      <c r="P2202" s="101"/>
      <c r="Q2202" s="101"/>
      <c r="R2202" s="63"/>
      <c r="S2202" s="63"/>
      <c r="T2202" s="63"/>
      <c r="U2202" s="135"/>
      <c r="V2202" s="104"/>
      <c r="W2202" s="104"/>
      <c r="X2202" s="104"/>
      <c r="Y2202" s="104"/>
    </row>
    <row r="2203" spans="1:25" x14ac:dyDescent="0.2">
      <c r="A2203" s="135"/>
      <c r="B2203" s="134" t="str">
        <f>IF(A2203="","",IF(ISNUMBER(SEARCH("KCB",G2203))=TRUE,Info!$J$10,Info!$J$11))</f>
        <v/>
      </c>
      <c r="C2203" s="135"/>
      <c r="D2203" s="248"/>
      <c r="E2203" s="248"/>
      <c r="F2203" s="135"/>
      <c r="G2203" s="104"/>
      <c r="H2203" s="135"/>
      <c r="I2203" s="104"/>
      <c r="J2203" s="104"/>
      <c r="K2203" s="104"/>
      <c r="L2203" s="104"/>
      <c r="M2203" s="104"/>
      <c r="N2203" s="101"/>
      <c r="O2203" s="101"/>
      <c r="P2203" s="101"/>
      <c r="Q2203" s="101"/>
      <c r="R2203" s="63"/>
      <c r="S2203" s="63"/>
      <c r="T2203" s="63"/>
      <c r="U2203" s="135"/>
      <c r="V2203" s="104"/>
      <c r="W2203" s="104"/>
      <c r="X2203" s="104"/>
      <c r="Y2203" s="104"/>
    </row>
    <row r="2204" spans="1:25" x14ac:dyDescent="0.2">
      <c r="A2204" s="135"/>
      <c r="B2204" s="134" t="str">
        <f>IF(A2204="","",IF(ISNUMBER(SEARCH("KCB",G2204))=TRUE,Info!$J$10,Info!$J$11))</f>
        <v/>
      </c>
      <c r="C2204" s="135"/>
      <c r="D2204" s="248"/>
      <c r="E2204" s="248"/>
      <c r="F2204" s="135"/>
      <c r="G2204" s="104"/>
      <c r="H2204" s="135"/>
      <c r="I2204" s="104"/>
      <c r="J2204" s="104"/>
      <c r="K2204" s="104"/>
      <c r="L2204" s="104"/>
      <c r="M2204" s="104"/>
      <c r="N2204" s="101"/>
      <c r="O2204" s="101"/>
      <c r="P2204" s="101"/>
      <c r="Q2204" s="101"/>
      <c r="R2204" s="63"/>
      <c r="S2204" s="63"/>
      <c r="T2204" s="63"/>
      <c r="U2204" s="135"/>
      <c r="V2204" s="104"/>
      <c r="W2204" s="104"/>
      <c r="X2204" s="104"/>
      <c r="Y2204" s="104"/>
    </row>
    <row r="2205" spans="1:25" x14ac:dyDescent="0.2">
      <c r="A2205" s="135"/>
      <c r="B2205" s="134" t="str">
        <f>IF(A2205="","",IF(ISNUMBER(SEARCH("KCB",G2205))=TRUE,Info!$J$10,Info!$J$11))</f>
        <v/>
      </c>
      <c r="C2205" s="135"/>
      <c r="D2205" s="248"/>
      <c r="E2205" s="248"/>
      <c r="F2205" s="135"/>
      <c r="G2205" s="104"/>
      <c r="H2205" s="135"/>
      <c r="I2205" s="104"/>
      <c r="J2205" s="104"/>
      <c r="K2205" s="104"/>
      <c r="L2205" s="104"/>
      <c r="M2205" s="104"/>
      <c r="N2205" s="101"/>
      <c r="O2205" s="101"/>
      <c r="P2205" s="101"/>
      <c r="Q2205" s="101"/>
      <c r="R2205" s="63"/>
      <c r="S2205" s="63"/>
      <c r="T2205" s="63"/>
      <c r="U2205" s="135"/>
      <c r="V2205" s="104"/>
      <c r="W2205" s="104"/>
      <c r="X2205" s="104"/>
      <c r="Y2205" s="104"/>
    </row>
    <row r="2206" spans="1:25" x14ac:dyDescent="0.2">
      <c r="A2206" s="135"/>
      <c r="B2206" s="134" t="str">
        <f>IF(A2206="","",IF(ISNUMBER(SEARCH("KCB",G2206))=TRUE,Info!$J$10,Info!$J$11))</f>
        <v/>
      </c>
      <c r="C2206" s="135"/>
      <c r="D2206" s="248"/>
      <c r="E2206" s="248"/>
      <c r="F2206" s="135"/>
      <c r="G2206" s="104"/>
      <c r="H2206" s="135"/>
      <c r="I2206" s="104"/>
      <c r="J2206" s="104"/>
      <c r="K2206" s="104"/>
      <c r="L2206" s="104"/>
      <c r="M2206" s="104"/>
      <c r="N2206" s="101"/>
      <c r="O2206" s="101"/>
      <c r="P2206" s="101"/>
      <c r="Q2206" s="101"/>
      <c r="R2206" s="63"/>
      <c r="S2206" s="63"/>
      <c r="T2206" s="63"/>
      <c r="U2206" s="135"/>
      <c r="V2206" s="104"/>
      <c r="W2206" s="104"/>
      <c r="X2206" s="104"/>
      <c r="Y2206" s="104"/>
    </row>
    <row r="2207" spans="1:25" x14ac:dyDescent="0.2">
      <c r="A2207" s="135"/>
      <c r="B2207" s="134" t="str">
        <f>IF(A2207="","",IF(ISNUMBER(SEARCH("KCB",G2207))=TRUE,Info!$J$10,Info!$J$11))</f>
        <v/>
      </c>
      <c r="C2207" s="135"/>
      <c r="D2207" s="248"/>
      <c r="E2207" s="248"/>
      <c r="F2207" s="135"/>
      <c r="G2207" s="104"/>
      <c r="H2207" s="135"/>
      <c r="I2207" s="104"/>
      <c r="J2207" s="104"/>
      <c r="K2207" s="104"/>
      <c r="L2207" s="104"/>
      <c r="M2207" s="104"/>
      <c r="N2207" s="101"/>
      <c r="O2207" s="101"/>
      <c r="P2207" s="101"/>
      <c r="Q2207" s="101"/>
      <c r="R2207" s="63"/>
      <c r="S2207" s="63"/>
      <c r="T2207" s="63"/>
      <c r="U2207" s="135"/>
      <c r="V2207" s="104"/>
      <c r="W2207" s="104"/>
      <c r="X2207" s="104"/>
      <c r="Y2207" s="104"/>
    </row>
    <row r="2208" spans="1:25" x14ac:dyDescent="0.2">
      <c r="A2208" s="135"/>
      <c r="B2208" s="134" t="str">
        <f>IF(A2208="","",IF(ISNUMBER(SEARCH("KCB",G2208))=TRUE,Info!$J$10,Info!$J$11))</f>
        <v/>
      </c>
      <c r="C2208" s="135"/>
      <c r="D2208" s="248"/>
      <c r="E2208" s="248"/>
      <c r="F2208" s="135"/>
      <c r="G2208" s="104"/>
      <c r="H2208" s="135"/>
      <c r="I2208" s="104"/>
      <c r="J2208" s="104"/>
      <c r="K2208" s="104"/>
      <c r="L2208" s="104"/>
      <c r="M2208" s="104"/>
      <c r="N2208" s="101"/>
      <c r="O2208" s="101"/>
      <c r="P2208" s="101"/>
      <c r="Q2208" s="101"/>
      <c r="R2208" s="63"/>
      <c r="S2208" s="63"/>
      <c r="T2208" s="63"/>
      <c r="U2208" s="135"/>
      <c r="V2208" s="104"/>
      <c r="W2208" s="104"/>
      <c r="X2208" s="104"/>
      <c r="Y2208" s="104"/>
    </row>
    <row r="2209" spans="1:25" x14ac:dyDescent="0.2">
      <c r="A2209" s="135"/>
      <c r="B2209" s="134" t="str">
        <f>IF(A2209="","",IF(ISNUMBER(SEARCH("KCB",G2209))=TRUE,Info!$J$10,Info!$J$11))</f>
        <v/>
      </c>
      <c r="C2209" s="135"/>
      <c r="D2209" s="248"/>
      <c r="E2209" s="248"/>
      <c r="F2209" s="135"/>
      <c r="G2209" s="104"/>
      <c r="H2209" s="135"/>
      <c r="I2209" s="104"/>
      <c r="J2209" s="104"/>
      <c r="K2209" s="104"/>
      <c r="L2209" s="104"/>
      <c r="M2209" s="104"/>
      <c r="N2209" s="101"/>
      <c r="O2209" s="101"/>
      <c r="P2209" s="101"/>
      <c r="Q2209" s="101"/>
      <c r="R2209" s="63"/>
      <c r="S2209" s="63"/>
      <c r="T2209" s="63"/>
      <c r="U2209" s="135"/>
      <c r="V2209" s="104"/>
      <c r="W2209" s="104"/>
      <c r="X2209" s="104"/>
      <c r="Y2209" s="104"/>
    </row>
    <row r="2210" spans="1:25" x14ac:dyDescent="0.2">
      <c r="A2210" s="135"/>
      <c r="B2210" s="134" t="str">
        <f>IF(A2210="","",IF(ISNUMBER(SEARCH("KCB",G2210))=TRUE,Info!$J$10,Info!$J$11))</f>
        <v/>
      </c>
      <c r="C2210" s="135"/>
      <c r="D2210" s="248"/>
      <c r="E2210" s="248"/>
      <c r="F2210" s="135"/>
      <c r="G2210" s="104"/>
      <c r="H2210" s="135"/>
      <c r="I2210" s="104"/>
      <c r="J2210" s="104"/>
      <c r="K2210" s="104"/>
      <c r="L2210" s="104"/>
      <c r="M2210" s="104"/>
      <c r="N2210" s="101"/>
      <c r="O2210" s="101"/>
      <c r="P2210" s="101"/>
      <c r="Q2210" s="101"/>
      <c r="R2210" s="63"/>
      <c r="S2210" s="63"/>
      <c r="T2210" s="63"/>
      <c r="U2210" s="135"/>
      <c r="V2210" s="104"/>
      <c r="W2210" s="104"/>
      <c r="X2210" s="104"/>
      <c r="Y2210" s="104"/>
    </row>
    <row r="2211" spans="1:25" x14ac:dyDescent="0.2">
      <c r="A2211" s="135"/>
      <c r="B2211" s="134" t="str">
        <f>IF(A2211="","",IF(ISNUMBER(SEARCH("KCB",G2211))=TRUE,Info!$J$10,Info!$J$11))</f>
        <v/>
      </c>
      <c r="C2211" s="135"/>
      <c r="D2211" s="248"/>
      <c r="E2211" s="248"/>
      <c r="F2211" s="135"/>
      <c r="G2211" s="104"/>
      <c r="H2211" s="135"/>
      <c r="I2211" s="104"/>
      <c r="J2211" s="104"/>
      <c r="K2211" s="104"/>
      <c r="L2211" s="104"/>
      <c r="M2211" s="104"/>
      <c r="N2211" s="101"/>
      <c r="O2211" s="101"/>
      <c r="P2211" s="101"/>
      <c r="Q2211" s="101"/>
      <c r="R2211" s="63"/>
      <c r="S2211" s="63"/>
      <c r="T2211" s="63"/>
      <c r="U2211" s="135"/>
      <c r="V2211" s="104"/>
      <c r="W2211" s="104"/>
      <c r="X2211" s="104"/>
      <c r="Y2211" s="104"/>
    </row>
    <row r="2212" spans="1:25" x14ac:dyDescent="0.2">
      <c r="A2212" s="135"/>
      <c r="B2212" s="134" t="str">
        <f>IF(A2212="","",IF(ISNUMBER(SEARCH("KCB",G2212))=TRUE,Info!$J$10,Info!$J$11))</f>
        <v/>
      </c>
      <c r="C2212" s="135"/>
      <c r="D2212" s="248"/>
      <c r="E2212" s="248"/>
      <c r="F2212" s="135"/>
      <c r="G2212" s="104"/>
      <c r="H2212" s="135"/>
      <c r="I2212" s="104"/>
      <c r="J2212" s="104"/>
      <c r="K2212" s="104"/>
      <c r="L2212" s="104"/>
      <c r="M2212" s="104"/>
      <c r="N2212" s="101"/>
      <c r="O2212" s="101"/>
      <c r="P2212" s="101"/>
      <c r="Q2212" s="101"/>
      <c r="R2212" s="63"/>
      <c r="S2212" s="63"/>
      <c r="T2212" s="63"/>
      <c r="U2212" s="135"/>
      <c r="V2212" s="104"/>
      <c r="W2212" s="104"/>
      <c r="X2212" s="104"/>
      <c r="Y2212" s="104"/>
    </row>
    <row r="2213" spans="1:25" x14ac:dyDescent="0.2">
      <c r="A2213" s="135"/>
      <c r="B2213" s="134" t="str">
        <f>IF(A2213="","",IF(ISNUMBER(SEARCH("KCB",G2213))=TRUE,Info!$J$10,Info!$J$11))</f>
        <v/>
      </c>
      <c r="C2213" s="135"/>
      <c r="D2213" s="248"/>
      <c r="E2213" s="248"/>
      <c r="F2213" s="135"/>
      <c r="G2213" s="104"/>
      <c r="H2213" s="135"/>
      <c r="I2213" s="104"/>
      <c r="J2213" s="104"/>
      <c r="K2213" s="104"/>
      <c r="L2213" s="104"/>
      <c r="M2213" s="104"/>
      <c r="N2213" s="101"/>
      <c r="O2213" s="101"/>
      <c r="P2213" s="101"/>
      <c r="Q2213" s="101"/>
      <c r="R2213" s="63"/>
      <c r="S2213" s="63"/>
      <c r="T2213" s="63"/>
      <c r="U2213" s="135"/>
      <c r="V2213" s="104"/>
      <c r="W2213" s="104"/>
      <c r="X2213" s="104"/>
      <c r="Y2213" s="104"/>
    </row>
    <row r="2214" spans="1:25" x14ac:dyDescent="0.2">
      <c r="A2214" s="135"/>
      <c r="B2214" s="134" t="str">
        <f>IF(A2214="","",IF(ISNUMBER(SEARCH("KCB",G2214))=TRUE,Info!$J$10,Info!$J$11))</f>
        <v/>
      </c>
      <c r="C2214" s="135"/>
      <c r="D2214" s="248"/>
      <c r="E2214" s="248"/>
      <c r="F2214" s="135"/>
      <c r="G2214" s="104"/>
      <c r="H2214" s="135"/>
      <c r="I2214" s="104"/>
      <c r="J2214" s="104"/>
      <c r="K2214" s="104"/>
      <c r="L2214" s="104"/>
      <c r="M2214" s="104"/>
      <c r="N2214" s="101"/>
      <c r="O2214" s="101"/>
      <c r="P2214" s="101"/>
      <c r="Q2214" s="101"/>
      <c r="R2214" s="63"/>
      <c r="S2214" s="63"/>
      <c r="T2214" s="63"/>
      <c r="U2214" s="135"/>
      <c r="V2214" s="104"/>
      <c r="W2214" s="104"/>
      <c r="X2214" s="104"/>
      <c r="Y2214" s="104"/>
    </row>
    <row r="2215" spans="1:25" x14ac:dyDescent="0.2">
      <c r="A2215" s="135"/>
      <c r="B2215" s="134" t="str">
        <f>IF(A2215="","",IF(ISNUMBER(SEARCH("KCB",G2215))=TRUE,Info!$J$10,Info!$J$11))</f>
        <v/>
      </c>
      <c r="C2215" s="135"/>
      <c r="D2215" s="248"/>
      <c r="E2215" s="248"/>
      <c r="F2215" s="135"/>
      <c r="G2215" s="104"/>
      <c r="H2215" s="135"/>
      <c r="I2215" s="104"/>
      <c r="J2215" s="104"/>
      <c r="K2215" s="104"/>
      <c r="L2215" s="104"/>
      <c r="M2215" s="104"/>
      <c r="N2215" s="101"/>
      <c r="O2215" s="101"/>
      <c r="P2215" s="101"/>
      <c r="Q2215" s="101"/>
      <c r="R2215" s="63"/>
      <c r="S2215" s="63"/>
      <c r="T2215" s="63"/>
      <c r="U2215" s="135"/>
      <c r="V2215" s="104"/>
      <c r="W2215" s="104"/>
      <c r="X2215" s="104"/>
      <c r="Y2215" s="104"/>
    </row>
    <row r="2216" spans="1:25" x14ac:dyDescent="0.2">
      <c r="A2216" s="135"/>
      <c r="B2216" s="134" t="str">
        <f>IF(A2216="","",IF(ISNUMBER(SEARCH("KCB",G2216))=TRUE,Info!$J$10,Info!$J$11))</f>
        <v/>
      </c>
      <c r="C2216" s="135"/>
      <c r="D2216" s="248"/>
      <c r="E2216" s="248"/>
      <c r="F2216" s="135"/>
      <c r="G2216" s="104"/>
      <c r="H2216" s="135"/>
      <c r="I2216" s="104"/>
      <c r="J2216" s="104"/>
      <c r="K2216" s="104"/>
      <c r="L2216" s="104"/>
      <c r="M2216" s="104"/>
      <c r="N2216" s="101"/>
      <c r="O2216" s="101"/>
      <c r="P2216" s="101"/>
      <c r="Q2216" s="101"/>
      <c r="R2216" s="63"/>
      <c r="S2216" s="63"/>
      <c r="T2216" s="63"/>
      <c r="U2216" s="135"/>
      <c r="V2216" s="104"/>
      <c r="W2216" s="104"/>
      <c r="X2216" s="104"/>
      <c r="Y2216" s="104"/>
    </row>
    <row r="2217" spans="1:25" x14ac:dyDescent="0.2">
      <c r="A2217" s="135"/>
      <c r="B2217" s="134" t="str">
        <f>IF(A2217="","",IF(ISNUMBER(SEARCH("KCB",G2217))=TRUE,Info!$J$10,Info!$J$11))</f>
        <v/>
      </c>
      <c r="C2217" s="135"/>
      <c r="D2217" s="248"/>
      <c r="E2217" s="248"/>
      <c r="F2217" s="135"/>
      <c r="G2217" s="104"/>
      <c r="H2217" s="135"/>
      <c r="I2217" s="104"/>
      <c r="J2217" s="104"/>
      <c r="K2217" s="104"/>
      <c r="L2217" s="104"/>
      <c r="M2217" s="104"/>
      <c r="N2217" s="101"/>
      <c r="O2217" s="101"/>
      <c r="P2217" s="101"/>
      <c r="Q2217" s="101"/>
      <c r="R2217" s="63"/>
      <c r="S2217" s="63"/>
      <c r="T2217" s="63"/>
      <c r="U2217" s="135"/>
      <c r="V2217" s="104"/>
      <c r="W2217" s="104"/>
      <c r="X2217" s="104"/>
      <c r="Y2217" s="104"/>
    </row>
    <row r="2218" spans="1:25" x14ac:dyDescent="0.2">
      <c r="A2218" s="135"/>
      <c r="B2218" s="134" t="str">
        <f>IF(A2218="","",IF(ISNUMBER(SEARCH("KCB",G2218))=TRUE,Info!$J$10,Info!$J$11))</f>
        <v/>
      </c>
      <c r="C2218" s="135"/>
      <c r="D2218" s="248"/>
      <c r="E2218" s="248"/>
      <c r="F2218" s="135"/>
      <c r="G2218" s="104"/>
      <c r="H2218" s="135"/>
      <c r="I2218" s="104"/>
      <c r="J2218" s="104"/>
      <c r="K2218" s="104"/>
      <c r="L2218" s="104"/>
      <c r="M2218" s="104"/>
      <c r="N2218" s="101"/>
      <c r="O2218" s="101"/>
      <c r="P2218" s="101"/>
      <c r="Q2218" s="101"/>
      <c r="R2218" s="63"/>
      <c r="S2218" s="63"/>
      <c r="T2218" s="63"/>
      <c r="U2218" s="135"/>
      <c r="V2218" s="104"/>
      <c r="W2218" s="104"/>
      <c r="X2218" s="104"/>
      <c r="Y2218" s="104"/>
    </row>
    <row r="2219" spans="1:25" x14ac:dyDescent="0.2">
      <c r="A2219" s="135"/>
      <c r="B2219" s="134" t="str">
        <f>IF(A2219="","",IF(ISNUMBER(SEARCH("KCB",G2219))=TRUE,Info!$J$10,Info!$J$11))</f>
        <v/>
      </c>
      <c r="C2219" s="135"/>
      <c r="D2219" s="248"/>
      <c r="E2219" s="248"/>
      <c r="F2219" s="135"/>
      <c r="G2219" s="104"/>
      <c r="H2219" s="135"/>
      <c r="I2219" s="104"/>
      <c r="J2219" s="104"/>
      <c r="K2219" s="104"/>
      <c r="L2219" s="104"/>
      <c r="M2219" s="104"/>
      <c r="N2219" s="101"/>
      <c r="O2219" s="101"/>
      <c r="P2219" s="101"/>
      <c r="Q2219" s="101"/>
      <c r="R2219" s="63"/>
      <c r="S2219" s="63"/>
      <c r="T2219" s="63"/>
      <c r="U2219" s="135"/>
      <c r="V2219" s="104"/>
      <c r="W2219" s="104"/>
      <c r="X2219" s="104"/>
      <c r="Y2219" s="104"/>
    </row>
    <row r="2220" spans="1:25" x14ac:dyDescent="0.2">
      <c r="A2220" s="135"/>
      <c r="B2220" s="134" t="str">
        <f>IF(A2220="","",IF(ISNUMBER(SEARCH("KCB",G2220))=TRUE,Info!$J$10,Info!$J$11))</f>
        <v/>
      </c>
      <c r="C2220" s="135"/>
      <c r="D2220" s="248"/>
      <c r="E2220" s="248"/>
      <c r="F2220" s="135"/>
      <c r="G2220" s="104"/>
      <c r="H2220" s="135"/>
      <c r="I2220" s="104"/>
      <c r="J2220" s="104"/>
      <c r="K2220" s="104"/>
      <c r="L2220" s="104"/>
      <c r="M2220" s="104"/>
      <c r="N2220" s="101"/>
      <c r="O2220" s="101"/>
      <c r="P2220" s="101"/>
      <c r="Q2220" s="101"/>
      <c r="R2220" s="63"/>
      <c r="S2220" s="63"/>
      <c r="T2220" s="63"/>
      <c r="U2220" s="135"/>
      <c r="V2220" s="104"/>
      <c r="W2220" s="104"/>
      <c r="X2220" s="104"/>
      <c r="Y2220" s="104"/>
    </row>
    <row r="2221" spans="1:25" x14ac:dyDescent="0.2">
      <c r="A2221" s="135"/>
      <c r="B2221" s="134" t="str">
        <f>IF(A2221="","",IF(ISNUMBER(SEARCH("KCB",G2221))=TRUE,Info!$J$10,Info!$J$11))</f>
        <v/>
      </c>
      <c r="C2221" s="135"/>
      <c r="D2221" s="248"/>
      <c r="E2221" s="248"/>
      <c r="F2221" s="135"/>
      <c r="G2221" s="104"/>
      <c r="H2221" s="135"/>
      <c r="I2221" s="104"/>
      <c r="J2221" s="104"/>
      <c r="K2221" s="104"/>
      <c r="L2221" s="104"/>
      <c r="M2221" s="104"/>
      <c r="N2221" s="101"/>
      <c r="O2221" s="101"/>
      <c r="P2221" s="101"/>
      <c r="Q2221" s="101"/>
      <c r="R2221" s="63"/>
      <c r="S2221" s="63"/>
      <c r="T2221" s="63"/>
      <c r="U2221" s="135"/>
      <c r="V2221" s="104"/>
      <c r="W2221" s="104"/>
      <c r="X2221" s="104"/>
      <c r="Y2221" s="104"/>
    </row>
    <row r="2222" spans="1:25" x14ac:dyDescent="0.2">
      <c r="A2222" s="135"/>
      <c r="B2222" s="134" t="str">
        <f>IF(A2222="","",IF(ISNUMBER(SEARCH("KCB",G2222))=TRUE,Info!$J$10,Info!$J$11))</f>
        <v/>
      </c>
      <c r="C2222" s="135"/>
      <c r="D2222" s="248"/>
      <c r="E2222" s="248"/>
      <c r="F2222" s="135"/>
      <c r="G2222" s="104"/>
      <c r="H2222" s="135"/>
      <c r="I2222" s="104"/>
      <c r="J2222" s="104"/>
      <c r="K2222" s="104"/>
      <c r="L2222" s="104"/>
      <c r="M2222" s="104"/>
      <c r="N2222" s="101"/>
      <c r="O2222" s="101"/>
      <c r="P2222" s="101"/>
      <c r="Q2222" s="101"/>
      <c r="R2222" s="63"/>
      <c r="S2222" s="63"/>
      <c r="T2222" s="63"/>
      <c r="U2222" s="135"/>
      <c r="V2222" s="104"/>
      <c r="W2222" s="104"/>
      <c r="X2222" s="104"/>
      <c r="Y2222" s="104"/>
    </row>
    <row r="2223" spans="1:25" x14ac:dyDescent="0.2">
      <c r="A2223" s="135"/>
      <c r="B2223" s="134" t="str">
        <f>IF(A2223="","",IF(ISNUMBER(SEARCH("KCB",G2223))=TRUE,Info!$J$10,Info!$J$11))</f>
        <v/>
      </c>
      <c r="C2223" s="135"/>
      <c r="D2223" s="248"/>
      <c r="E2223" s="248"/>
      <c r="F2223" s="135"/>
      <c r="G2223" s="104"/>
      <c r="H2223" s="135"/>
      <c r="I2223" s="104"/>
      <c r="J2223" s="104"/>
      <c r="K2223" s="104"/>
      <c r="L2223" s="104"/>
      <c r="M2223" s="104"/>
      <c r="N2223" s="101"/>
      <c r="O2223" s="101"/>
      <c r="P2223" s="101"/>
      <c r="Q2223" s="101"/>
      <c r="R2223" s="63"/>
      <c r="S2223" s="63"/>
      <c r="T2223" s="63"/>
      <c r="U2223" s="135"/>
      <c r="V2223" s="104"/>
      <c r="W2223" s="104"/>
      <c r="X2223" s="104"/>
      <c r="Y2223" s="104"/>
    </row>
    <row r="2224" spans="1:25" x14ac:dyDescent="0.2">
      <c r="A2224" s="135"/>
      <c r="B2224" s="134" t="str">
        <f>IF(A2224="","",IF(ISNUMBER(SEARCH("KCB",G2224))=TRUE,Info!$J$10,Info!$J$11))</f>
        <v/>
      </c>
      <c r="C2224" s="135"/>
      <c r="D2224" s="248"/>
      <c r="E2224" s="248"/>
      <c r="F2224" s="135"/>
      <c r="G2224" s="104"/>
      <c r="H2224" s="135"/>
      <c r="I2224" s="104"/>
      <c r="J2224" s="104"/>
      <c r="K2224" s="104"/>
      <c r="L2224" s="104"/>
      <c r="M2224" s="104"/>
      <c r="N2224" s="101"/>
      <c r="O2224" s="101"/>
      <c r="P2224" s="101"/>
      <c r="Q2224" s="101"/>
      <c r="R2224" s="63"/>
      <c r="S2224" s="63"/>
      <c r="T2224" s="63"/>
      <c r="U2224" s="135"/>
      <c r="V2224" s="104"/>
      <c r="W2224" s="104"/>
      <c r="X2224" s="104"/>
      <c r="Y2224" s="104"/>
    </row>
    <row r="2225" spans="1:25" x14ac:dyDescent="0.2">
      <c r="A2225" s="135"/>
      <c r="B2225" s="134" t="str">
        <f>IF(A2225="","",IF(ISNUMBER(SEARCH("KCB",G2225))=TRUE,Info!$J$10,Info!$J$11))</f>
        <v/>
      </c>
      <c r="C2225" s="135"/>
      <c r="D2225" s="248"/>
      <c r="E2225" s="248"/>
      <c r="F2225" s="135"/>
      <c r="G2225" s="104"/>
      <c r="H2225" s="135"/>
      <c r="I2225" s="104"/>
      <c r="J2225" s="104"/>
      <c r="K2225" s="104"/>
      <c r="L2225" s="104"/>
      <c r="M2225" s="104"/>
      <c r="N2225" s="101"/>
      <c r="O2225" s="101"/>
      <c r="P2225" s="101"/>
      <c r="Q2225" s="101"/>
      <c r="R2225" s="63"/>
      <c r="S2225" s="63"/>
      <c r="T2225" s="63"/>
      <c r="U2225" s="135"/>
      <c r="V2225" s="104"/>
      <c r="W2225" s="104"/>
      <c r="X2225" s="104"/>
      <c r="Y2225" s="104"/>
    </row>
    <row r="2226" spans="1:25" x14ac:dyDescent="0.2">
      <c r="A2226" s="135"/>
      <c r="B2226" s="134" t="str">
        <f>IF(A2226="","",IF(ISNUMBER(SEARCH("KCB",G2226))=TRUE,Info!$J$10,Info!$J$11))</f>
        <v/>
      </c>
      <c r="C2226" s="135"/>
      <c r="D2226" s="248"/>
      <c r="E2226" s="248"/>
      <c r="F2226" s="135"/>
      <c r="G2226" s="104"/>
      <c r="H2226" s="135"/>
      <c r="I2226" s="104"/>
      <c r="J2226" s="104"/>
      <c r="K2226" s="104"/>
      <c r="L2226" s="104"/>
      <c r="M2226" s="104"/>
      <c r="N2226" s="101"/>
      <c r="O2226" s="101"/>
      <c r="P2226" s="101"/>
      <c r="Q2226" s="101"/>
      <c r="R2226" s="63"/>
      <c r="S2226" s="63"/>
      <c r="T2226" s="63"/>
      <c r="U2226" s="135"/>
      <c r="V2226" s="104"/>
      <c r="W2226" s="104"/>
      <c r="X2226" s="104"/>
      <c r="Y2226" s="104"/>
    </row>
    <row r="2227" spans="1:25" x14ac:dyDescent="0.2">
      <c r="A2227" s="135"/>
      <c r="B2227" s="134" t="str">
        <f>IF(A2227="","",IF(ISNUMBER(SEARCH("KCB",G2227))=TRUE,Info!$J$10,Info!$J$11))</f>
        <v/>
      </c>
      <c r="C2227" s="135"/>
      <c r="D2227" s="248"/>
      <c r="E2227" s="248"/>
      <c r="F2227" s="135"/>
      <c r="G2227" s="104"/>
      <c r="H2227" s="135"/>
      <c r="I2227" s="104"/>
      <c r="J2227" s="104"/>
      <c r="K2227" s="104"/>
      <c r="L2227" s="104"/>
      <c r="M2227" s="104"/>
      <c r="N2227" s="101"/>
      <c r="O2227" s="101"/>
      <c r="P2227" s="101"/>
      <c r="Q2227" s="101"/>
      <c r="R2227" s="63"/>
      <c r="S2227" s="63"/>
      <c r="T2227" s="63"/>
      <c r="U2227" s="135"/>
      <c r="V2227" s="104"/>
      <c r="W2227" s="104"/>
      <c r="X2227" s="104"/>
      <c r="Y2227" s="104"/>
    </row>
    <row r="2228" spans="1:25" x14ac:dyDescent="0.2">
      <c r="A2228" s="135"/>
      <c r="B2228" s="134" t="str">
        <f>IF(A2228="","",IF(ISNUMBER(SEARCH("KCB",G2228))=TRUE,Info!$J$10,Info!$J$11))</f>
        <v/>
      </c>
      <c r="C2228" s="135"/>
      <c r="D2228" s="248"/>
      <c r="E2228" s="248"/>
      <c r="F2228" s="135"/>
      <c r="G2228" s="104"/>
      <c r="H2228" s="135"/>
      <c r="I2228" s="104"/>
      <c r="J2228" s="104"/>
      <c r="K2228" s="104"/>
      <c r="L2228" s="104"/>
      <c r="M2228" s="104"/>
      <c r="N2228" s="101"/>
      <c r="O2228" s="101"/>
      <c r="P2228" s="101"/>
      <c r="Q2228" s="101"/>
      <c r="R2228" s="63"/>
      <c r="S2228" s="63"/>
      <c r="T2228" s="63"/>
      <c r="U2228" s="135"/>
      <c r="V2228" s="104"/>
      <c r="W2228" s="104"/>
      <c r="X2228" s="104"/>
      <c r="Y2228" s="104"/>
    </row>
    <row r="2229" spans="1:25" x14ac:dyDescent="0.2">
      <c r="A2229" s="135"/>
      <c r="B2229" s="134" t="str">
        <f>IF(A2229="","",IF(ISNUMBER(SEARCH("KCB",G2229))=TRUE,Info!$J$10,Info!$J$11))</f>
        <v/>
      </c>
      <c r="C2229" s="135"/>
      <c r="D2229" s="248"/>
      <c r="E2229" s="248"/>
      <c r="F2229" s="135"/>
      <c r="G2229" s="104"/>
      <c r="H2229" s="135"/>
      <c r="I2229" s="104"/>
      <c r="J2229" s="104"/>
      <c r="K2229" s="104"/>
      <c r="L2229" s="104"/>
      <c r="M2229" s="104"/>
      <c r="N2229" s="101"/>
      <c r="O2229" s="101"/>
      <c r="P2229" s="101"/>
      <c r="Q2229" s="101"/>
      <c r="R2229" s="63"/>
      <c r="S2229" s="63"/>
      <c r="T2229" s="63"/>
      <c r="U2229" s="135"/>
      <c r="V2229" s="104"/>
      <c r="W2229" s="104"/>
      <c r="X2229" s="104"/>
      <c r="Y2229" s="104"/>
    </row>
    <row r="2230" spans="1:25" x14ac:dyDescent="0.2">
      <c r="A2230" s="135"/>
      <c r="B2230" s="134" t="str">
        <f>IF(A2230="","",IF(ISNUMBER(SEARCH("KCB",G2230))=TRUE,Info!$J$10,Info!$J$11))</f>
        <v/>
      </c>
      <c r="C2230" s="135"/>
      <c r="D2230" s="248"/>
      <c r="E2230" s="248"/>
      <c r="F2230" s="135"/>
      <c r="G2230" s="104"/>
      <c r="H2230" s="135"/>
      <c r="I2230" s="104"/>
      <c r="J2230" s="104"/>
      <c r="K2230" s="104"/>
      <c r="L2230" s="104"/>
      <c r="M2230" s="104"/>
      <c r="N2230" s="101"/>
      <c r="O2230" s="101"/>
      <c r="P2230" s="101"/>
      <c r="Q2230" s="101"/>
      <c r="R2230" s="63"/>
      <c r="S2230" s="63"/>
      <c r="T2230" s="63"/>
      <c r="U2230" s="135"/>
      <c r="V2230" s="104"/>
      <c r="W2230" s="104"/>
      <c r="X2230" s="104"/>
      <c r="Y2230" s="104"/>
    </row>
    <row r="2231" spans="1:25" x14ac:dyDescent="0.2">
      <c r="A2231" s="135"/>
      <c r="B2231" s="134" t="str">
        <f>IF(A2231="","",IF(ISNUMBER(SEARCH("KCB",G2231))=TRUE,Info!$J$10,Info!$J$11))</f>
        <v/>
      </c>
      <c r="C2231" s="135"/>
      <c r="D2231" s="248"/>
      <c r="E2231" s="248"/>
      <c r="F2231" s="135"/>
      <c r="G2231" s="104"/>
      <c r="H2231" s="135"/>
      <c r="I2231" s="104"/>
      <c r="J2231" s="104"/>
      <c r="K2231" s="104"/>
      <c r="L2231" s="104"/>
      <c r="M2231" s="104"/>
      <c r="N2231" s="101"/>
      <c r="O2231" s="101"/>
      <c r="P2231" s="101"/>
      <c r="Q2231" s="101"/>
      <c r="R2231" s="63"/>
      <c r="S2231" s="63"/>
      <c r="T2231" s="63"/>
      <c r="U2231" s="135"/>
      <c r="V2231" s="104"/>
      <c r="W2231" s="104"/>
      <c r="X2231" s="104"/>
      <c r="Y2231" s="104"/>
    </row>
    <row r="2232" spans="1:25" x14ac:dyDescent="0.2">
      <c r="A2232" s="135"/>
      <c r="B2232" s="134" t="str">
        <f>IF(A2232="","",IF(ISNUMBER(SEARCH("KCB",G2232))=TRUE,Info!$J$10,Info!$J$11))</f>
        <v/>
      </c>
      <c r="C2232" s="135"/>
      <c r="D2232" s="248"/>
      <c r="E2232" s="248"/>
      <c r="F2232" s="135"/>
      <c r="G2232" s="104"/>
      <c r="H2232" s="135"/>
      <c r="I2232" s="104"/>
      <c r="J2232" s="104"/>
      <c r="K2232" s="104"/>
      <c r="L2232" s="104"/>
      <c r="M2232" s="104"/>
      <c r="N2232" s="101"/>
      <c r="O2232" s="101"/>
      <c r="P2232" s="101"/>
      <c r="Q2232" s="101"/>
      <c r="R2232" s="63"/>
      <c r="S2232" s="63"/>
      <c r="T2232" s="63"/>
      <c r="U2232" s="135"/>
      <c r="V2232" s="104"/>
      <c r="W2232" s="104"/>
      <c r="X2232" s="104"/>
      <c r="Y2232" s="104"/>
    </row>
    <row r="2233" spans="1:25" x14ac:dyDescent="0.2">
      <c r="A2233" s="135"/>
      <c r="B2233" s="134" t="str">
        <f>IF(A2233="","",IF(ISNUMBER(SEARCH("KCB",G2233))=TRUE,Info!$J$10,Info!$J$11))</f>
        <v/>
      </c>
      <c r="C2233" s="135"/>
      <c r="D2233" s="248"/>
      <c r="E2233" s="248"/>
      <c r="F2233" s="135"/>
      <c r="G2233" s="104"/>
      <c r="H2233" s="135"/>
      <c r="I2233" s="104"/>
      <c r="J2233" s="104"/>
      <c r="K2233" s="104"/>
      <c r="L2233" s="104"/>
      <c r="M2233" s="104"/>
      <c r="N2233" s="101"/>
      <c r="O2233" s="101"/>
      <c r="P2233" s="101"/>
      <c r="Q2233" s="101"/>
      <c r="R2233" s="63"/>
      <c r="S2233" s="63"/>
      <c r="T2233" s="63"/>
      <c r="U2233" s="135"/>
      <c r="V2233" s="104"/>
      <c r="W2233" s="104"/>
      <c r="X2233" s="104"/>
      <c r="Y2233" s="104"/>
    </row>
    <row r="2234" spans="1:25" x14ac:dyDescent="0.2">
      <c r="A2234" s="135"/>
      <c r="B2234" s="134" t="str">
        <f>IF(A2234="","",IF(ISNUMBER(SEARCH("KCB",G2234))=TRUE,Info!$J$10,Info!$J$11))</f>
        <v/>
      </c>
      <c r="C2234" s="135"/>
      <c r="D2234" s="248"/>
      <c r="E2234" s="248"/>
      <c r="F2234" s="135"/>
      <c r="G2234" s="104"/>
      <c r="H2234" s="135"/>
      <c r="I2234" s="104"/>
      <c r="J2234" s="104"/>
      <c r="K2234" s="104"/>
      <c r="L2234" s="104"/>
      <c r="M2234" s="104"/>
      <c r="N2234" s="101"/>
      <c r="O2234" s="101"/>
      <c r="P2234" s="101"/>
      <c r="Q2234" s="101"/>
      <c r="R2234" s="63"/>
      <c r="S2234" s="63"/>
      <c r="T2234" s="63"/>
      <c r="U2234" s="135"/>
      <c r="V2234" s="104"/>
      <c r="W2234" s="104"/>
      <c r="X2234" s="104"/>
      <c r="Y2234" s="104"/>
    </row>
    <row r="2235" spans="1:25" x14ac:dyDescent="0.2">
      <c r="A2235" s="135"/>
      <c r="B2235" s="134" t="str">
        <f>IF(A2235="","",IF(ISNUMBER(SEARCH("KCB",G2235))=TRUE,Info!$J$10,Info!$J$11))</f>
        <v/>
      </c>
      <c r="C2235" s="135"/>
      <c r="D2235" s="248"/>
      <c r="E2235" s="248"/>
      <c r="F2235" s="135"/>
      <c r="G2235" s="104"/>
      <c r="H2235" s="135"/>
      <c r="I2235" s="104"/>
      <c r="J2235" s="104"/>
      <c r="K2235" s="104"/>
      <c r="L2235" s="104"/>
      <c r="M2235" s="104"/>
      <c r="N2235" s="101"/>
      <c r="O2235" s="101"/>
      <c r="P2235" s="101"/>
      <c r="Q2235" s="101"/>
      <c r="R2235" s="63"/>
      <c r="S2235" s="63"/>
      <c r="T2235" s="63"/>
      <c r="U2235" s="135"/>
      <c r="V2235" s="104"/>
      <c r="W2235" s="104"/>
      <c r="X2235" s="104"/>
      <c r="Y2235" s="104"/>
    </row>
    <row r="2236" spans="1:25" x14ac:dyDescent="0.2">
      <c r="A2236" s="135"/>
      <c r="B2236" s="134" t="str">
        <f>IF(A2236="","",IF(ISNUMBER(SEARCH("KCB",G2236))=TRUE,Info!$J$10,Info!$J$11))</f>
        <v/>
      </c>
      <c r="C2236" s="135"/>
      <c r="D2236" s="248"/>
      <c r="E2236" s="248"/>
      <c r="F2236" s="135"/>
      <c r="G2236" s="104"/>
      <c r="H2236" s="135"/>
      <c r="I2236" s="104"/>
      <c r="J2236" s="104"/>
      <c r="K2236" s="104"/>
      <c r="L2236" s="104"/>
      <c r="M2236" s="104"/>
      <c r="N2236" s="101"/>
      <c r="O2236" s="101"/>
      <c r="P2236" s="101"/>
      <c r="Q2236" s="101"/>
      <c r="R2236" s="63"/>
      <c r="S2236" s="63"/>
      <c r="T2236" s="63"/>
      <c r="U2236" s="135"/>
      <c r="V2236" s="104"/>
      <c r="W2236" s="104"/>
      <c r="X2236" s="104"/>
      <c r="Y2236" s="104"/>
    </row>
    <row r="2237" spans="1:25" x14ac:dyDescent="0.2">
      <c r="A2237" s="135"/>
      <c r="B2237" s="134" t="str">
        <f>IF(A2237="","",IF(ISNUMBER(SEARCH("KCB",G2237))=TRUE,Info!$J$10,Info!$J$11))</f>
        <v/>
      </c>
      <c r="C2237" s="135"/>
      <c r="D2237" s="248"/>
      <c r="E2237" s="248"/>
      <c r="F2237" s="135"/>
      <c r="G2237" s="104"/>
      <c r="H2237" s="135"/>
      <c r="I2237" s="104"/>
      <c r="J2237" s="104"/>
      <c r="K2237" s="104"/>
      <c r="L2237" s="104"/>
      <c r="M2237" s="104"/>
      <c r="N2237" s="101"/>
      <c r="O2237" s="101"/>
      <c r="P2237" s="101"/>
      <c r="Q2237" s="101"/>
      <c r="R2237" s="63"/>
      <c r="S2237" s="63"/>
      <c r="T2237" s="63"/>
      <c r="U2237" s="135"/>
      <c r="V2237" s="104"/>
      <c r="W2237" s="104"/>
      <c r="X2237" s="104"/>
      <c r="Y2237" s="104"/>
    </row>
    <row r="2238" spans="1:25" x14ac:dyDescent="0.2">
      <c r="A2238" s="135"/>
      <c r="B2238" s="134" t="str">
        <f>IF(A2238="","",IF(ISNUMBER(SEARCH("KCB",G2238))=TRUE,Info!$J$10,Info!$J$11))</f>
        <v/>
      </c>
      <c r="C2238" s="135"/>
      <c r="D2238" s="248"/>
      <c r="E2238" s="248"/>
      <c r="F2238" s="135"/>
      <c r="G2238" s="104"/>
      <c r="H2238" s="135"/>
      <c r="I2238" s="104"/>
      <c r="J2238" s="104"/>
      <c r="K2238" s="104"/>
      <c r="L2238" s="104"/>
      <c r="M2238" s="104"/>
      <c r="N2238" s="101"/>
      <c r="O2238" s="101"/>
      <c r="P2238" s="101"/>
      <c r="Q2238" s="101"/>
      <c r="R2238" s="63"/>
      <c r="S2238" s="63"/>
      <c r="T2238" s="63"/>
      <c r="U2238" s="135"/>
      <c r="V2238" s="104"/>
      <c r="W2238" s="104"/>
      <c r="X2238" s="104"/>
      <c r="Y2238" s="104"/>
    </row>
    <row r="2239" spans="1:25" x14ac:dyDescent="0.2">
      <c r="A2239" s="135"/>
      <c r="B2239" s="134" t="str">
        <f>IF(A2239="","",IF(ISNUMBER(SEARCH("KCB",G2239))=TRUE,Info!$J$10,Info!$J$11))</f>
        <v/>
      </c>
      <c r="C2239" s="135"/>
      <c r="D2239" s="248"/>
      <c r="E2239" s="248"/>
      <c r="F2239" s="135"/>
      <c r="G2239" s="104"/>
      <c r="H2239" s="135"/>
      <c r="I2239" s="104"/>
      <c r="J2239" s="104"/>
      <c r="K2239" s="104"/>
      <c r="L2239" s="104"/>
      <c r="M2239" s="104"/>
      <c r="N2239" s="101"/>
      <c r="O2239" s="101"/>
      <c r="P2239" s="101"/>
      <c r="Q2239" s="101"/>
      <c r="R2239" s="63"/>
      <c r="S2239" s="63"/>
      <c r="T2239" s="63"/>
      <c r="U2239" s="135"/>
      <c r="V2239" s="104"/>
      <c r="W2239" s="104"/>
      <c r="X2239" s="104"/>
      <c r="Y2239" s="104"/>
    </row>
    <row r="2240" spans="1:25" x14ac:dyDescent="0.2">
      <c r="A2240" s="135"/>
      <c r="B2240" s="134" t="str">
        <f>IF(A2240="","",IF(ISNUMBER(SEARCH("KCB",G2240))=TRUE,Info!$J$10,Info!$J$11))</f>
        <v/>
      </c>
      <c r="C2240" s="135"/>
      <c r="D2240" s="248"/>
      <c r="E2240" s="248"/>
      <c r="F2240" s="135"/>
      <c r="G2240" s="104"/>
      <c r="H2240" s="135"/>
      <c r="I2240" s="104"/>
      <c r="J2240" s="104"/>
      <c r="K2240" s="104"/>
      <c r="L2240" s="104"/>
      <c r="M2240" s="104"/>
      <c r="N2240" s="101"/>
      <c r="O2240" s="101"/>
      <c r="P2240" s="101"/>
      <c r="Q2240" s="101"/>
      <c r="R2240" s="63"/>
      <c r="S2240" s="63"/>
      <c r="T2240" s="63"/>
      <c r="U2240" s="135"/>
      <c r="V2240" s="104"/>
      <c r="W2240" s="104"/>
      <c r="X2240" s="104"/>
      <c r="Y2240" s="104"/>
    </row>
    <row r="2241" spans="1:25" x14ac:dyDescent="0.2">
      <c r="A2241" s="135"/>
      <c r="B2241" s="134" t="str">
        <f>IF(A2241="","",IF(ISNUMBER(SEARCH("KCB",G2241))=TRUE,Info!$J$10,Info!$J$11))</f>
        <v/>
      </c>
      <c r="C2241" s="135"/>
      <c r="D2241" s="248"/>
      <c r="E2241" s="248"/>
      <c r="F2241" s="135"/>
      <c r="G2241" s="104"/>
      <c r="H2241" s="135"/>
      <c r="I2241" s="104"/>
      <c r="J2241" s="104"/>
      <c r="K2241" s="104"/>
      <c r="L2241" s="104"/>
      <c r="M2241" s="104"/>
      <c r="N2241" s="101"/>
      <c r="O2241" s="101"/>
      <c r="P2241" s="101"/>
      <c r="Q2241" s="101"/>
      <c r="R2241" s="63"/>
      <c r="S2241" s="63"/>
      <c r="T2241" s="63"/>
      <c r="U2241" s="135"/>
      <c r="V2241" s="104"/>
      <c r="W2241" s="104"/>
      <c r="X2241" s="104"/>
      <c r="Y2241" s="104"/>
    </row>
    <row r="2242" spans="1:25" x14ac:dyDescent="0.2">
      <c r="A2242" s="135"/>
      <c r="B2242" s="134" t="str">
        <f>IF(A2242="","",IF(ISNUMBER(SEARCH("KCB",G2242))=TRUE,Info!$J$10,Info!$J$11))</f>
        <v/>
      </c>
      <c r="C2242" s="135"/>
      <c r="D2242" s="248"/>
      <c r="E2242" s="248"/>
      <c r="F2242" s="135"/>
      <c r="G2242" s="104"/>
      <c r="H2242" s="135"/>
      <c r="I2242" s="104"/>
      <c r="J2242" s="104"/>
      <c r="K2242" s="104"/>
      <c r="L2242" s="104"/>
      <c r="M2242" s="104"/>
      <c r="N2242" s="101"/>
      <c r="O2242" s="101"/>
      <c r="P2242" s="101"/>
      <c r="Q2242" s="101"/>
      <c r="R2242" s="63"/>
      <c r="S2242" s="63"/>
      <c r="T2242" s="63"/>
      <c r="U2242" s="135"/>
      <c r="V2242" s="104"/>
      <c r="W2242" s="104"/>
      <c r="X2242" s="104"/>
      <c r="Y2242" s="104"/>
    </row>
    <row r="2243" spans="1:25" x14ac:dyDescent="0.2">
      <c r="A2243" s="135"/>
      <c r="B2243" s="134" t="str">
        <f>IF(A2243="","",IF(ISNUMBER(SEARCH("KCB",G2243))=TRUE,Info!$J$10,Info!$J$11))</f>
        <v/>
      </c>
      <c r="C2243" s="135"/>
      <c r="D2243" s="248"/>
      <c r="E2243" s="248"/>
      <c r="F2243" s="135"/>
      <c r="G2243" s="104"/>
      <c r="H2243" s="135"/>
      <c r="I2243" s="104"/>
      <c r="J2243" s="104"/>
      <c r="K2243" s="104"/>
      <c r="L2243" s="104"/>
      <c r="M2243" s="104"/>
      <c r="N2243" s="101"/>
      <c r="O2243" s="101"/>
      <c r="P2243" s="101"/>
      <c r="Q2243" s="101"/>
      <c r="R2243" s="63"/>
      <c r="S2243" s="63"/>
      <c r="T2243" s="63"/>
      <c r="U2243" s="135"/>
      <c r="V2243" s="104"/>
      <c r="W2243" s="104"/>
      <c r="X2243" s="104"/>
      <c r="Y2243" s="104"/>
    </row>
    <row r="2244" spans="1:25" x14ac:dyDescent="0.2">
      <c r="A2244" s="135"/>
      <c r="B2244" s="134" t="str">
        <f>IF(A2244="","",IF(ISNUMBER(SEARCH("KCB",G2244))=TRUE,Info!$J$10,Info!$J$11))</f>
        <v/>
      </c>
      <c r="C2244" s="135"/>
      <c r="D2244" s="248"/>
      <c r="E2244" s="248"/>
      <c r="F2244" s="135"/>
      <c r="G2244" s="104"/>
      <c r="H2244" s="135"/>
      <c r="I2244" s="104"/>
      <c r="J2244" s="104"/>
      <c r="K2244" s="104"/>
      <c r="L2244" s="104"/>
      <c r="M2244" s="104"/>
      <c r="N2244" s="101"/>
      <c r="O2244" s="101"/>
      <c r="P2244" s="101"/>
      <c r="Q2244" s="101"/>
      <c r="R2244" s="63"/>
      <c r="S2244" s="63"/>
      <c r="T2244" s="63"/>
      <c r="U2244" s="135"/>
      <c r="V2244" s="104"/>
      <c r="W2244" s="104"/>
      <c r="X2244" s="104"/>
      <c r="Y2244" s="104"/>
    </row>
    <row r="2245" spans="1:25" x14ac:dyDescent="0.2">
      <c r="A2245" s="135"/>
      <c r="B2245" s="134" t="str">
        <f>IF(A2245="","",IF(ISNUMBER(SEARCH("KCB",G2245))=TRUE,Info!$J$10,Info!$J$11))</f>
        <v/>
      </c>
      <c r="C2245" s="135"/>
      <c r="D2245" s="248"/>
      <c r="E2245" s="248"/>
      <c r="F2245" s="135"/>
      <c r="G2245" s="104"/>
      <c r="H2245" s="135"/>
      <c r="I2245" s="104"/>
      <c r="J2245" s="104"/>
      <c r="K2245" s="104"/>
      <c r="L2245" s="104"/>
      <c r="M2245" s="104"/>
      <c r="N2245" s="101"/>
      <c r="O2245" s="101"/>
      <c r="P2245" s="101"/>
      <c r="Q2245" s="101"/>
      <c r="R2245" s="63"/>
      <c r="S2245" s="63"/>
      <c r="T2245" s="63"/>
      <c r="U2245" s="135"/>
      <c r="V2245" s="104"/>
      <c r="W2245" s="104"/>
      <c r="X2245" s="104"/>
      <c r="Y2245" s="104"/>
    </row>
    <row r="2246" spans="1:25" x14ac:dyDescent="0.2">
      <c r="A2246" s="135"/>
      <c r="B2246" s="134" t="str">
        <f>IF(A2246="","",IF(ISNUMBER(SEARCH("KCB",G2246))=TRUE,Info!$J$10,Info!$J$11))</f>
        <v/>
      </c>
      <c r="C2246" s="135"/>
      <c r="D2246" s="248"/>
      <c r="E2246" s="248"/>
      <c r="F2246" s="135"/>
      <c r="G2246" s="104"/>
      <c r="H2246" s="135"/>
      <c r="I2246" s="104"/>
      <c r="J2246" s="104"/>
      <c r="K2246" s="104"/>
      <c r="L2246" s="104"/>
      <c r="M2246" s="104"/>
      <c r="N2246" s="101"/>
      <c r="O2246" s="101"/>
      <c r="P2246" s="101"/>
      <c r="Q2246" s="101"/>
      <c r="R2246" s="63"/>
      <c r="S2246" s="63"/>
      <c r="T2246" s="63"/>
      <c r="U2246" s="135"/>
      <c r="V2246" s="104"/>
      <c r="W2246" s="104"/>
      <c r="X2246" s="104"/>
      <c r="Y2246" s="104"/>
    </row>
    <row r="2247" spans="1:25" x14ac:dyDescent="0.2">
      <c r="A2247" s="135"/>
      <c r="B2247" s="134" t="str">
        <f>IF(A2247="","",IF(ISNUMBER(SEARCH("KCB",G2247))=TRUE,Info!$J$10,Info!$J$11))</f>
        <v/>
      </c>
      <c r="C2247" s="135"/>
      <c r="D2247" s="248"/>
      <c r="E2247" s="248"/>
      <c r="F2247" s="135"/>
      <c r="G2247" s="104"/>
      <c r="H2247" s="135"/>
      <c r="I2247" s="104"/>
      <c r="J2247" s="104"/>
      <c r="K2247" s="104"/>
      <c r="L2247" s="104"/>
      <c r="M2247" s="104"/>
      <c r="N2247" s="101"/>
      <c r="O2247" s="101"/>
      <c r="P2247" s="101"/>
      <c r="Q2247" s="101"/>
      <c r="R2247" s="63"/>
      <c r="S2247" s="63"/>
      <c r="T2247" s="63"/>
      <c r="U2247" s="135"/>
      <c r="V2247" s="104"/>
      <c r="W2247" s="104"/>
      <c r="X2247" s="104"/>
      <c r="Y2247" s="104"/>
    </row>
    <row r="2248" spans="1:25" x14ac:dyDescent="0.2">
      <c r="A2248" s="135"/>
      <c r="B2248" s="134" t="str">
        <f>IF(A2248="","",IF(ISNUMBER(SEARCH("KCB",G2248))=TRUE,Info!$J$10,Info!$J$11))</f>
        <v/>
      </c>
      <c r="C2248" s="135"/>
      <c r="D2248" s="248"/>
      <c r="E2248" s="248"/>
      <c r="F2248" s="135"/>
      <c r="G2248" s="104"/>
      <c r="H2248" s="135"/>
      <c r="I2248" s="104"/>
      <c r="J2248" s="104"/>
      <c r="K2248" s="104"/>
      <c r="L2248" s="104"/>
      <c r="M2248" s="104"/>
      <c r="N2248" s="101"/>
      <c r="O2248" s="101"/>
      <c r="P2248" s="101"/>
      <c r="Q2248" s="101"/>
      <c r="R2248" s="63"/>
      <c r="S2248" s="63"/>
      <c r="T2248" s="63"/>
      <c r="U2248" s="135"/>
      <c r="V2248" s="104"/>
      <c r="W2248" s="104"/>
      <c r="X2248" s="104"/>
      <c r="Y2248" s="104"/>
    </row>
    <row r="2249" spans="1:25" x14ac:dyDescent="0.2">
      <c r="A2249" s="135"/>
      <c r="B2249" s="134" t="str">
        <f>IF(A2249="","",IF(ISNUMBER(SEARCH("KCB",G2249))=TRUE,Info!$J$10,Info!$J$11))</f>
        <v/>
      </c>
      <c r="C2249" s="135"/>
      <c r="D2249" s="248"/>
      <c r="E2249" s="248"/>
      <c r="F2249" s="135"/>
      <c r="G2249" s="104"/>
      <c r="H2249" s="135"/>
      <c r="I2249" s="104"/>
      <c r="J2249" s="104"/>
      <c r="K2249" s="104"/>
      <c r="L2249" s="104"/>
      <c r="M2249" s="104"/>
      <c r="N2249" s="101"/>
      <c r="O2249" s="101"/>
      <c r="P2249" s="101"/>
      <c r="Q2249" s="101"/>
      <c r="R2249" s="63"/>
      <c r="S2249" s="63"/>
      <c r="T2249" s="63"/>
      <c r="U2249" s="135"/>
      <c r="V2249" s="104"/>
      <c r="W2249" s="104"/>
      <c r="X2249" s="104"/>
      <c r="Y2249" s="104"/>
    </row>
    <row r="2250" spans="1:25" x14ac:dyDescent="0.2">
      <c r="A2250" s="135"/>
      <c r="B2250" s="134" t="str">
        <f>IF(A2250="","",IF(ISNUMBER(SEARCH("KCB",G2250))=TRUE,Info!$J$10,Info!$J$11))</f>
        <v/>
      </c>
      <c r="C2250" s="135"/>
      <c r="D2250" s="248"/>
      <c r="E2250" s="248"/>
      <c r="F2250" s="135"/>
      <c r="G2250" s="104"/>
      <c r="H2250" s="135"/>
      <c r="I2250" s="104"/>
      <c r="J2250" s="104"/>
      <c r="K2250" s="104"/>
      <c r="L2250" s="104"/>
      <c r="M2250" s="104"/>
      <c r="N2250" s="101"/>
      <c r="O2250" s="101"/>
      <c r="P2250" s="101"/>
      <c r="Q2250" s="101"/>
      <c r="R2250" s="63"/>
      <c r="S2250" s="63"/>
      <c r="T2250" s="63"/>
      <c r="U2250" s="135"/>
      <c r="V2250" s="104"/>
      <c r="W2250" s="104"/>
      <c r="X2250" s="104"/>
      <c r="Y2250" s="104"/>
    </row>
    <row r="2251" spans="1:25" x14ac:dyDescent="0.2">
      <c r="A2251" s="135"/>
      <c r="B2251" s="134" t="str">
        <f>IF(A2251="","",IF(ISNUMBER(SEARCH("KCB",G2251))=TRUE,Info!$J$10,Info!$J$11))</f>
        <v/>
      </c>
      <c r="C2251" s="135"/>
      <c r="D2251" s="248"/>
      <c r="E2251" s="248"/>
      <c r="F2251" s="135"/>
      <c r="G2251" s="104"/>
      <c r="H2251" s="135"/>
      <c r="I2251" s="104"/>
      <c r="J2251" s="104"/>
      <c r="K2251" s="104"/>
      <c r="L2251" s="104"/>
      <c r="M2251" s="104"/>
      <c r="N2251" s="101"/>
      <c r="O2251" s="101"/>
      <c r="P2251" s="101"/>
      <c r="Q2251" s="101"/>
      <c r="R2251" s="63"/>
      <c r="S2251" s="63"/>
      <c r="T2251" s="63"/>
      <c r="U2251" s="135"/>
      <c r="V2251" s="104"/>
      <c r="W2251" s="104"/>
      <c r="X2251" s="104"/>
      <c r="Y2251" s="104"/>
    </row>
    <row r="2252" spans="1:25" x14ac:dyDescent="0.2">
      <c r="A2252" s="135"/>
      <c r="B2252" s="134" t="str">
        <f>IF(A2252="","",IF(ISNUMBER(SEARCH("KCB",G2252))=TRUE,Info!$J$10,Info!$J$11))</f>
        <v/>
      </c>
      <c r="C2252" s="135"/>
      <c r="D2252" s="248"/>
      <c r="E2252" s="248"/>
      <c r="F2252" s="135"/>
      <c r="G2252" s="104"/>
      <c r="H2252" s="135"/>
      <c r="I2252" s="104"/>
      <c r="J2252" s="104"/>
      <c r="K2252" s="104"/>
      <c r="L2252" s="104"/>
      <c r="M2252" s="104"/>
      <c r="N2252" s="101"/>
      <c r="O2252" s="101"/>
      <c r="P2252" s="101"/>
      <c r="Q2252" s="101"/>
      <c r="R2252" s="63"/>
      <c r="S2252" s="63"/>
      <c r="T2252" s="63"/>
      <c r="U2252" s="135"/>
      <c r="V2252" s="104"/>
      <c r="W2252" s="104"/>
      <c r="X2252" s="104"/>
      <c r="Y2252" s="104"/>
    </row>
    <row r="2253" spans="1:25" x14ac:dyDescent="0.2">
      <c r="A2253" s="135"/>
      <c r="B2253" s="134" t="str">
        <f>IF(A2253="","",IF(ISNUMBER(SEARCH("KCB",G2253))=TRUE,Info!$J$10,Info!$J$11))</f>
        <v/>
      </c>
      <c r="C2253" s="135"/>
      <c r="D2253" s="248"/>
      <c r="E2253" s="248"/>
      <c r="F2253" s="135"/>
      <c r="G2253" s="104"/>
      <c r="H2253" s="135"/>
      <c r="I2253" s="104"/>
      <c r="J2253" s="104"/>
      <c r="K2253" s="104"/>
      <c r="L2253" s="104"/>
      <c r="M2253" s="104"/>
      <c r="N2253" s="101"/>
      <c r="O2253" s="101"/>
      <c r="P2253" s="101"/>
      <c r="Q2253" s="101"/>
      <c r="R2253" s="63"/>
      <c r="S2253" s="63"/>
      <c r="T2253" s="63"/>
      <c r="U2253" s="135"/>
      <c r="V2253" s="104"/>
      <c r="W2253" s="104"/>
      <c r="X2253" s="104"/>
      <c r="Y2253" s="104"/>
    </row>
    <row r="2254" spans="1:25" x14ac:dyDescent="0.2">
      <c r="A2254" s="135"/>
      <c r="B2254" s="134" t="str">
        <f>IF(A2254="","",IF(ISNUMBER(SEARCH("KCB",G2254))=TRUE,Info!$J$10,Info!$J$11))</f>
        <v/>
      </c>
      <c r="C2254" s="135"/>
      <c r="D2254" s="248"/>
      <c r="E2254" s="248"/>
      <c r="F2254" s="135"/>
      <c r="G2254" s="104"/>
      <c r="H2254" s="135"/>
      <c r="I2254" s="104"/>
      <c r="J2254" s="104"/>
      <c r="K2254" s="104"/>
      <c r="L2254" s="104"/>
      <c r="M2254" s="104"/>
      <c r="N2254" s="101"/>
      <c r="O2254" s="101"/>
      <c r="P2254" s="101"/>
      <c r="Q2254" s="101"/>
      <c r="R2254" s="63"/>
      <c r="S2254" s="63"/>
      <c r="T2254" s="63"/>
      <c r="U2254" s="135"/>
      <c r="V2254" s="104"/>
      <c r="W2254" s="104"/>
      <c r="X2254" s="104"/>
      <c r="Y2254" s="104"/>
    </row>
    <row r="2255" spans="1:25" x14ac:dyDescent="0.2">
      <c r="A2255" s="135"/>
      <c r="B2255" s="134" t="str">
        <f>IF(A2255="","",IF(ISNUMBER(SEARCH("KCB",G2255))=TRUE,Info!$J$10,Info!$J$11))</f>
        <v/>
      </c>
      <c r="C2255" s="135"/>
      <c r="D2255" s="248"/>
      <c r="E2255" s="248"/>
      <c r="F2255" s="135"/>
      <c r="G2255" s="104"/>
      <c r="H2255" s="135"/>
      <c r="I2255" s="104"/>
      <c r="J2255" s="104"/>
      <c r="K2255" s="104"/>
      <c r="L2255" s="104"/>
      <c r="M2255" s="104"/>
      <c r="N2255" s="101"/>
      <c r="O2255" s="101"/>
      <c r="P2255" s="101"/>
      <c r="Q2255" s="101"/>
      <c r="R2255" s="63"/>
      <c r="S2255" s="63"/>
      <c r="T2255" s="63"/>
      <c r="U2255" s="135"/>
      <c r="V2255" s="104"/>
      <c r="W2255" s="104"/>
      <c r="X2255" s="104"/>
      <c r="Y2255" s="104"/>
    </row>
    <row r="2256" spans="1:25" x14ac:dyDescent="0.2">
      <c r="A2256" s="135"/>
      <c r="B2256" s="134" t="str">
        <f>IF(A2256="","",IF(ISNUMBER(SEARCH("KCB",G2256))=TRUE,Info!$J$10,Info!$J$11))</f>
        <v/>
      </c>
      <c r="C2256" s="135"/>
      <c r="D2256" s="248"/>
      <c r="E2256" s="248"/>
      <c r="F2256" s="135"/>
      <c r="G2256" s="104"/>
      <c r="H2256" s="135"/>
      <c r="I2256" s="104"/>
      <c r="J2256" s="104"/>
      <c r="K2256" s="104"/>
      <c r="L2256" s="104"/>
      <c r="M2256" s="104"/>
      <c r="N2256" s="101"/>
      <c r="O2256" s="101"/>
      <c r="P2256" s="101"/>
      <c r="Q2256" s="101"/>
      <c r="R2256" s="63"/>
      <c r="S2256" s="63"/>
      <c r="T2256" s="63"/>
      <c r="U2256" s="135"/>
      <c r="V2256" s="104"/>
      <c r="W2256" s="104"/>
      <c r="X2256" s="104"/>
      <c r="Y2256" s="104"/>
    </row>
    <row r="2257" spans="1:25" x14ac:dyDescent="0.2">
      <c r="A2257" s="135"/>
      <c r="B2257" s="134" t="str">
        <f>IF(A2257="","",IF(ISNUMBER(SEARCH("KCB",G2257))=TRUE,Info!$J$10,Info!$J$11))</f>
        <v/>
      </c>
      <c r="C2257" s="135"/>
      <c r="D2257" s="248"/>
      <c r="E2257" s="248"/>
      <c r="F2257" s="135"/>
      <c r="G2257" s="104"/>
      <c r="H2257" s="135"/>
      <c r="I2257" s="104"/>
      <c r="J2257" s="104"/>
      <c r="K2257" s="104"/>
      <c r="L2257" s="104"/>
      <c r="M2257" s="104"/>
      <c r="N2257" s="101"/>
      <c r="O2257" s="101"/>
      <c r="P2257" s="101"/>
      <c r="Q2257" s="101"/>
      <c r="R2257" s="63"/>
      <c r="S2257" s="63"/>
      <c r="T2257" s="63"/>
      <c r="U2257" s="135"/>
      <c r="V2257" s="104"/>
      <c r="W2257" s="104"/>
      <c r="X2257" s="104"/>
      <c r="Y2257" s="104"/>
    </row>
    <row r="2258" spans="1:25" x14ac:dyDescent="0.2">
      <c r="A2258" s="135"/>
      <c r="B2258" s="134" t="str">
        <f>IF(A2258="","",IF(ISNUMBER(SEARCH("KCB",G2258))=TRUE,Info!$J$10,Info!$J$11))</f>
        <v/>
      </c>
      <c r="C2258" s="135"/>
      <c r="D2258" s="248"/>
      <c r="E2258" s="248"/>
      <c r="F2258" s="135"/>
      <c r="G2258" s="104"/>
      <c r="H2258" s="135"/>
      <c r="I2258" s="104"/>
      <c r="J2258" s="104"/>
      <c r="K2258" s="104"/>
      <c r="L2258" s="104"/>
      <c r="M2258" s="104"/>
      <c r="N2258" s="101"/>
      <c r="O2258" s="101"/>
      <c r="P2258" s="101"/>
      <c r="Q2258" s="101"/>
      <c r="R2258" s="63"/>
      <c r="S2258" s="63"/>
      <c r="T2258" s="63"/>
      <c r="U2258" s="135"/>
      <c r="V2258" s="104"/>
      <c r="W2258" s="104"/>
      <c r="X2258" s="104"/>
      <c r="Y2258" s="104"/>
    </row>
    <row r="2259" spans="1:25" x14ac:dyDescent="0.2">
      <c r="A2259" s="135"/>
      <c r="B2259" s="134" t="str">
        <f>IF(A2259="","",IF(ISNUMBER(SEARCH("KCB",G2259))=TRUE,Info!$J$10,Info!$J$11))</f>
        <v/>
      </c>
      <c r="C2259" s="135"/>
      <c r="D2259" s="248"/>
      <c r="E2259" s="248"/>
      <c r="F2259" s="135"/>
      <c r="G2259" s="104"/>
      <c r="H2259" s="135"/>
      <c r="I2259" s="104"/>
      <c r="J2259" s="104"/>
      <c r="K2259" s="104"/>
      <c r="L2259" s="104"/>
      <c r="M2259" s="104"/>
      <c r="N2259" s="101"/>
      <c r="O2259" s="101"/>
      <c r="P2259" s="101"/>
      <c r="Q2259" s="101"/>
      <c r="R2259" s="63"/>
      <c r="S2259" s="63"/>
      <c r="T2259" s="63"/>
      <c r="U2259" s="135"/>
      <c r="V2259" s="104"/>
      <c r="W2259" s="104"/>
      <c r="X2259" s="104"/>
      <c r="Y2259" s="104"/>
    </row>
    <row r="2260" spans="1:25" x14ac:dyDescent="0.2">
      <c r="A2260" s="135"/>
      <c r="B2260" s="134" t="str">
        <f>IF(A2260="","",IF(ISNUMBER(SEARCH("KCB",G2260))=TRUE,Info!$J$10,Info!$J$11))</f>
        <v/>
      </c>
      <c r="C2260" s="135"/>
      <c r="D2260" s="248"/>
      <c r="E2260" s="248"/>
      <c r="F2260" s="135"/>
      <c r="G2260" s="104"/>
      <c r="H2260" s="135"/>
      <c r="I2260" s="104"/>
      <c r="J2260" s="104"/>
      <c r="K2260" s="104"/>
      <c r="L2260" s="104"/>
      <c r="M2260" s="104"/>
      <c r="N2260" s="101"/>
      <c r="O2260" s="101"/>
      <c r="P2260" s="101"/>
      <c r="Q2260" s="101"/>
      <c r="R2260" s="63"/>
      <c r="S2260" s="63"/>
      <c r="T2260" s="63"/>
      <c r="U2260" s="135"/>
      <c r="V2260" s="104"/>
      <c r="W2260" s="104"/>
      <c r="X2260" s="104"/>
      <c r="Y2260" s="104"/>
    </row>
    <row r="2261" spans="1:25" x14ac:dyDescent="0.2">
      <c r="A2261" s="135"/>
      <c r="B2261" s="134" t="str">
        <f>IF(A2261="","",IF(ISNUMBER(SEARCH("KCB",G2261))=TRUE,Info!$J$10,Info!$J$11))</f>
        <v/>
      </c>
      <c r="C2261" s="135"/>
      <c r="D2261" s="248"/>
      <c r="E2261" s="248"/>
      <c r="F2261" s="135"/>
      <c r="G2261" s="104"/>
      <c r="H2261" s="135"/>
      <c r="I2261" s="104"/>
      <c r="J2261" s="104"/>
      <c r="K2261" s="104"/>
      <c r="L2261" s="104"/>
      <c r="M2261" s="104"/>
      <c r="N2261" s="101"/>
      <c r="O2261" s="101"/>
      <c r="P2261" s="101"/>
      <c r="Q2261" s="101"/>
      <c r="R2261" s="63"/>
      <c r="S2261" s="63"/>
      <c r="T2261" s="63"/>
      <c r="U2261" s="135"/>
      <c r="V2261" s="104"/>
      <c r="W2261" s="104"/>
      <c r="X2261" s="104"/>
      <c r="Y2261" s="104"/>
    </row>
    <row r="2262" spans="1:25" x14ac:dyDescent="0.2">
      <c r="A2262" s="135"/>
      <c r="B2262" s="134" t="str">
        <f>IF(A2262="","",IF(ISNUMBER(SEARCH("KCB",G2262))=TRUE,Info!$J$10,Info!$J$11))</f>
        <v/>
      </c>
      <c r="C2262" s="135"/>
      <c r="D2262" s="248"/>
      <c r="E2262" s="248"/>
      <c r="F2262" s="135"/>
      <c r="G2262" s="104"/>
      <c r="H2262" s="135"/>
      <c r="I2262" s="104"/>
      <c r="J2262" s="104"/>
      <c r="K2262" s="104"/>
      <c r="L2262" s="104"/>
      <c r="M2262" s="104"/>
      <c r="N2262" s="101"/>
      <c r="O2262" s="101"/>
      <c r="P2262" s="101"/>
      <c r="Q2262" s="101"/>
      <c r="R2262" s="63"/>
      <c r="S2262" s="63"/>
      <c r="T2262" s="63"/>
      <c r="U2262" s="135"/>
      <c r="V2262" s="104"/>
      <c r="W2262" s="104"/>
      <c r="X2262" s="104"/>
      <c r="Y2262" s="104"/>
    </row>
    <row r="2263" spans="1:25" x14ac:dyDescent="0.2">
      <c r="A2263" s="135"/>
      <c r="B2263" s="134" t="str">
        <f>IF(A2263="","",IF(ISNUMBER(SEARCH("KCB",G2263))=TRUE,Info!$J$10,Info!$J$11))</f>
        <v/>
      </c>
      <c r="C2263" s="135"/>
      <c r="D2263" s="248"/>
      <c r="E2263" s="248"/>
      <c r="F2263" s="135"/>
      <c r="G2263" s="104"/>
      <c r="H2263" s="135"/>
      <c r="I2263" s="104"/>
      <c r="J2263" s="104"/>
      <c r="K2263" s="104"/>
      <c r="L2263" s="104"/>
      <c r="M2263" s="104"/>
      <c r="N2263" s="101"/>
      <c r="O2263" s="101"/>
      <c r="P2263" s="101"/>
      <c r="Q2263" s="101"/>
      <c r="R2263" s="63"/>
      <c r="S2263" s="63"/>
      <c r="T2263" s="63"/>
      <c r="U2263" s="135"/>
      <c r="V2263" s="104"/>
      <c r="W2263" s="104"/>
      <c r="X2263" s="104"/>
      <c r="Y2263" s="104"/>
    </row>
    <row r="2264" spans="1:25" x14ac:dyDescent="0.2">
      <c r="A2264" s="135"/>
      <c r="B2264" s="134" t="str">
        <f>IF(A2264="","",IF(ISNUMBER(SEARCH("KCB",G2264))=TRUE,Info!$J$10,Info!$J$11))</f>
        <v/>
      </c>
      <c r="C2264" s="135"/>
      <c r="D2264" s="248"/>
      <c r="E2264" s="248"/>
      <c r="F2264" s="135"/>
      <c r="G2264" s="104"/>
      <c r="H2264" s="135"/>
      <c r="I2264" s="104"/>
      <c r="J2264" s="104"/>
      <c r="K2264" s="104"/>
      <c r="L2264" s="104"/>
      <c r="M2264" s="104"/>
      <c r="N2264" s="101"/>
      <c r="O2264" s="101"/>
      <c r="P2264" s="101"/>
      <c r="Q2264" s="101"/>
      <c r="R2264" s="63"/>
      <c r="S2264" s="63"/>
      <c r="T2264" s="63"/>
      <c r="U2264" s="135"/>
      <c r="V2264" s="104"/>
      <c r="W2264" s="104"/>
      <c r="X2264" s="104"/>
      <c r="Y2264" s="104"/>
    </row>
    <row r="2265" spans="1:25" x14ac:dyDescent="0.2">
      <c r="A2265" s="135"/>
      <c r="B2265" s="134" t="str">
        <f>IF(A2265="","",IF(ISNUMBER(SEARCH("KCB",G2265))=TRUE,Info!$J$10,Info!$J$11))</f>
        <v/>
      </c>
      <c r="C2265" s="135"/>
      <c r="D2265" s="248"/>
      <c r="E2265" s="248"/>
      <c r="F2265" s="135"/>
      <c r="G2265" s="104"/>
      <c r="H2265" s="135"/>
      <c r="I2265" s="104"/>
      <c r="J2265" s="104"/>
      <c r="K2265" s="104"/>
      <c r="L2265" s="104"/>
      <c r="M2265" s="104"/>
      <c r="N2265" s="101"/>
      <c r="O2265" s="101"/>
      <c r="P2265" s="101"/>
      <c r="Q2265" s="101"/>
      <c r="R2265" s="63"/>
      <c r="S2265" s="63"/>
      <c r="T2265" s="63"/>
      <c r="U2265" s="135"/>
      <c r="V2265" s="104"/>
      <c r="W2265" s="104"/>
      <c r="X2265" s="104"/>
      <c r="Y2265" s="104"/>
    </row>
    <row r="2266" spans="1:25" x14ac:dyDescent="0.2">
      <c r="A2266" s="135"/>
      <c r="B2266" s="134" t="str">
        <f>IF(A2266="","",IF(ISNUMBER(SEARCH("KCB",G2266))=TRUE,Info!$J$10,Info!$J$11))</f>
        <v/>
      </c>
      <c r="C2266" s="135"/>
      <c r="D2266" s="248"/>
      <c r="E2266" s="248"/>
      <c r="F2266" s="135"/>
      <c r="G2266" s="104"/>
      <c r="H2266" s="135"/>
      <c r="I2266" s="104"/>
      <c r="J2266" s="104"/>
      <c r="K2266" s="104"/>
      <c r="L2266" s="104"/>
      <c r="M2266" s="104"/>
      <c r="N2266" s="101"/>
      <c r="O2266" s="101"/>
      <c r="P2266" s="101"/>
      <c r="Q2266" s="101"/>
      <c r="R2266" s="63"/>
      <c r="S2266" s="63"/>
      <c r="T2266" s="63"/>
      <c r="U2266" s="135"/>
      <c r="V2266" s="104"/>
      <c r="W2266" s="104"/>
      <c r="X2266" s="104"/>
      <c r="Y2266" s="104"/>
    </row>
    <row r="2267" spans="1:25" x14ac:dyDescent="0.2">
      <c r="A2267" s="135"/>
      <c r="B2267" s="134" t="str">
        <f>IF(A2267="","",IF(ISNUMBER(SEARCH("KCB",G2267))=TRUE,Info!$J$10,Info!$J$11))</f>
        <v/>
      </c>
      <c r="C2267" s="135"/>
      <c r="D2267" s="248"/>
      <c r="E2267" s="248"/>
      <c r="F2267" s="135"/>
      <c r="G2267" s="104"/>
      <c r="H2267" s="135"/>
      <c r="I2267" s="104"/>
      <c r="J2267" s="104"/>
      <c r="K2267" s="104"/>
      <c r="L2267" s="104"/>
      <c r="M2267" s="104"/>
      <c r="N2267" s="101"/>
      <c r="O2267" s="101"/>
      <c r="P2267" s="101"/>
      <c r="Q2267" s="101"/>
      <c r="R2267" s="63"/>
      <c r="S2267" s="63"/>
      <c r="T2267" s="63"/>
      <c r="U2267" s="135"/>
      <c r="V2267" s="104"/>
      <c r="W2267" s="104"/>
      <c r="X2267" s="104"/>
      <c r="Y2267" s="104"/>
    </row>
    <row r="2268" spans="1:25" x14ac:dyDescent="0.2">
      <c r="A2268" s="135"/>
      <c r="B2268" s="134" t="str">
        <f>IF(A2268="","",IF(ISNUMBER(SEARCH("KCB",G2268))=TRUE,Info!$J$10,Info!$J$11))</f>
        <v/>
      </c>
      <c r="C2268" s="135"/>
      <c r="D2268" s="248"/>
      <c r="E2268" s="248"/>
      <c r="F2268" s="135"/>
      <c r="G2268" s="104"/>
      <c r="H2268" s="135"/>
      <c r="I2268" s="104"/>
      <c r="J2268" s="104"/>
      <c r="K2268" s="104"/>
      <c r="L2268" s="104"/>
      <c r="M2268" s="104"/>
      <c r="N2268" s="101"/>
      <c r="O2268" s="101"/>
      <c r="P2268" s="101"/>
      <c r="Q2268" s="101"/>
      <c r="R2268" s="63"/>
      <c r="S2268" s="63"/>
      <c r="T2268" s="63"/>
      <c r="U2268" s="135"/>
      <c r="V2268" s="104"/>
      <c r="W2268" s="104"/>
      <c r="X2268" s="104"/>
      <c r="Y2268" s="104"/>
    </row>
    <row r="2269" spans="1:25" x14ac:dyDescent="0.2">
      <c r="A2269" s="135"/>
      <c r="B2269" s="134" t="str">
        <f>IF(A2269="","",IF(ISNUMBER(SEARCH("KCB",G2269))=TRUE,Info!$J$10,Info!$J$11))</f>
        <v/>
      </c>
      <c r="C2269" s="135"/>
      <c r="D2269" s="248"/>
      <c r="E2269" s="248"/>
      <c r="F2269" s="135"/>
      <c r="G2269" s="104"/>
      <c r="H2269" s="135"/>
      <c r="I2269" s="104"/>
      <c r="J2269" s="104"/>
      <c r="K2269" s="104"/>
      <c r="L2269" s="104"/>
      <c r="M2269" s="104"/>
      <c r="N2269" s="101"/>
      <c r="O2269" s="101"/>
      <c r="P2269" s="101"/>
      <c r="Q2269" s="101"/>
      <c r="R2269" s="63"/>
      <c r="S2269" s="63"/>
      <c r="T2269" s="63"/>
      <c r="U2269" s="135"/>
      <c r="V2269" s="104"/>
      <c r="W2269" s="104"/>
      <c r="X2269" s="104"/>
      <c r="Y2269" s="104"/>
    </row>
    <row r="2270" spans="1:25" x14ac:dyDescent="0.2">
      <c r="A2270" s="135"/>
      <c r="B2270" s="134" t="str">
        <f>IF(A2270="","",IF(ISNUMBER(SEARCH("KCB",G2270))=TRUE,Info!$J$10,Info!$J$11))</f>
        <v/>
      </c>
      <c r="C2270" s="135"/>
      <c r="D2270" s="248"/>
      <c r="E2270" s="248"/>
      <c r="F2270" s="135"/>
      <c r="G2270" s="104"/>
      <c r="H2270" s="135"/>
      <c r="I2270" s="104"/>
      <c r="J2270" s="104"/>
      <c r="K2270" s="104"/>
      <c r="L2270" s="104"/>
      <c r="M2270" s="104"/>
      <c r="N2270" s="101"/>
      <c r="O2270" s="101"/>
      <c r="P2270" s="101"/>
      <c r="Q2270" s="101"/>
      <c r="R2270" s="63"/>
      <c r="S2270" s="63"/>
      <c r="T2270" s="63"/>
      <c r="U2270" s="135"/>
      <c r="V2270" s="104"/>
      <c r="W2270" s="104"/>
      <c r="X2270" s="104"/>
      <c r="Y2270" s="104"/>
    </row>
    <row r="2271" spans="1:25" x14ac:dyDescent="0.2">
      <c r="A2271" s="135"/>
      <c r="B2271" s="134" t="str">
        <f>IF(A2271="","",IF(ISNUMBER(SEARCH("KCB",G2271))=TRUE,Info!$J$10,Info!$J$11))</f>
        <v/>
      </c>
      <c r="C2271" s="135"/>
      <c r="D2271" s="248"/>
      <c r="E2271" s="248"/>
      <c r="F2271" s="135"/>
      <c r="G2271" s="104"/>
      <c r="H2271" s="135"/>
      <c r="I2271" s="104"/>
      <c r="J2271" s="104"/>
      <c r="K2271" s="104"/>
      <c r="L2271" s="104"/>
      <c r="M2271" s="104"/>
      <c r="N2271" s="101"/>
      <c r="O2271" s="101"/>
      <c r="P2271" s="101"/>
      <c r="Q2271" s="101"/>
      <c r="R2271" s="63"/>
      <c r="S2271" s="63"/>
      <c r="T2271" s="63"/>
      <c r="U2271" s="135"/>
      <c r="V2271" s="104"/>
      <c r="W2271" s="104"/>
      <c r="X2271" s="104"/>
      <c r="Y2271" s="104"/>
    </row>
    <row r="2272" spans="1:25" x14ac:dyDescent="0.2">
      <c r="A2272" s="135"/>
      <c r="B2272" s="134" t="str">
        <f>IF(A2272="","",IF(ISNUMBER(SEARCH("KCB",G2272))=TRUE,Info!$J$10,Info!$J$11))</f>
        <v/>
      </c>
      <c r="C2272" s="135"/>
      <c r="D2272" s="248"/>
      <c r="E2272" s="248"/>
      <c r="F2272" s="135"/>
      <c r="G2272" s="104"/>
      <c r="H2272" s="135"/>
      <c r="I2272" s="104"/>
      <c r="J2272" s="104"/>
      <c r="K2272" s="104"/>
      <c r="L2272" s="104"/>
      <c r="M2272" s="104"/>
      <c r="N2272" s="101"/>
      <c r="O2272" s="101"/>
      <c r="P2272" s="101"/>
      <c r="Q2272" s="101"/>
      <c r="R2272" s="63"/>
      <c r="S2272" s="63"/>
      <c r="T2272" s="63"/>
      <c r="U2272" s="135"/>
      <c r="V2272" s="104"/>
      <c r="W2272" s="104"/>
      <c r="X2272" s="104"/>
      <c r="Y2272" s="104"/>
    </row>
    <row r="2273" spans="1:25" x14ac:dyDescent="0.2">
      <c r="A2273" s="135"/>
      <c r="B2273" s="134" t="str">
        <f>IF(A2273="","",IF(ISNUMBER(SEARCH("KCB",G2273))=TRUE,Info!$J$10,Info!$J$11))</f>
        <v/>
      </c>
      <c r="C2273" s="135"/>
      <c r="D2273" s="248"/>
      <c r="E2273" s="248"/>
      <c r="F2273" s="135"/>
      <c r="G2273" s="104"/>
      <c r="H2273" s="135"/>
      <c r="I2273" s="104"/>
      <c r="J2273" s="104"/>
      <c r="K2273" s="104"/>
      <c r="L2273" s="104"/>
      <c r="M2273" s="104"/>
      <c r="N2273" s="101"/>
      <c r="O2273" s="101"/>
      <c r="P2273" s="101"/>
      <c r="Q2273" s="101"/>
      <c r="R2273" s="63"/>
      <c r="S2273" s="63"/>
      <c r="T2273" s="63"/>
      <c r="U2273" s="135"/>
      <c r="V2273" s="104"/>
      <c r="W2273" s="104"/>
      <c r="X2273" s="104"/>
      <c r="Y2273" s="104"/>
    </row>
    <row r="2274" spans="1:25" x14ac:dyDescent="0.2">
      <c r="A2274" s="135"/>
      <c r="B2274" s="134" t="str">
        <f>IF(A2274="","",IF(ISNUMBER(SEARCH("KCB",G2274))=TRUE,Info!$J$10,Info!$J$11))</f>
        <v/>
      </c>
      <c r="C2274" s="135"/>
      <c r="D2274" s="248"/>
      <c r="E2274" s="248"/>
      <c r="F2274" s="135"/>
      <c r="G2274" s="104"/>
      <c r="H2274" s="135"/>
      <c r="I2274" s="104"/>
      <c r="J2274" s="104"/>
      <c r="K2274" s="104"/>
      <c r="L2274" s="104"/>
      <c r="M2274" s="104"/>
      <c r="N2274" s="101"/>
      <c r="O2274" s="101"/>
      <c r="P2274" s="101"/>
      <c r="Q2274" s="101"/>
      <c r="R2274" s="63"/>
      <c r="S2274" s="63"/>
      <c r="T2274" s="63"/>
      <c r="U2274" s="135"/>
      <c r="V2274" s="104"/>
      <c r="W2274" s="104"/>
      <c r="X2274" s="104"/>
      <c r="Y2274" s="104"/>
    </row>
    <row r="2275" spans="1:25" x14ac:dyDescent="0.2">
      <c r="A2275" s="135"/>
      <c r="B2275" s="134" t="str">
        <f>IF(A2275="","",IF(ISNUMBER(SEARCH("KCB",G2275))=TRUE,Info!$J$10,Info!$J$11))</f>
        <v/>
      </c>
      <c r="C2275" s="135"/>
      <c r="D2275" s="248"/>
      <c r="E2275" s="248"/>
      <c r="F2275" s="135"/>
      <c r="G2275" s="104"/>
      <c r="H2275" s="135"/>
      <c r="I2275" s="104"/>
      <c r="J2275" s="104"/>
      <c r="K2275" s="104"/>
      <c r="L2275" s="104"/>
      <c r="M2275" s="104"/>
      <c r="N2275" s="101"/>
      <c r="O2275" s="101"/>
      <c r="P2275" s="101"/>
      <c r="Q2275" s="101"/>
      <c r="R2275" s="63"/>
      <c r="S2275" s="63"/>
      <c r="T2275" s="63"/>
      <c r="U2275" s="135"/>
      <c r="V2275" s="104"/>
      <c r="W2275" s="104"/>
      <c r="X2275" s="104"/>
      <c r="Y2275" s="104"/>
    </row>
    <row r="2276" spans="1:25" x14ac:dyDescent="0.2">
      <c r="A2276" s="135"/>
      <c r="B2276" s="134" t="str">
        <f>IF(A2276="","",IF(ISNUMBER(SEARCH("KCB",G2276))=TRUE,Info!$J$10,Info!$J$11))</f>
        <v/>
      </c>
      <c r="C2276" s="135"/>
      <c r="D2276" s="248"/>
      <c r="E2276" s="248"/>
      <c r="F2276" s="135"/>
      <c r="G2276" s="104"/>
      <c r="H2276" s="135"/>
      <c r="I2276" s="104"/>
      <c r="J2276" s="104"/>
      <c r="K2276" s="104"/>
      <c r="L2276" s="104"/>
      <c r="M2276" s="104"/>
      <c r="N2276" s="101"/>
      <c r="O2276" s="101"/>
      <c r="P2276" s="101"/>
      <c r="Q2276" s="101"/>
      <c r="R2276" s="63"/>
      <c r="S2276" s="63"/>
      <c r="T2276" s="63"/>
      <c r="U2276" s="135"/>
      <c r="V2276" s="104"/>
      <c r="W2276" s="104"/>
      <c r="X2276" s="104"/>
      <c r="Y2276" s="104"/>
    </row>
    <row r="2277" spans="1:25" x14ac:dyDescent="0.2">
      <c r="A2277" s="135"/>
      <c r="B2277" s="134" t="str">
        <f>IF(A2277="","",IF(ISNUMBER(SEARCH("KCB",G2277))=TRUE,Info!$J$10,Info!$J$11))</f>
        <v/>
      </c>
      <c r="C2277" s="135"/>
      <c r="D2277" s="248"/>
      <c r="E2277" s="248"/>
      <c r="F2277" s="135"/>
      <c r="G2277" s="104"/>
      <c r="H2277" s="135"/>
      <c r="I2277" s="104"/>
      <c r="J2277" s="104"/>
      <c r="K2277" s="104"/>
      <c r="L2277" s="104"/>
      <c r="M2277" s="104"/>
      <c r="N2277" s="101"/>
      <c r="O2277" s="101"/>
      <c r="P2277" s="101"/>
      <c r="Q2277" s="101"/>
      <c r="R2277" s="63"/>
      <c r="S2277" s="63"/>
      <c r="T2277" s="63"/>
      <c r="U2277" s="135"/>
      <c r="V2277" s="104"/>
      <c r="W2277" s="104"/>
      <c r="X2277" s="104"/>
      <c r="Y2277" s="104"/>
    </row>
    <row r="2278" spans="1:25" x14ac:dyDescent="0.2">
      <c r="A2278" s="135"/>
      <c r="B2278" s="134" t="str">
        <f>IF(A2278="","",IF(ISNUMBER(SEARCH("KCB",G2278))=TRUE,Info!$J$10,Info!$J$11))</f>
        <v/>
      </c>
      <c r="C2278" s="135"/>
      <c r="D2278" s="248"/>
      <c r="E2278" s="248"/>
      <c r="F2278" s="135"/>
      <c r="G2278" s="104"/>
      <c r="H2278" s="135"/>
      <c r="I2278" s="104"/>
      <c r="J2278" s="104"/>
      <c r="K2278" s="104"/>
      <c r="L2278" s="104"/>
      <c r="M2278" s="104"/>
      <c r="N2278" s="101"/>
      <c r="O2278" s="101"/>
      <c r="P2278" s="101"/>
      <c r="Q2278" s="101"/>
      <c r="R2278" s="63"/>
      <c r="S2278" s="63"/>
      <c r="T2278" s="63"/>
      <c r="U2278" s="135"/>
      <c r="V2278" s="104"/>
      <c r="W2278" s="104"/>
      <c r="X2278" s="104"/>
      <c r="Y2278" s="104"/>
    </row>
    <row r="2279" spans="1:25" x14ac:dyDescent="0.2">
      <c r="A2279" s="135"/>
      <c r="B2279" s="134" t="str">
        <f>IF(A2279="","",IF(ISNUMBER(SEARCH("KCB",G2279))=TRUE,Info!$J$10,Info!$J$11))</f>
        <v/>
      </c>
      <c r="C2279" s="135"/>
      <c r="D2279" s="248"/>
      <c r="E2279" s="248"/>
      <c r="F2279" s="135"/>
      <c r="G2279" s="104"/>
      <c r="H2279" s="135"/>
      <c r="I2279" s="104"/>
      <c r="J2279" s="104"/>
      <c r="K2279" s="104"/>
      <c r="L2279" s="104"/>
      <c r="M2279" s="104"/>
      <c r="N2279" s="101"/>
      <c r="O2279" s="101"/>
      <c r="P2279" s="101"/>
      <c r="Q2279" s="101"/>
      <c r="R2279" s="63"/>
      <c r="S2279" s="63"/>
      <c r="T2279" s="63"/>
      <c r="U2279" s="135"/>
      <c r="V2279" s="104"/>
      <c r="W2279" s="104"/>
      <c r="X2279" s="104"/>
      <c r="Y2279" s="104"/>
    </row>
    <row r="2280" spans="1:25" x14ac:dyDescent="0.2">
      <c r="A2280" s="135"/>
      <c r="B2280" s="134" t="str">
        <f>IF(A2280="","",IF(ISNUMBER(SEARCH("KCB",G2280))=TRUE,Info!$J$10,Info!$J$11))</f>
        <v/>
      </c>
      <c r="C2280" s="135"/>
      <c r="D2280" s="248"/>
      <c r="E2280" s="248"/>
      <c r="F2280" s="135"/>
      <c r="G2280" s="104"/>
      <c r="H2280" s="135"/>
      <c r="I2280" s="104"/>
      <c r="J2280" s="104"/>
      <c r="K2280" s="104"/>
      <c r="L2280" s="104"/>
      <c r="M2280" s="104"/>
      <c r="N2280" s="101"/>
      <c r="O2280" s="101"/>
      <c r="P2280" s="101"/>
      <c r="Q2280" s="101"/>
      <c r="R2280" s="63"/>
      <c r="S2280" s="63"/>
      <c r="T2280" s="63"/>
      <c r="U2280" s="135"/>
      <c r="V2280" s="104"/>
      <c r="W2280" s="104"/>
      <c r="X2280" s="104"/>
      <c r="Y2280" s="104"/>
    </row>
    <row r="2281" spans="1:25" x14ac:dyDescent="0.2">
      <c r="A2281" s="135"/>
      <c r="B2281" s="134" t="str">
        <f>IF(A2281="","",IF(ISNUMBER(SEARCH("KCB",G2281))=TRUE,Info!$J$10,Info!$J$11))</f>
        <v/>
      </c>
      <c r="C2281" s="135"/>
      <c r="D2281" s="248"/>
      <c r="E2281" s="248"/>
      <c r="F2281" s="135"/>
      <c r="G2281" s="104"/>
      <c r="H2281" s="135"/>
      <c r="I2281" s="104"/>
      <c r="J2281" s="104"/>
      <c r="K2281" s="104"/>
      <c r="L2281" s="104"/>
      <c r="M2281" s="104"/>
      <c r="N2281" s="101"/>
      <c r="O2281" s="101"/>
      <c r="P2281" s="101"/>
      <c r="Q2281" s="101"/>
      <c r="R2281" s="63"/>
      <c r="S2281" s="63"/>
      <c r="T2281" s="63"/>
      <c r="U2281" s="135"/>
      <c r="V2281" s="104"/>
      <c r="W2281" s="104"/>
      <c r="X2281" s="104"/>
      <c r="Y2281" s="104"/>
    </row>
    <row r="2282" spans="1:25" x14ac:dyDescent="0.2">
      <c r="A2282" s="135"/>
      <c r="B2282" s="134" t="str">
        <f>IF(A2282="","",IF(ISNUMBER(SEARCH("KCB",G2282))=TRUE,Info!$J$10,Info!$J$11))</f>
        <v/>
      </c>
      <c r="C2282" s="135"/>
      <c r="D2282" s="248"/>
      <c r="E2282" s="248"/>
      <c r="F2282" s="135"/>
      <c r="G2282" s="104"/>
      <c r="H2282" s="135"/>
      <c r="I2282" s="104"/>
      <c r="J2282" s="104"/>
      <c r="K2282" s="104"/>
      <c r="L2282" s="104"/>
      <c r="M2282" s="104"/>
      <c r="N2282" s="101"/>
      <c r="O2282" s="101"/>
      <c r="P2282" s="101"/>
      <c r="Q2282" s="101"/>
      <c r="R2282" s="63"/>
      <c r="S2282" s="63"/>
      <c r="T2282" s="63"/>
      <c r="U2282" s="135"/>
      <c r="V2282" s="104"/>
      <c r="W2282" s="104"/>
      <c r="X2282" s="104"/>
      <c r="Y2282" s="104"/>
    </row>
    <row r="2283" spans="1:25" x14ac:dyDescent="0.2">
      <c r="A2283" s="135"/>
      <c r="B2283" s="134" t="str">
        <f>IF(A2283="","",IF(ISNUMBER(SEARCH("KCB",G2283))=TRUE,Info!$J$10,Info!$J$11))</f>
        <v/>
      </c>
      <c r="C2283" s="135"/>
      <c r="D2283" s="248"/>
      <c r="E2283" s="248"/>
      <c r="F2283" s="135"/>
      <c r="G2283" s="104"/>
      <c r="H2283" s="135"/>
      <c r="I2283" s="104"/>
      <c r="J2283" s="104"/>
      <c r="K2283" s="104"/>
      <c r="L2283" s="104"/>
      <c r="M2283" s="104"/>
      <c r="N2283" s="101"/>
      <c r="O2283" s="101"/>
      <c r="P2283" s="101"/>
      <c r="Q2283" s="101"/>
      <c r="R2283" s="63"/>
      <c r="S2283" s="63"/>
      <c r="T2283" s="63"/>
      <c r="U2283" s="135"/>
      <c r="V2283" s="104"/>
      <c r="W2283" s="104"/>
      <c r="X2283" s="104"/>
      <c r="Y2283" s="104"/>
    </row>
    <row r="2284" spans="1:25" x14ac:dyDescent="0.2">
      <c r="A2284" s="135"/>
      <c r="B2284" s="134" t="str">
        <f>IF(A2284="","",IF(ISNUMBER(SEARCH("KCB",G2284))=TRUE,Info!$J$10,Info!$J$11))</f>
        <v/>
      </c>
      <c r="C2284" s="135"/>
      <c r="D2284" s="248"/>
      <c r="E2284" s="248"/>
      <c r="F2284" s="135"/>
      <c r="G2284" s="104"/>
      <c r="H2284" s="135"/>
      <c r="I2284" s="104"/>
      <c r="J2284" s="104"/>
      <c r="K2284" s="104"/>
      <c r="L2284" s="104"/>
      <c r="M2284" s="104"/>
      <c r="N2284" s="101"/>
      <c r="O2284" s="101"/>
      <c r="P2284" s="101"/>
      <c r="Q2284" s="101"/>
      <c r="R2284" s="63"/>
      <c r="S2284" s="63"/>
      <c r="T2284" s="63"/>
      <c r="U2284" s="135"/>
      <c r="V2284" s="104"/>
      <c r="W2284" s="104"/>
      <c r="X2284" s="104"/>
      <c r="Y2284" s="104"/>
    </row>
    <row r="2285" spans="1:25" x14ac:dyDescent="0.2">
      <c r="A2285" s="135"/>
      <c r="B2285" s="134" t="str">
        <f>IF(A2285="","",IF(ISNUMBER(SEARCH("KCB",G2285))=TRUE,Info!$J$10,Info!$J$11))</f>
        <v/>
      </c>
      <c r="C2285" s="135"/>
      <c r="D2285" s="248"/>
      <c r="E2285" s="248"/>
      <c r="F2285" s="135"/>
      <c r="G2285" s="104"/>
      <c r="H2285" s="135"/>
      <c r="I2285" s="104"/>
      <c r="J2285" s="104"/>
      <c r="K2285" s="104"/>
      <c r="L2285" s="104"/>
      <c r="M2285" s="104"/>
      <c r="N2285" s="101"/>
      <c r="O2285" s="101"/>
      <c r="P2285" s="101"/>
      <c r="Q2285" s="101"/>
      <c r="R2285" s="63"/>
      <c r="S2285" s="63"/>
      <c r="T2285" s="63"/>
      <c r="U2285" s="135"/>
      <c r="V2285" s="104"/>
      <c r="W2285" s="104"/>
      <c r="X2285" s="104"/>
      <c r="Y2285" s="104"/>
    </row>
    <row r="2286" spans="1:25" x14ac:dyDescent="0.2">
      <c r="A2286" s="135"/>
      <c r="B2286" s="134" t="str">
        <f>IF(A2286="","",IF(ISNUMBER(SEARCH("KCB",G2286))=TRUE,Info!$J$10,Info!$J$11))</f>
        <v/>
      </c>
      <c r="C2286" s="135"/>
      <c r="D2286" s="248"/>
      <c r="E2286" s="248"/>
      <c r="F2286" s="135"/>
      <c r="G2286" s="104"/>
      <c r="H2286" s="135"/>
      <c r="I2286" s="104"/>
      <c r="J2286" s="104"/>
      <c r="K2286" s="104"/>
      <c r="L2286" s="104"/>
      <c r="M2286" s="104"/>
      <c r="N2286" s="101"/>
      <c r="O2286" s="101"/>
      <c r="P2286" s="101"/>
      <c r="Q2286" s="101"/>
      <c r="R2286" s="63"/>
      <c r="S2286" s="63"/>
      <c r="T2286" s="63"/>
      <c r="U2286" s="135"/>
      <c r="V2286" s="104"/>
      <c r="W2286" s="104"/>
      <c r="X2286" s="104"/>
      <c r="Y2286" s="104"/>
    </row>
    <row r="2287" spans="1:25" x14ac:dyDescent="0.2">
      <c r="A2287" s="135"/>
      <c r="B2287" s="134" t="str">
        <f>IF(A2287="","",IF(ISNUMBER(SEARCH("KCB",G2287))=TRUE,Info!$J$10,Info!$J$11))</f>
        <v/>
      </c>
      <c r="C2287" s="135"/>
      <c r="D2287" s="248"/>
      <c r="E2287" s="248"/>
      <c r="F2287" s="135"/>
      <c r="G2287" s="104"/>
      <c r="H2287" s="135"/>
      <c r="I2287" s="104"/>
      <c r="J2287" s="104"/>
      <c r="K2287" s="104"/>
      <c r="L2287" s="104"/>
      <c r="M2287" s="104"/>
      <c r="N2287" s="101"/>
      <c r="O2287" s="101"/>
      <c r="P2287" s="101"/>
      <c r="Q2287" s="101"/>
      <c r="R2287" s="63"/>
      <c r="S2287" s="63"/>
      <c r="T2287" s="63"/>
      <c r="U2287" s="135"/>
      <c r="V2287" s="104"/>
      <c r="W2287" s="104"/>
      <c r="X2287" s="104"/>
      <c r="Y2287" s="104"/>
    </row>
    <row r="2288" spans="1:25" x14ac:dyDescent="0.2">
      <c r="A2288" s="135"/>
      <c r="B2288" s="134" t="str">
        <f>IF(A2288="","",IF(ISNUMBER(SEARCH("KCB",G2288))=TRUE,Info!$J$10,Info!$J$11))</f>
        <v/>
      </c>
      <c r="C2288" s="135"/>
      <c r="D2288" s="248"/>
      <c r="E2288" s="248"/>
      <c r="F2288" s="135"/>
      <c r="G2288" s="104"/>
      <c r="H2288" s="135"/>
      <c r="I2288" s="104"/>
      <c r="J2288" s="104"/>
      <c r="K2288" s="104"/>
      <c r="L2288" s="104"/>
      <c r="M2288" s="104"/>
      <c r="N2288" s="101"/>
      <c r="O2288" s="101"/>
      <c r="P2288" s="101"/>
      <c r="Q2288" s="101"/>
      <c r="R2288" s="63"/>
      <c r="S2288" s="63"/>
      <c r="T2288" s="63"/>
      <c r="U2288" s="135"/>
      <c r="V2288" s="104"/>
      <c r="W2288" s="104"/>
      <c r="X2288" s="104"/>
      <c r="Y2288" s="104"/>
    </row>
    <row r="2289" spans="1:25" x14ac:dyDescent="0.2">
      <c r="A2289" s="135"/>
      <c r="B2289" s="134" t="str">
        <f>IF(A2289="","",IF(ISNUMBER(SEARCH("KCB",G2289))=TRUE,Info!$J$10,Info!$J$11))</f>
        <v/>
      </c>
      <c r="C2289" s="135"/>
      <c r="D2289" s="248"/>
      <c r="E2289" s="248"/>
      <c r="F2289" s="135"/>
      <c r="G2289" s="104"/>
      <c r="H2289" s="135"/>
      <c r="I2289" s="104"/>
      <c r="J2289" s="104"/>
      <c r="K2289" s="104"/>
      <c r="L2289" s="104"/>
      <c r="M2289" s="104"/>
      <c r="N2289" s="101"/>
      <c r="O2289" s="101"/>
      <c r="P2289" s="101"/>
      <c r="Q2289" s="101"/>
      <c r="R2289" s="63"/>
      <c r="S2289" s="63"/>
      <c r="T2289" s="63"/>
      <c r="U2289" s="135"/>
      <c r="V2289" s="104"/>
      <c r="W2289" s="104"/>
      <c r="X2289" s="104"/>
      <c r="Y2289" s="104"/>
    </row>
    <row r="2290" spans="1:25" x14ac:dyDescent="0.2">
      <c r="A2290" s="135"/>
      <c r="B2290" s="134" t="str">
        <f>IF(A2290="","",IF(ISNUMBER(SEARCH("KCB",G2290))=TRUE,Info!$J$10,Info!$J$11))</f>
        <v/>
      </c>
      <c r="C2290" s="135"/>
      <c r="D2290" s="248"/>
      <c r="E2290" s="248"/>
      <c r="F2290" s="135"/>
      <c r="G2290" s="104"/>
      <c r="H2290" s="135"/>
      <c r="I2290" s="104"/>
      <c r="J2290" s="104"/>
      <c r="K2290" s="104"/>
      <c r="L2290" s="104"/>
      <c r="M2290" s="104"/>
      <c r="N2290" s="101"/>
      <c r="O2290" s="101"/>
      <c r="P2290" s="101"/>
      <c r="Q2290" s="101"/>
      <c r="R2290" s="63"/>
      <c r="S2290" s="63"/>
      <c r="T2290" s="63"/>
      <c r="U2290" s="135"/>
      <c r="V2290" s="104"/>
      <c r="W2290" s="104"/>
      <c r="X2290" s="104"/>
      <c r="Y2290" s="104"/>
    </row>
    <row r="2291" spans="1:25" x14ac:dyDescent="0.2">
      <c r="A2291" s="135"/>
      <c r="B2291" s="134" t="str">
        <f>IF(A2291="","",IF(ISNUMBER(SEARCH("KCB",G2291))=TRUE,Info!$J$10,Info!$J$11))</f>
        <v/>
      </c>
      <c r="C2291" s="135"/>
      <c r="D2291" s="248"/>
      <c r="E2291" s="248"/>
      <c r="F2291" s="135"/>
      <c r="G2291" s="104"/>
      <c r="H2291" s="135"/>
      <c r="I2291" s="104"/>
      <c r="J2291" s="104"/>
      <c r="K2291" s="104"/>
      <c r="L2291" s="104"/>
      <c r="M2291" s="104"/>
      <c r="N2291" s="101"/>
      <c r="O2291" s="101"/>
      <c r="P2291" s="101"/>
      <c r="Q2291" s="101"/>
      <c r="R2291" s="63"/>
      <c r="S2291" s="63"/>
      <c r="T2291" s="63"/>
      <c r="U2291" s="135"/>
      <c r="V2291" s="104"/>
      <c r="W2291" s="104"/>
      <c r="X2291" s="104"/>
      <c r="Y2291" s="104"/>
    </row>
    <row r="2292" spans="1:25" x14ac:dyDescent="0.2">
      <c r="A2292" s="135"/>
      <c r="B2292" s="134" t="str">
        <f>IF(A2292="","",IF(ISNUMBER(SEARCH("KCB",G2292))=TRUE,Info!$J$10,Info!$J$11))</f>
        <v/>
      </c>
      <c r="C2292" s="135"/>
      <c r="D2292" s="248"/>
      <c r="E2292" s="248"/>
      <c r="F2292" s="135"/>
      <c r="G2292" s="104"/>
      <c r="H2292" s="135"/>
      <c r="I2292" s="104"/>
      <c r="J2292" s="104"/>
      <c r="K2292" s="104"/>
      <c r="L2292" s="104"/>
      <c r="M2292" s="104"/>
      <c r="N2292" s="101"/>
      <c r="O2292" s="101"/>
      <c r="P2292" s="101"/>
      <c r="Q2292" s="101"/>
      <c r="R2292" s="63"/>
      <c r="S2292" s="63"/>
      <c r="T2292" s="63"/>
      <c r="U2292" s="135"/>
      <c r="V2292" s="104"/>
      <c r="W2292" s="104"/>
      <c r="X2292" s="104"/>
      <c r="Y2292" s="104"/>
    </row>
    <row r="2293" spans="1:25" x14ac:dyDescent="0.2">
      <c r="A2293" s="135"/>
      <c r="B2293" s="134" t="str">
        <f>IF(A2293="","",IF(ISNUMBER(SEARCH("KCB",G2293))=TRUE,Info!$J$10,Info!$J$11))</f>
        <v/>
      </c>
      <c r="C2293" s="135"/>
      <c r="D2293" s="248"/>
      <c r="E2293" s="248"/>
      <c r="F2293" s="135"/>
      <c r="G2293" s="104"/>
      <c r="H2293" s="135"/>
      <c r="I2293" s="104"/>
      <c r="J2293" s="104"/>
      <c r="K2293" s="104"/>
      <c r="L2293" s="104"/>
      <c r="M2293" s="104"/>
      <c r="N2293" s="101"/>
      <c r="O2293" s="101"/>
      <c r="P2293" s="101"/>
      <c r="Q2293" s="101"/>
      <c r="R2293" s="63"/>
      <c r="S2293" s="63"/>
      <c r="T2293" s="63"/>
      <c r="U2293" s="135"/>
      <c r="V2293" s="104"/>
      <c r="W2293" s="104"/>
      <c r="X2293" s="104"/>
      <c r="Y2293" s="104"/>
    </row>
    <row r="2294" spans="1:25" x14ac:dyDescent="0.2">
      <c r="A2294" s="135"/>
      <c r="B2294" s="134" t="str">
        <f>IF(A2294="","",IF(ISNUMBER(SEARCH("KCB",G2294))=TRUE,Info!$J$10,Info!$J$11))</f>
        <v/>
      </c>
      <c r="C2294" s="135"/>
      <c r="D2294" s="248"/>
      <c r="E2294" s="248"/>
      <c r="F2294" s="135"/>
      <c r="G2294" s="104"/>
      <c r="H2294" s="135"/>
      <c r="I2294" s="104"/>
      <c r="J2294" s="104"/>
      <c r="K2294" s="104"/>
      <c r="L2294" s="104"/>
      <c r="M2294" s="104"/>
      <c r="N2294" s="101"/>
      <c r="O2294" s="101"/>
      <c r="P2294" s="101"/>
      <c r="Q2294" s="101"/>
      <c r="R2294" s="63"/>
      <c r="S2294" s="63"/>
      <c r="T2294" s="63"/>
      <c r="U2294" s="135"/>
      <c r="V2294" s="104"/>
      <c r="W2294" s="104"/>
      <c r="X2294" s="104"/>
      <c r="Y2294" s="104"/>
    </row>
    <row r="2295" spans="1:25" x14ac:dyDescent="0.2">
      <c r="A2295" s="135"/>
      <c r="B2295" s="134" t="str">
        <f>IF(A2295="","",IF(ISNUMBER(SEARCH("KCB",G2295))=TRUE,Info!$J$10,Info!$J$11))</f>
        <v/>
      </c>
      <c r="C2295" s="135"/>
      <c r="D2295" s="248"/>
      <c r="E2295" s="248"/>
      <c r="F2295" s="135"/>
      <c r="G2295" s="104"/>
      <c r="H2295" s="135"/>
      <c r="I2295" s="104"/>
      <c r="J2295" s="104"/>
      <c r="K2295" s="104"/>
      <c r="L2295" s="104"/>
      <c r="M2295" s="104"/>
      <c r="N2295" s="101"/>
      <c r="O2295" s="101"/>
      <c r="P2295" s="101"/>
      <c r="Q2295" s="101"/>
      <c r="R2295" s="63"/>
      <c r="S2295" s="63"/>
      <c r="T2295" s="63"/>
      <c r="U2295" s="135"/>
      <c r="V2295" s="104"/>
      <c r="W2295" s="104"/>
      <c r="X2295" s="104"/>
      <c r="Y2295" s="104"/>
    </row>
    <row r="2296" spans="1:25" x14ac:dyDescent="0.2">
      <c r="A2296" s="135"/>
      <c r="B2296" s="134" t="str">
        <f>IF(A2296="","",IF(ISNUMBER(SEARCH("KCB",G2296))=TRUE,Info!$J$10,Info!$J$11))</f>
        <v/>
      </c>
      <c r="C2296" s="135"/>
      <c r="D2296" s="248"/>
      <c r="E2296" s="248"/>
      <c r="F2296" s="135"/>
      <c r="G2296" s="104"/>
      <c r="H2296" s="135"/>
      <c r="I2296" s="104"/>
      <c r="J2296" s="104"/>
      <c r="K2296" s="104"/>
      <c r="L2296" s="104"/>
      <c r="M2296" s="104"/>
      <c r="N2296" s="101"/>
      <c r="O2296" s="101"/>
      <c r="P2296" s="101"/>
      <c r="Q2296" s="101"/>
      <c r="R2296" s="63"/>
      <c r="S2296" s="63"/>
      <c r="T2296" s="63"/>
      <c r="U2296" s="135"/>
      <c r="V2296" s="104"/>
      <c r="W2296" s="104"/>
      <c r="X2296" s="104"/>
      <c r="Y2296" s="104"/>
    </row>
    <row r="2297" spans="1:25" x14ac:dyDescent="0.2">
      <c r="A2297" s="135"/>
      <c r="B2297" s="134" t="str">
        <f>IF(A2297="","",IF(ISNUMBER(SEARCH("KCB",G2297))=TRUE,Info!$J$10,Info!$J$11))</f>
        <v/>
      </c>
      <c r="C2297" s="135"/>
      <c r="D2297" s="248"/>
      <c r="E2297" s="248"/>
      <c r="F2297" s="135"/>
      <c r="G2297" s="104"/>
      <c r="H2297" s="135"/>
      <c r="I2297" s="104"/>
      <c r="J2297" s="104"/>
      <c r="K2297" s="104"/>
      <c r="L2297" s="104"/>
      <c r="M2297" s="104"/>
      <c r="N2297" s="101"/>
      <c r="O2297" s="101"/>
      <c r="P2297" s="101"/>
      <c r="Q2297" s="101"/>
      <c r="R2297" s="63"/>
      <c r="S2297" s="63"/>
      <c r="T2297" s="63"/>
      <c r="U2297" s="135"/>
      <c r="V2297" s="104"/>
      <c r="W2297" s="104"/>
      <c r="X2297" s="104"/>
      <c r="Y2297" s="104"/>
    </row>
    <row r="2298" spans="1:25" x14ac:dyDescent="0.2">
      <c r="A2298" s="135"/>
      <c r="B2298" s="134" t="str">
        <f>IF(A2298="","",IF(ISNUMBER(SEARCH("KCB",G2298))=TRUE,Info!$J$10,Info!$J$11))</f>
        <v/>
      </c>
      <c r="C2298" s="135"/>
      <c r="D2298" s="248"/>
      <c r="E2298" s="248"/>
      <c r="F2298" s="135"/>
      <c r="G2298" s="104"/>
      <c r="H2298" s="135"/>
      <c r="I2298" s="104"/>
      <c r="J2298" s="104"/>
      <c r="K2298" s="104"/>
      <c r="L2298" s="104"/>
      <c r="M2298" s="104"/>
      <c r="N2298" s="101"/>
      <c r="O2298" s="101"/>
      <c r="P2298" s="101"/>
      <c r="Q2298" s="101"/>
      <c r="R2298" s="63"/>
      <c r="S2298" s="63"/>
      <c r="T2298" s="63"/>
      <c r="U2298" s="135"/>
      <c r="V2298" s="104"/>
      <c r="W2298" s="104"/>
      <c r="X2298" s="104"/>
      <c r="Y2298" s="104"/>
    </row>
    <row r="2299" spans="1:25" x14ac:dyDescent="0.2">
      <c r="A2299" s="135"/>
      <c r="B2299" s="134" t="str">
        <f>IF(A2299="","",IF(ISNUMBER(SEARCH("KCB",G2299))=TRUE,Info!$J$10,Info!$J$11))</f>
        <v/>
      </c>
      <c r="C2299" s="135"/>
      <c r="D2299" s="248"/>
      <c r="E2299" s="248"/>
      <c r="F2299" s="135"/>
      <c r="G2299" s="104"/>
      <c r="H2299" s="135"/>
      <c r="I2299" s="104"/>
      <c r="J2299" s="104"/>
      <c r="K2299" s="104"/>
      <c r="L2299" s="104"/>
      <c r="M2299" s="104"/>
      <c r="N2299" s="101"/>
      <c r="O2299" s="101"/>
      <c r="P2299" s="101"/>
      <c r="Q2299" s="101"/>
      <c r="R2299" s="63"/>
      <c r="S2299" s="63"/>
      <c r="T2299" s="63"/>
      <c r="U2299" s="135"/>
      <c r="V2299" s="104"/>
      <c r="W2299" s="104"/>
      <c r="X2299" s="104"/>
      <c r="Y2299" s="104"/>
    </row>
    <row r="2300" spans="1:25" x14ac:dyDescent="0.2">
      <c r="A2300" s="135"/>
      <c r="B2300" s="134" t="str">
        <f>IF(A2300="","",IF(ISNUMBER(SEARCH("KCB",G2300))=TRUE,Info!$J$10,Info!$J$11))</f>
        <v/>
      </c>
      <c r="C2300" s="135"/>
      <c r="D2300" s="248"/>
      <c r="E2300" s="248"/>
      <c r="F2300" s="135"/>
      <c r="G2300" s="104"/>
      <c r="H2300" s="135"/>
      <c r="I2300" s="104"/>
      <c r="J2300" s="104"/>
      <c r="K2300" s="104"/>
      <c r="L2300" s="104"/>
      <c r="M2300" s="104"/>
      <c r="N2300" s="101"/>
      <c r="O2300" s="101"/>
      <c r="P2300" s="101"/>
      <c r="Q2300" s="101"/>
      <c r="R2300" s="63"/>
      <c r="S2300" s="63"/>
      <c r="T2300" s="63"/>
      <c r="U2300" s="135"/>
      <c r="V2300" s="104"/>
      <c r="W2300" s="104"/>
      <c r="X2300" s="104"/>
      <c r="Y2300" s="104"/>
    </row>
    <row r="2301" spans="1:25" x14ac:dyDescent="0.2">
      <c r="A2301" s="135"/>
      <c r="B2301" s="134" t="str">
        <f>IF(A2301="","",IF(ISNUMBER(SEARCH("KCB",G2301))=TRUE,Info!$J$10,Info!$J$11))</f>
        <v/>
      </c>
      <c r="C2301" s="135"/>
      <c r="D2301" s="248"/>
      <c r="E2301" s="248"/>
      <c r="F2301" s="135"/>
      <c r="G2301" s="104"/>
      <c r="H2301" s="135"/>
      <c r="I2301" s="104"/>
      <c r="J2301" s="104"/>
      <c r="K2301" s="104"/>
      <c r="L2301" s="104"/>
      <c r="M2301" s="104"/>
      <c r="N2301" s="101"/>
      <c r="O2301" s="101"/>
      <c r="P2301" s="101"/>
      <c r="Q2301" s="101"/>
      <c r="R2301" s="63"/>
      <c r="S2301" s="63"/>
      <c r="T2301" s="63"/>
      <c r="U2301" s="135"/>
      <c r="V2301" s="104"/>
      <c r="W2301" s="104"/>
      <c r="X2301" s="104"/>
      <c r="Y2301" s="104"/>
    </row>
    <row r="2302" spans="1:25" x14ac:dyDescent="0.2">
      <c r="A2302" s="135"/>
      <c r="B2302" s="134" t="str">
        <f>IF(A2302="","",IF(ISNUMBER(SEARCH("KCB",G2302))=TRUE,Info!$J$10,Info!$J$11))</f>
        <v/>
      </c>
      <c r="C2302" s="135"/>
      <c r="D2302" s="248"/>
      <c r="E2302" s="248"/>
      <c r="F2302" s="135"/>
      <c r="G2302" s="104"/>
      <c r="H2302" s="135"/>
      <c r="I2302" s="104"/>
      <c r="J2302" s="104"/>
      <c r="K2302" s="104"/>
      <c r="L2302" s="104"/>
      <c r="M2302" s="104"/>
      <c r="N2302" s="101"/>
      <c r="O2302" s="101"/>
      <c r="P2302" s="101"/>
      <c r="Q2302" s="101"/>
      <c r="R2302" s="63"/>
      <c r="S2302" s="63"/>
      <c r="T2302" s="63"/>
      <c r="U2302" s="135"/>
      <c r="V2302" s="104"/>
      <c r="W2302" s="104"/>
      <c r="X2302" s="104"/>
      <c r="Y2302" s="104"/>
    </row>
    <row r="2303" spans="1:25" x14ac:dyDescent="0.2">
      <c r="A2303" s="135"/>
      <c r="B2303" s="134" t="str">
        <f>IF(A2303="","",IF(ISNUMBER(SEARCH("KCB",G2303))=TRUE,Info!$J$10,Info!$J$11))</f>
        <v/>
      </c>
      <c r="C2303" s="135"/>
      <c r="D2303" s="248"/>
      <c r="E2303" s="248"/>
      <c r="F2303" s="135"/>
      <c r="G2303" s="104"/>
      <c r="H2303" s="135"/>
      <c r="I2303" s="104"/>
      <c r="J2303" s="104"/>
      <c r="K2303" s="104"/>
      <c r="L2303" s="104"/>
      <c r="M2303" s="104"/>
      <c r="N2303" s="101"/>
      <c r="O2303" s="101"/>
      <c r="P2303" s="101"/>
      <c r="Q2303" s="101"/>
      <c r="R2303" s="63"/>
      <c r="S2303" s="63"/>
      <c r="T2303" s="63"/>
      <c r="U2303" s="135"/>
      <c r="V2303" s="104"/>
      <c r="W2303" s="104"/>
      <c r="X2303" s="104"/>
      <c r="Y2303" s="104"/>
    </row>
    <row r="2304" spans="1:25" x14ac:dyDescent="0.2">
      <c r="A2304" s="135"/>
      <c r="B2304" s="134" t="str">
        <f>IF(A2304="","",IF(ISNUMBER(SEARCH("KCB",G2304))=TRUE,Info!$J$10,Info!$J$11))</f>
        <v/>
      </c>
      <c r="C2304" s="135"/>
      <c r="D2304" s="248"/>
      <c r="E2304" s="248"/>
      <c r="F2304" s="135"/>
      <c r="G2304" s="104"/>
      <c r="H2304" s="135"/>
      <c r="I2304" s="104"/>
      <c r="J2304" s="104"/>
      <c r="K2304" s="104"/>
      <c r="L2304" s="104"/>
      <c r="M2304" s="104"/>
      <c r="N2304" s="101"/>
      <c r="O2304" s="101"/>
      <c r="P2304" s="101"/>
      <c r="Q2304" s="101"/>
      <c r="R2304" s="63"/>
      <c r="S2304" s="63"/>
      <c r="T2304" s="63"/>
      <c r="U2304" s="135"/>
      <c r="V2304" s="104"/>
      <c r="W2304" s="104"/>
      <c r="X2304" s="104"/>
      <c r="Y2304" s="104"/>
    </row>
    <row r="2305" spans="1:25" x14ac:dyDescent="0.2">
      <c r="A2305" s="135"/>
      <c r="B2305" s="134" t="str">
        <f>IF(A2305="","",IF(ISNUMBER(SEARCH("KCB",G2305))=TRUE,Info!$J$10,Info!$J$11))</f>
        <v/>
      </c>
      <c r="C2305" s="135"/>
      <c r="D2305" s="248"/>
      <c r="E2305" s="248"/>
      <c r="F2305" s="135"/>
      <c r="G2305" s="104"/>
      <c r="H2305" s="135"/>
      <c r="I2305" s="104"/>
      <c r="J2305" s="104"/>
      <c r="K2305" s="104"/>
      <c r="L2305" s="104"/>
      <c r="M2305" s="104"/>
      <c r="N2305" s="101"/>
      <c r="O2305" s="101"/>
      <c r="P2305" s="101"/>
      <c r="Q2305" s="101"/>
      <c r="R2305" s="63"/>
      <c r="S2305" s="63"/>
      <c r="T2305" s="63"/>
      <c r="U2305" s="135"/>
      <c r="V2305" s="104"/>
      <c r="W2305" s="104"/>
      <c r="X2305" s="104"/>
      <c r="Y2305" s="104"/>
    </row>
    <row r="2306" spans="1:25" x14ac:dyDescent="0.2">
      <c r="A2306" s="135"/>
      <c r="B2306" s="134" t="str">
        <f>IF(A2306="","",IF(ISNUMBER(SEARCH("KCB",G2306))=TRUE,Info!$J$10,Info!$J$11))</f>
        <v/>
      </c>
      <c r="C2306" s="135"/>
      <c r="D2306" s="248"/>
      <c r="E2306" s="248"/>
      <c r="F2306" s="135"/>
      <c r="G2306" s="104"/>
      <c r="H2306" s="135"/>
      <c r="I2306" s="104"/>
      <c r="J2306" s="104"/>
      <c r="K2306" s="104"/>
      <c r="L2306" s="104"/>
      <c r="M2306" s="104"/>
      <c r="N2306" s="101"/>
      <c r="O2306" s="101"/>
      <c r="P2306" s="101"/>
      <c r="Q2306" s="101"/>
      <c r="R2306" s="63"/>
      <c r="S2306" s="63"/>
      <c r="T2306" s="63"/>
      <c r="U2306" s="135"/>
      <c r="V2306" s="104"/>
      <c r="W2306" s="104"/>
      <c r="X2306" s="104"/>
      <c r="Y2306" s="104"/>
    </row>
    <row r="2307" spans="1:25" x14ac:dyDescent="0.2">
      <c r="A2307" s="135"/>
      <c r="B2307" s="134" t="str">
        <f>IF(A2307="","",IF(ISNUMBER(SEARCH("KCB",G2307))=TRUE,Info!$J$10,Info!$J$11))</f>
        <v/>
      </c>
      <c r="C2307" s="135"/>
      <c r="D2307" s="248"/>
      <c r="E2307" s="248"/>
      <c r="F2307" s="135"/>
      <c r="G2307" s="104"/>
      <c r="H2307" s="135"/>
      <c r="I2307" s="104"/>
      <c r="J2307" s="104"/>
      <c r="K2307" s="104"/>
      <c r="L2307" s="104"/>
      <c r="M2307" s="104"/>
      <c r="N2307" s="101"/>
      <c r="O2307" s="101"/>
      <c r="P2307" s="101"/>
      <c r="Q2307" s="101"/>
      <c r="R2307" s="63"/>
      <c r="S2307" s="63"/>
      <c r="T2307" s="63"/>
      <c r="U2307" s="135"/>
      <c r="V2307" s="104"/>
      <c r="W2307" s="104"/>
      <c r="X2307" s="104"/>
      <c r="Y2307" s="104"/>
    </row>
    <row r="2308" spans="1:25" x14ac:dyDescent="0.2">
      <c r="A2308" s="135"/>
      <c r="B2308" s="134" t="str">
        <f>IF(A2308="","",IF(ISNUMBER(SEARCH("KCB",G2308))=TRUE,Info!$J$10,Info!$J$11))</f>
        <v/>
      </c>
      <c r="C2308" s="135"/>
      <c r="D2308" s="248"/>
      <c r="E2308" s="248"/>
      <c r="F2308" s="135"/>
      <c r="G2308" s="104"/>
      <c r="H2308" s="135"/>
      <c r="I2308" s="104"/>
      <c r="J2308" s="104"/>
      <c r="K2308" s="104"/>
      <c r="L2308" s="104"/>
      <c r="M2308" s="104"/>
      <c r="N2308" s="101"/>
      <c r="O2308" s="101"/>
      <c r="P2308" s="101"/>
      <c r="Q2308" s="101"/>
      <c r="R2308" s="63"/>
      <c r="S2308" s="63"/>
      <c r="T2308" s="63"/>
      <c r="U2308" s="135"/>
      <c r="V2308" s="104"/>
      <c r="W2308" s="104"/>
      <c r="X2308" s="104"/>
      <c r="Y2308" s="104"/>
    </row>
    <row r="2309" spans="1:25" x14ac:dyDescent="0.2">
      <c r="A2309" s="135"/>
      <c r="B2309" s="134" t="str">
        <f>IF(A2309="","",IF(ISNUMBER(SEARCH("KCB",G2309))=TRUE,Info!$J$10,Info!$J$11))</f>
        <v/>
      </c>
      <c r="C2309" s="135"/>
      <c r="D2309" s="248"/>
      <c r="E2309" s="248"/>
      <c r="F2309" s="135"/>
      <c r="G2309" s="104"/>
      <c r="H2309" s="135"/>
      <c r="I2309" s="104"/>
      <c r="J2309" s="104"/>
      <c r="K2309" s="104"/>
      <c r="L2309" s="104"/>
      <c r="M2309" s="104"/>
      <c r="N2309" s="101"/>
      <c r="O2309" s="101"/>
      <c r="P2309" s="101"/>
      <c r="Q2309" s="101"/>
      <c r="R2309" s="63"/>
      <c r="S2309" s="63"/>
      <c r="T2309" s="63"/>
      <c r="U2309" s="135"/>
      <c r="V2309" s="104"/>
      <c r="W2309" s="104"/>
      <c r="X2309" s="104"/>
      <c r="Y2309" s="104"/>
    </row>
    <row r="2310" spans="1:25" x14ac:dyDescent="0.2">
      <c r="A2310" s="135"/>
      <c r="B2310" s="134" t="str">
        <f>IF(A2310="","",IF(ISNUMBER(SEARCH("KCB",G2310))=TRUE,Info!$J$10,Info!$J$11))</f>
        <v/>
      </c>
      <c r="C2310" s="135"/>
      <c r="D2310" s="248"/>
      <c r="E2310" s="248"/>
      <c r="F2310" s="135"/>
      <c r="G2310" s="104"/>
      <c r="H2310" s="135"/>
      <c r="I2310" s="104"/>
      <c r="J2310" s="104"/>
      <c r="K2310" s="104"/>
      <c r="L2310" s="104"/>
      <c r="M2310" s="104"/>
      <c r="N2310" s="101"/>
      <c r="O2310" s="101"/>
      <c r="P2310" s="101"/>
      <c r="Q2310" s="101"/>
      <c r="R2310" s="63"/>
      <c r="S2310" s="63"/>
      <c r="T2310" s="63"/>
      <c r="U2310" s="135"/>
      <c r="V2310" s="104"/>
      <c r="W2310" s="104"/>
      <c r="X2310" s="104"/>
      <c r="Y2310" s="104"/>
    </row>
    <row r="2311" spans="1:25" x14ac:dyDescent="0.2">
      <c r="A2311" s="135"/>
      <c r="B2311" s="134" t="str">
        <f>IF(A2311="","",IF(ISNUMBER(SEARCH("KCB",G2311))=TRUE,Info!$J$10,Info!$J$11))</f>
        <v/>
      </c>
      <c r="C2311" s="135"/>
      <c r="D2311" s="248"/>
      <c r="E2311" s="248"/>
      <c r="F2311" s="135"/>
      <c r="G2311" s="104"/>
      <c r="H2311" s="135"/>
      <c r="I2311" s="104"/>
      <c r="J2311" s="104"/>
      <c r="K2311" s="104"/>
      <c r="L2311" s="104"/>
      <c r="M2311" s="104"/>
      <c r="N2311" s="101"/>
      <c r="O2311" s="101"/>
      <c r="P2311" s="101"/>
      <c r="Q2311" s="101"/>
      <c r="R2311" s="63"/>
      <c r="S2311" s="63"/>
      <c r="T2311" s="63"/>
      <c r="U2311" s="135"/>
      <c r="V2311" s="104"/>
      <c r="W2311" s="104"/>
      <c r="X2311" s="104"/>
      <c r="Y2311" s="104"/>
    </row>
    <row r="2312" spans="1:25" x14ac:dyDescent="0.2">
      <c r="A2312" s="135"/>
      <c r="B2312" s="134" t="str">
        <f>IF(A2312="","",IF(ISNUMBER(SEARCH("KCB",G2312))=TRUE,Info!$J$10,Info!$J$11))</f>
        <v/>
      </c>
      <c r="C2312" s="135"/>
      <c r="D2312" s="248"/>
      <c r="E2312" s="248"/>
      <c r="F2312" s="135"/>
      <c r="G2312" s="104"/>
      <c r="H2312" s="135"/>
      <c r="I2312" s="104"/>
      <c r="J2312" s="104"/>
      <c r="K2312" s="104"/>
      <c r="L2312" s="104"/>
      <c r="M2312" s="104"/>
      <c r="N2312" s="101"/>
      <c r="O2312" s="101"/>
      <c r="P2312" s="101"/>
      <c r="Q2312" s="101"/>
      <c r="R2312" s="63"/>
      <c r="S2312" s="63"/>
      <c r="T2312" s="63"/>
      <c r="U2312" s="135"/>
      <c r="V2312" s="104"/>
      <c r="W2312" s="104"/>
      <c r="X2312" s="104"/>
      <c r="Y2312" s="104"/>
    </row>
    <row r="2313" spans="1:25" x14ac:dyDescent="0.2">
      <c r="A2313" s="135"/>
      <c r="B2313" s="134" t="str">
        <f>IF(A2313="","",IF(ISNUMBER(SEARCH("KCB",G2313))=TRUE,Info!$J$10,Info!$J$11))</f>
        <v/>
      </c>
      <c r="C2313" s="135"/>
      <c r="D2313" s="248"/>
      <c r="E2313" s="248"/>
      <c r="F2313" s="135"/>
      <c r="G2313" s="104"/>
      <c r="H2313" s="135"/>
      <c r="I2313" s="104"/>
      <c r="J2313" s="104"/>
      <c r="K2313" s="104"/>
      <c r="L2313" s="104"/>
      <c r="M2313" s="104"/>
      <c r="N2313" s="101"/>
      <c r="O2313" s="101"/>
      <c r="P2313" s="101"/>
      <c r="Q2313" s="101"/>
      <c r="R2313" s="63"/>
      <c r="S2313" s="63"/>
      <c r="T2313" s="63"/>
      <c r="U2313" s="135"/>
      <c r="V2313" s="104"/>
      <c r="W2313" s="104"/>
      <c r="X2313" s="104"/>
      <c r="Y2313" s="104"/>
    </row>
    <row r="2314" spans="1:25" x14ac:dyDescent="0.2">
      <c r="A2314" s="135"/>
      <c r="B2314" s="134" t="str">
        <f>IF(A2314="","",IF(ISNUMBER(SEARCH("KCB",G2314))=TRUE,Info!$J$10,Info!$J$11))</f>
        <v/>
      </c>
      <c r="C2314" s="135"/>
      <c r="D2314" s="248"/>
      <c r="E2314" s="248"/>
      <c r="F2314" s="135"/>
      <c r="G2314" s="104"/>
      <c r="H2314" s="135"/>
      <c r="I2314" s="104"/>
      <c r="J2314" s="104"/>
      <c r="K2314" s="104"/>
      <c r="L2314" s="104"/>
      <c r="M2314" s="104"/>
      <c r="N2314" s="101"/>
      <c r="O2314" s="101"/>
      <c r="P2314" s="101"/>
      <c r="Q2314" s="101"/>
      <c r="R2314" s="63"/>
      <c r="S2314" s="63"/>
      <c r="T2314" s="63"/>
      <c r="U2314" s="135"/>
      <c r="V2314" s="104"/>
      <c r="W2314" s="104"/>
      <c r="X2314" s="104"/>
      <c r="Y2314" s="104"/>
    </row>
    <row r="2315" spans="1:25" x14ac:dyDescent="0.2">
      <c r="A2315" s="135"/>
      <c r="B2315" s="134" t="str">
        <f>IF(A2315="","",IF(ISNUMBER(SEARCH("KCB",G2315))=TRUE,Info!$J$10,Info!$J$11))</f>
        <v/>
      </c>
      <c r="C2315" s="135"/>
      <c r="D2315" s="248"/>
      <c r="E2315" s="248"/>
      <c r="F2315" s="135"/>
      <c r="G2315" s="104"/>
      <c r="H2315" s="135"/>
      <c r="I2315" s="104"/>
      <c r="J2315" s="104"/>
      <c r="K2315" s="104"/>
      <c r="L2315" s="104"/>
      <c r="M2315" s="104"/>
      <c r="N2315" s="101"/>
      <c r="O2315" s="101"/>
      <c r="P2315" s="101"/>
      <c r="Q2315" s="101"/>
      <c r="R2315" s="63"/>
      <c r="S2315" s="63"/>
      <c r="T2315" s="63"/>
      <c r="U2315" s="135"/>
      <c r="V2315" s="104"/>
      <c r="W2315" s="104"/>
      <c r="X2315" s="104"/>
      <c r="Y2315" s="104"/>
    </row>
    <row r="2316" spans="1:25" x14ac:dyDescent="0.2">
      <c r="A2316" s="135"/>
      <c r="B2316" s="134" t="str">
        <f>IF(A2316="","",IF(ISNUMBER(SEARCH("KCB",G2316))=TRUE,Info!$J$10,Info!$J$11))</f>
        <v/>
      </c>
      <c r="C2316" s="135"/>
      <c r="D2316" s="248"/>
      <c r="E2316" s="248"/>
      <c r="F2316" s="135"/>
      <c r="G2316" s="104"/>
      <c r="H2316" s="135"/>
      <c r="I2316" s="104"/>
      <c r="J2316" s="104"/>
      <c r="K2316" s="104"/>
      <c r="L2316" s="104"/>
      <c r="M2316" s="104"/>
      <c r="N2316" s="101"/>
      <c r="O2316" s="101"/>
      <c r="P2316" s="101"/>
      <c r="Q2316" s="101"/>
      <c r="R2316" s="63"/>
      <c r="S2316" s="63"/>
      <c r="T2316" s="63"/>
      <c r="U2316" s="135"/>
      <c r="V2316" s="104"/>
      <c r="W2316" s="104"/>
      <c r="X2316" s="104"/>
      <c r="Y2316" s="104"/>
    </row>
    <row r="2317" spans="1:25" x14ac:dyDescent="0.2">
      <c r="A2317" s="135"/>
      <c r="B2317" s="134" t="str">
        <f>IF(A2317="","",IF(ISNUMBER(SEARCH("KCB",G2317))=TRUE,Info!$J$10,Info!$J$11))</f>
        <v/>
      </c>
      <c r="C2317" s="135"/>
      <c r="D2317" s="248"/>
      <c r="E2317" s="248"/>
      <c r="F2317" s="135"/>
      <c r="G2317" s="104"/>
      <c r="H2317" s="135"/>
      <c r="I2317" s="104"/>
      <c r="J2317" s="104"/>
      <c r="K2317" s="104"/>
      <c r="L2317" s="104"/>
      <c r="M2317" s="104"/>
      <c r="N2317" s="101"/>
      <c r="O2317" s="101"/>
      <c r="P2317" s="101"/>
      <c r="Q2317" s="101"/>
      <c r="R2317" s="63"/>
      <c r="S2317" s="63"/>
      <c r="T2317" s="63"/>
      <c r="U2317" s="135"/>
      <c r="V2317" s="104"/>
      <c r="W2317" s="104"/>
      <c r="X2317" s="104"/>
      <c r="Y2317" s="104"/>
    </row>
    <row r="2318" spans="1:25" x14ac:dyDescent="0.2">
      <c r="A2318" s="135"/>
      <c r="B2318" s="134" t="str">
        <f>IF(A2318="","",IF(ISNUMBER(SEARCH("KCB",G2318))=TRUE,Info!$J$10,Info!$J$11))</f>
        <v/>
      </c>
      <c r="C2318" s="135"/>
      <c r="D2318" s="248"/>
      <c r="E2318" s="248"/>
      <c r="F2318" s="135"/>
      <c r="G2318" s="104"/>
      <c r="H2318" s="135"/>
      <c r="I2318" s="104"/>
      <c r="J2318" s="104"/>
      <c r="K2318" s="104"/>
      <c r="L2318" s="104"/>
      <c r="M2318" s="104"/>
      <c r="N2318" s="101"/>
      <c r="O2318" s="101"/>
      <c r="P2318" s="101"/>
      <c r="Q2318" s="101"/>
      <c r="R2318" s="63"/>
      <c r="S2318" s="63"/>
      <c r="T2318" s="63"/>
      <c r="U2318" s="135"/>
      <c r="V2318" s="104"/>
      <c r="W2318" s="104"/>
      <c r="X2318" s="104"/>
      <c r="Y2318" s="104"/>
    </row>
    <row r="2319" spans="1:25" x14ac:dyDescent="0.2">
      <c r="A2319" s="135"/>
      <c r="B2319" s="134" t="str">
        <f>IF(A2319="","",IF(ISNUMBER(SEARCH("KCB",G2319))=TRUE,Info!$J$10,Info!$J$11))</f>
        <v/>
      </c>
      <c r="C2319" s="135"/>
      <c r="D2319" s="248"/>
      <c r="E2319" s="248"/>
      <c r="F2319" s="135"/>
      <c r="G2319" s="104"/>
      <c r="H2319" s="135"/>
      <c r="I2319" s="104"/>
      <c r="J2319" s="104"/>
      <c r="K2319" s="104"/>
      <c r="L2319" s="104"/>
      <c r="M2319" s="104"/>
      <c r="N2319" s="101"/>
      <c r="O2319" s="101"/>
      <c r="P2319" s="101"/>
      <c r="Q2319" s="101"/>
      <c r="R2319" s="63"/>
      <c r="S2319" s="63"/>
      <c r="T2319" s="63"/>
      <c r="U2319" s="135"/>
      <c r="V2319" s="104"/>
      <c r="W2319" s="104"/>
      <c r="X2319" s="104"/>
      <c r="Y2319" s="104"/>
    </row>
    <row r="2320" spans="1:25" x14ac:dyDescent="0.2">
      <c r="A2320" s="135"/>
      <c r="B2320" s="134" t="str">
        <f>IF(A2320="","",IF(ISNUMBER(SEARCH("KCB",G2320))=TRUE,Info!$J$10,Info!$J$11))</f>
        <v/>
      </c>
      <c r="C2320" s="135"/>
      <c r="D2320" s="248"/>
      <c r="E2320" s="248"/>
      <c r="F2320" s="135"/>
      <c r="G2320" s="104"/>
      <c r="H2320" s="135"/>
      <c r="I2320" s="104"/>
      <c r="J2320" s="104"/>
      <c r="K2320" s="104"/>
      <c r="L2320" s="104"/>
      <c r="M2320" s="104"/>
      <c r="N2320" s="101"/>
      <c r="O2320" s="101"/>
      <c r="P2320" s="101"/>
      <c r="Q2320" s="101"/>
      <c r="R2320" s="63"/>
      <c r="S2320" s="63"/>
      <c r="T2320" s="63"/>
      <c r="U2320" s="135"/>
      <c r="V2320" s="104"/>
      <c r="W2320" s="104"/>
      <c r="X2320" s="104"/>
      <c r="Y2320" s="104"/>
    </row>
    <row r="2321" spans="1:25" x14ac:dyDescent="0.2">
      <c r="A2321" s="135"/>
      <c r="B2321" s="134" t="str">
        <f>IF(A2321="","",IF(ISNUMBER(SEARCH("KCB",G2321))=TRUE,Info!$J$10,Info!$J$11))</f>
        <v/>
      </c>
      <c r="C2321" s="135"/>
      <c r="D2321" s="248"/>
      <c r="E2321" s="248"/>
      <c r="F2321" s="135"/>
      <c r="G2321" s="104"/>
      <c r="H2321" s="135"/>
      <c r="I2321" s="104"/>
      <c r="J2321" s="104"/>
      <c r="K2321" s="104"/>
      <c r="L2321" s="104"/>
      <c r="M2321" s="104"/>
      <c r="N2321" s="101"/>
      <c r="O2321" s="101"/>
      <c r="P2321" s="101"/>
      <c r="Q2321" s="101"/>
      <c r="R2321" s="63"/>
      <c r="S2321" s="63"/>
      <c r="T2321" s="63"/>
      <c r="U2321" s="135"/>
      <c r="V2321" s="104"/>
      <c r="W2321" s="104"/>
      <c r="X2321" s="104"/>
      <c r="Y2321" s="104"/>
    </row>
    <row r="2322" spans="1:25" x14ac:dyDescent="0.2">
      <c r="A2322" s="135"/>
      <c r="B2322" s="134" t="str">
        <f>IF(A2322="","",IF(ISNUMBER(SEARCH("KCB",G2322))=TRUE,Info!$J$10,Info!$J$11))</f>
        <v/>
      </c>
      <c r="C2322" s="135"/>
      <c r="D2322" s="248"/>
      <c r="E2322" s="248"/>
      <c r="F2322" s="135"/>
      <c r="G2322" s="104"/>
      <c r="H2322" s="135"/>
      <c r="I2322" s="104"/>
      <c r="J2322" s="104"/>
      <c r="K2322" s="104"/>
      <c r="L2322" s="104"/>
      <c r="M2322" s="104"/>
      <c r="N2322" s="101"/>
      <c r="O2322" s="101"/>
      <c r="P2322" s="101"/>
      <c r="Q2322" s="101"/>
      <c r="R2322" s="63"/>
      <c r="S2322" s="63"/>
      <c r="T2322" s="63"/>
      <c r="U2322" s="135"/>
      <c r="V2322" s="104"/>
      <c r="W2322" s="104"/>
      <c r="X2322" s="104"/>
      <c r="Y2322" s="104"/>
    </row>
    <row r="2323" spans="1:25" x14ac:dyDescent="0.2">
      <c r="A2323" s="135"/>
      <c r="B2323" s="134" t="str">
        <f>IF(A2323="","",IF(ISNUMBER(SEARCH("KCB",G2323))=TRUE,Info!$J$10,Info!$J$11))</f>
        <v/>
      </c>
      <c r="C2323" s="135"/>
      <c r="D2323" s="248"/>
      <c r="E2323" s="248"/>
      <c r="F2323" s="135"/>
      <c r="G2323" s="104"/>
      <c r="H2323" s="135"/>
      <c r="I2323" s="104"/>
      <c r="J2323" s="104"/>
      <c r="K2323" s="104"/>
      <c r="L2323" s="104"/>
      <c r="M2323" s="104"/>
      <c r="N2323" s="101"/>
      <c r="O2323" s="101"/>
      <c r="P2323" s="101"/>
      <c r="Q2323" s="101"/>
      <c r="R2323" s="63"/>
      <c r="S2323" s="63"/>
      <c r="T2323" s="63"/>
      <c r="U2323" s="135"/>
      <c r="V2323" s="104"/>
      <c r="W2323" s="104"/>
      <c r="X2323" s="104"/>
      <c r="Y2323" s="104"/>
    </row>
    <row r="2324" spans="1:25" x14ac:dyDescent="0.2">
      <c r="A2324" s="135"/>
      <c r="B2324" s="134" t="str">
        <f>IF(A2324="","",IF(ISNUMBER(SEARCH("KCB",G2324))=TRUE,Info!$J$10,Info!$J$11))</f>
        <v/>
      </c>
      <c r="C2324" s="135"/>
      <c r="D2324" s="248"/>
      <c r="E2324" s="248"/>
      <c r="F2324" s="135"/>
      <c r="G2324" s="104"/>
      <c r="H2324" s="135"/>
      <c r="I2324" s="104"/>
      <c r="J2324" s="104"/>
      <c r="K2324" s="104"/>
      <c r="L2324" s="104"/>
      <c r="M2324" s="104"/>
      <c r="N2324" s="101"/>
      <c r="O2324" s="101"/>
      <c r="P2324" s="101"/>
      <c r="Q2324" s="101"/>
      <c r="R2324" s="63"/>
      <c r="S2324" s="63"/>
      <c r="T2324" s="63"/>
      <c r="U2324" s="135"/>
      <c r="V2324" s="104"/>
      <c r="W2324" s="104"/>
      <c r="X2324" s="104"/>
      <c r="Y2324" s="104"/>
    </row>
    <row r="2325" spans="1:25" x14ac:dyDescent="0.2">
      <c r="A2325" s="135"/>
      <c r="B2325" s="134" t="str">
        <f>IF(A2325="","",IF(ISNUMBER(SEARCH("KCB",G2325))=TRUE,Info!$J$10,Info!$J$11))</f>
        <v/>
      </c>
      <c r="C2325" s="135"/>
      <c r="D2325" s="248"/>
      <c r="E2325" s="248"/>
      <c r="F2325" s="135"/>
      <c r="G2325" s="104"/>
      <c r="H2325" s="135"/>
      <c r="I2325" s="104"/>
      <c r="J2325" s="104"/>
      <c r="K2325" s="104"/>
      <c r="L2325" s="104"/>
      <c r="M2325" s="104"/>
      <c r="N2325" s="101"/>
      <c r="O2325" s="101"/>
      <c r="P2325" s="101"/>
      <c r="Q2325" s="101"/>
      <c r="R2325" s="63"/>
      <c r="S2325" s="63"/>
      <c r="T2325" s="63"/>
      <c r="U2325" s="135"/>
      <c r="V2325" s="104"/>
      <c r="W2325" s="104"/>
      <c r="X2325" s="104"/>
      <c r="Y2325" s="104"/>
    </row>
    <row r="2326" spans="1:25" x14ac:dyDescent="0.2">
      <c r="A2326" s="135"/>
      <c r="B2326" s="134" t="str">
        <f>IF(A2326="","",IF(ISNUMBER(SEARCH("KCB",G2326))=TRUE,Info!$J$10,Info!$J$11))</f>
        <v/>
      </c>
      <c r="C2326" s="135"/>
      <c r="D2326" s="248"/>
      <c r="E2326" s="248"/>
      <c r="F2326" s="135"/>
      <c r="G2326" s="104"/>
      <c r="H2326" s="135"/>
      <c r="I2326" s="104"/>
      <c r="J2326" s="104"/>
      <c r="K2326" s="104"/>
      <c r="L2326" s="104"/>
      <c r="M2326" s="104"/>
      <c r="N2326" s="101"/>
      <c r="O2326" s="101"/>
      <c r="P2326" s="101"/>
      <c r="Q2326" s="101"/>
      <c r="R2326" s="63"/>
      <c r="S2326" s="63"/>
      <c r="T2326" s="63"/>
      <c r="U2326" s="135"/>
      <c r="V2326" s="104"/>
      <c r="W2326" s="104"/>
      <c r="X2326" s="104"/>
      <c r="Y2326" s="104"/>
    </row>
    <row r="2327" spans="1:25" x14ac:dyDescent="0.2">
      <c r="A2327" s="135"/>
      <c r="B2327" s="134" t="str">
        <f>IF(A2327="","",IF(ISNUMBER(SEARCH("KCB",G2327))=TRUE,Info!$J$10,Info!$J$11))</f>
        <v/>
      </c>
      <c r="C2327" s="135"/>
      <c r="D2327" s="248"/>
      <c r="E2327" s="248"/>
      <c r="F2327" s="135"/>
      <c r="G2327" s="104"/>
      <c r="H2327" s="135"/>
      <c r="I2327" s="104"/>
      <c r="J2327" s="104"/>
      <c r="K2327" s="104"/>
      <c r="L2327" s="104"/>
      <c r="M2327" s="104"/>
      <c r="N2327" s="101"/>
      <c r="O2327" s="101"/>
      <c r="P2327" s="101"/>
      <c r="Q2327" s="101"/>
      <c r="R2327" s="63"/>
      <c r="S2327" s="63"/>
      <c r="T2327" s="63"/>
      <c r="U2327" s="135"/>
      <c r="V2327" s="104"/>
      <c r="W2327" s="104"/>
      <c r="X2327" s="104"/>
      <c r="Y2327" s="104"/>
    </row>
    <row r="2328" spans="1:25" x14ac:dyDescent="0.2">
      <c r="A2328" s="135"/>
      <c r="B2328" s="134" t="str">
        <f>IF(A2328="","",IF(ISNUMBER(SEARCH("KCB",G2328))=TRUE,Info!$J$10,Info!$J$11))</f>
        <v/>
      </c>
      <c r="C2328" s="135"/>
      <c r="D2328" s="248"/>
      <c r="E2328" s="248"/>
      <c r="F2328" s="135"/>
      <c r="G2328" s="104"/>
      <c r="H2328" s="135"/>
      <c r="I2328" s="104"/>
      <c r="J2328" s="104"/>
      <c r="K2328" s="104"/>
      <c r="L2328" s="104"/>
      <c r="M2328" s="104"/>
      <c r="N2328" s="101"/>
      <c r="O2328" s="101"/>
      <c r="P2328" s="101"/>
      <c r="Q2328" s="101"/>
      <c r="R2328" s="63"/>
      <c r="S2328" s="63"/>
      <c r="T2328" s="63"/>
      <c r="U2328" s="135"/>
      <c r="V2328" s="104"/>
      <c r="W2328" s="104"/>
      <c r="X2328" s="104"/>
      <c r="Y2328" s="104"/>
    </row>
    <row r="2329" spans="1:25" x14ac:dyDescent="0.2">
      <c r="A2329" s="135"/>
      <c r="B2329" s="134" t="str">
        <f>IF(A2329="","",IF(ISNUMBER(SEARCH("KCB",G2329))=TRUE,Info!$J$10,Info!$J$11))</f>
        <v/>
      </c>
      <c r="C2329" s="135"/>
      <c r="D2329" s="248"/>
      <c r="E2329" s="248"/>
      <c r="F2329" s="135"/>
      <c r="G2329" s="104"/>
      <c r="H2329" s="135"/>
      <c r="I2329" s="104"/>
      <c r="J2329" s="104"/>
      <c r="K2329" s="104"/>
      <c r="L2329" s="104"/>
      <c r="M2329" s="104"/>
      <c r="N2329" s="101"/>
      <c r="O2329" s="101"/>
      <c r="P2329" s="101"/>
      <c r="Q2329" s="101"/>
      <c r="R2329" s="63"/>
      <c r="S2329" s="63"/>
      <c r="T2329" s="63"/>
      <c r="U2329" s="135"/>
      <c r="V2329" s="104"/>
      <c r="W2329" s="104"/>
      <c r="X2329" s="104"/>
      <c r="Y2329" s="104"/>
    </row>
    <row r="2330" spans="1:25" x14ac:dyDescent="0.2">
      <c r="A2330" s="135"/>
      <c r="B2330" s="134" t="str">
        <f>IF(A2330="","",IF(ISNUMBER(SEARCH("KCB",G2330))=TRUE,Info!$J$10,Info!$J$11))</f>
        <v/>
      </c>
      <c r="C2330" s="135"/>
      <c r="D2330" s="248"/>
      <c r="E2330" s="248"/>
      <c r="F2330" s="135"/>
      <c r="G2330" s="104"/>
      <c r="H2330" s="135"/>
      <c r="I2330" s="104"/>
      <c r="J2330" s="104"/>
      <c r="K2330" s="104"/>
      <c r="L2330" s="104"/>
      <c r="M2330" s="104"/>
      <c r="N2330" s="101"/>
      <c r="O2330" s="101"/>
      <c r="P2330" s="101"/>
      <c r="Q2330" s="101"/>
      <c r="R2330" s="63"/>
      <c r="S2330" s="63"/>
      <c r="T2330" s="63"/>
      <c r="U2330" s="135"/>
      <c r="V2330" s="104"/>
      <c r="W2330" s="104"/>
      <c r="X2330" s="104"/>
      <c r="Y2330" s="104"/>
    </row>
    <row r="2331" spans="1:25" x14ac:dyDescent="0.2">
      <c r="A2331" s="135"/>
      <c r="B2331" s="134" t="str">
        <f>IF(A2331="","",IF(ISNUMBER(SEARCH("KCB",G2331))=TRUE,Info!$J$10,Info!$J$11))</f>
        <v/>
      </c>
      <c r="C2331" s="135"/>
      <c r="D2331" s="248"/>
      <c r="E2331" s="248"/>
      <c r="F2331" s="135"/>
      <c r="G2331" s="104"/>
      <c r="H2331" s="135"/>
      <c r="I2331" s="104"/>
      <c r="J2331" s="104"/>
      <c r="K2331" s="104"/>
      <c r="L2331" s="104"/>
      <c r="M2331" s="104"/>
      <c r="N2331" s="101"/>
      <c r="O2331" s="101"/>
      <c r="P2331" s="101"/>
      <c r="Q2331" s="101"/>
      <c r="R2331" s="63"/>
      <c r="S2331" s="63"/>
      <c r="T2331" s="63"/>
      <c r="U2331" s="135"/>
      <c r="V2331" s="104"/>
      <c r="W2331" s="104"/>
      <c r="X2331" s="104"/>
      <c r="Y2331" s="104"/>
    </row>
    <row r="2332" spans="1:25" x14ac:dyDescent="0.2">
      <c r="A2332" s="135"/>
      <c r="B2332" s="134" t="str">
        <f>IF(A2332="","",IF(ISNUMBER(SEARCH("KCB",G2332))=TRUE,Info!$J$10,Info!$J$11))</f>
        <v/>
      </c>
      <c r="C2332" s="135"/>
      <c r="D2332" s="248"/>
      <c r="E2332" s="248"/>
      <c r="F2332" s="135"/>
      <c r="G2332" s="104"/>
      <c r="H2332" s="135"/>
      <c r="I2332" s="104"/>
      <c r="J2332" s="104"/>
      <c r="K2332" s="104"/>
      <c r="L2332" s="104"/>
      <c r="M2332" s="104"/>
      <c r="N2332" s="101"/>
      <c r="O2332" s="101"/>
      <c r="P2332" s="101"/>
      <c r="Q2332" s="101"/>
      <c r="R2332" s="63"/>
      <c r="S2332" s="63"/>
      <c r="T2332" s="63"/>
      <c r="U2332" s="135"/>
      <c r="V2332" s="104"/>
      <c r="W2332" s="104"/>
      <c r="X2332" s="104"/>
      <c r="Y2332" s="104"/>
    </row>
    <row r="2333" spans="1:25" x14ac:dyDescent="0.2">
      <c r="A2333" s="135"/>
      <c r="B2333" s="134" t="str">
        <f>IF(A2333="","",IF(ISNUMBER(SEARCH("KCB",G2333))=TRUE,Info!$J$10,Info!$J$11))</f>
        <v/>
      </c>
      <c r="C2333" s="135"/>
      <c r="D2333" s="248"/>
      <c r="E2333" s="248"/>
      <c r="F2333" s="135"/>
      <c r="G2333" s="104"/>
      <c r="H2333" s="135"/>
      <c r="I2333" s="104"/>
      <c r="J2333" s="104"/>
      <c r="K2333" s="104"/>
      <c r="L2333" s="104"/>
      <c r="M2333" s="104"/>
      <c r="N2333" s="101"/>
      <c r="O2333" s="101"/>
      <c r="P2333" s="101"/>
      <c r="Q2333" s="101"/>
      <c r="R2333" s="63"/>
      <c r="S2333" s="63"/>
      <c r="T2333" s="63"/>
      <c r="U2333" s="135"/>
      <c r="V2333" s="104"/>
      <c r="W2333" s="104"/>
      <c r="X2333" s="104"/>
      <c r="Y2333" s="104"/>
    </row>
    <row r="2334" spans="1:25" x14ac:dyDescent="0.2">
      <c r="A2334" s="135"/>
      <c r="B2334" s="134" t="str">
        <f>IF(A2334="","",IF(ISNUMBER(SEARCH("KCB",G2334))=TRUE,Info!$J$10,Info!$J$11))</f>
        <v/>
      </c>
      <c r="C2334" s="135"/>
      <c r="D2334" s="248"/>
      <c r="E2334" s="248"/>
      <c r="F2334" s="135"/>
      <c r="G2334" s="104"/>
      <c r="H2334" s="135"/>
      <c r="I2334" s="104"/>
      <c r="J2334" s="104"/>
      <c r="K2334" s="104"/>
      <c r="L2334" s="104"/>
      <c r="M2334" s="104"/>
      <c r="N2334" s="101"/>
      <c r="O2334" s="101"/>
      <c r="P2334" s="101"/>
      <c r="Q2334" s="101"/>
      <c r="R2334" s="63"/>
      <c r="S2334" s="63"/>
      <c r="T2334" s="63"/>
      <c r="U2334" s="135"/>
      <c r="V2334" s="104"/>
      <c r="W2334" s="104"/>
      <c r="X2334" s="104"/>
      <c r="Y2334" s="104"/>
    </row>
    <row r="2335" spans="1:25" x14ac:dyDescent="0.2">
      <c r="A2335" s="135"/>
      <c r="B2335" s="134" t="str">
        <f>IF(A2335="","",IF(ISNUMBER(SEARCH("KCB",G2335))=TRUE,Info!$J$10,Info!$J$11))</f>
        <v/>
      </c>
      <c r="C2335" s="135"/>
      <c r="D2335" s="248"/>
      <c r="E2335" s="248"/>
      <c r="F2335" s="135"/>
      <c r="G2335" s="104"/>
      <c r="H2335" s="135"/>
      <c r="I2335" s="104"/>
      <c r="J2335" s="104"/>
      <c r="K2335" s="104"/>
      <c r="L2335" s="104"/>
      <c r="M2335" s="104"/>
      <c r="N2335" s="101"/>
      <c r="O2335" s="101"/>
      <c r="P2335" s="101"/>
      <c r="Q2335" s="101"/>
      <c r="R2335" s="63"/>
      <c r="S2335" s="63"/>
      <c r="T2335" s="63"/>
      <c r="U2335" s="135"/>
      <c r="V2335" s="104"/>
      <c r="W2335" s="104"/>
      <c r="X2335" s="104"/>
      <c r="Y2335" s="104"/>
    </row>
    <row r="2336" spans="1:25" x14ac:dyDescent="0.2">
      <c r="A2336" s="135"/>
      <c r="B2336" s="134" t="str">
        <f>IF(A2336="","",IF(ISNUMBER(SEARCH("KCB",G2336))=TRUE,Info!$J$10,Info!$J$11))</f>
        <v/>
      </c>
      <c r="C2336" s="135"/>
      <c r="D2336" s="248"/>
      <c r="E2336" s="248"/>
      <c r="F2336" s="135"/>
      <c r="G2336" s="104"/>
      <c r="H2336" s="135"/>
      <c r="I2336" s="104"/>
      <c r="J2336" s="104"/>
      <c r="K2336" s="104"/>
      <c r="L2336" s="104"/>
      <c r="M2336" s="104"/>
      <c r="N2336" s="101"/>
      <c r="O2336" s="101"/>
      <c r="P2336" s="101"/>
      <c r="Q2336" s="101"/>
      <c r="R2336" s="63"/>
      <c r="S2336" s="63"/>
      <c r="T2336" s="63"/>
      <c r="U2336" s="135"/>
      <c r="V2336" s="104"/>
      <c r="W2336" s="104"/>
      <c r="X2336" s="104"/>
      <c r="Y2336" s="104"/>
    </row>
    <row r="2337" spans="1:25" x14ac:dyDescent="0.2">
      <c r="A2337" s="135"/>
      <c r="B2337" s="134" t="str">
        <f>IF(A2337="","",IF(ISNUMBER(SEARCH("KCB",G2337))=TRUE,Info!$J$10,Info!$J$11))</f>
        <v/>
      </c>
      <c r="C2337" s="135"/>
      <c r="D2337" s="248"/>
      <c r="E2337" s="248"/>
      <c r="F2337" s="135"/>
      <c r="G2337" s="104"/>
      <c r="H2337" s="135"/>
      <c r="I2337" s="104"/>
      <c r="J2337" s="104"/>
      <c r="K2337" s="104"/>
      <c r="L2337" s="104"/>
      <c r="M2337" s="104"/>
      <c r="N2337" s="101"/>
      <c r="O2337" s="101"/>
      <c r="P2337" s="101"/>
      <c r="Q2337" s="101"/>
      <c r="R2337" s="63"/>
      <c r="S2337" s="63"/>
      <c r="T2337" s="63"/>
      <c r="U2337" s="135"/>
      <c r="V2337" s="104"/>
      <c r="W2337" s="104"/>
      <c r="X2337" s="104"/>
      <c r="Y2337" s="104"/>
    </row>
    <row r="2338" spans="1:25" x14ac:dyDescent="0.2">
      <c r="A2338" s="135"/>
      <c r="B2338" s="134" t="str">
        <f>IF(A2338="","",IF(ISNUMBER(SEARCH("KCB",G2338))=TRUE,Info!$J$10,Info!$J$11))</f>
        <v/>
      </c>
      <c r="C2338" s="135"/>
      <c r="D2338" s="248"/>
      <c r="E2338" s="248"/>
      <c r="F2338" s="135"/>
      <c r="G2338" s="104"/>
      <c r="H2338" s="135"/>
      <c r="I2338" s="104"/>
      <c r="J2338" s="104"/>
      <c r="K2338" s="104"/>
      <c r="L2338" s="104"/>
      <c r="M2338" s="104"/>
      <c r="N2338" s="101"/>
      <c r="O2338" s="101"/>
      <c r="P2338" s="101"/>
      <c r="Q2338" s="101"/>
      <c r="R2338" s="63"/>
      <c r="S2338" s="63"/>
      <c r="T2338" s="63"/>
      <c r="U2338" s="135"/>
      <c r="V2338" s="104"/>
      <c r="W2338" s="104"/>
      <c r="X2338" s="104"/>
      <c r="Y2338" s="104"/>
    </row>
    <row r="2339" spans="1:25" x14ac:dyDescent="0.2">
      <c r="A2339" s="135"/>
      <c r="B2339" s="134" t="str">
        <f>IF(A2339="","",IF(ISNUMBER(SEARCH("KCB",G2339))=TRUE,Info!$J$10,Info!$J$11))</f>
        <v/>
      </c>
      <c r="C2339" s="135"/>
      <c r="D2339" s="248"/>
      <c r="E2339" s="248"/>
      <c r="F2339" s="135"/>
      <c r="G2339" s="104"/>
      <c r="H2339" s="135"/>
      <c r="I2339" s="104"/>
      <c r="J2339" s="104"/>
      <c r="K2339" s="104"/>
      <c r="L2339" s="104"/>
      <c r="M2339" s="104"/>
      <c r="N2339" s="101"/>
      <c r="O2339" s="101"/>
      <c r="P2339" s="101"/>
      <c r="Q2339" s="101"/>
      <c r="R2339" s="63"/>
      <c r="S2339" s="63"/>
      <c r="T2339" s="63"/>
      <c r="U2339" s="135"/>
      <c r="V2339" s="104"/>
      <c r="W2339" s="104"/>
      <c r="X2339" s="104"/>
      <c r="Y2339" s="104"/>
    </row>
    <row r="2340" spans="1:25" x14ac:dyDescent="0.2">
      <c r="A2340" s="135"/>
      <c r="B2340" s="134" t="str">
        <f>IF(A2340="","",IF(ISNUMBER(SEARCH("KCB",G2340))=TRUE,Info!$J$10,Info!$J$11))</f>
        <v/>
      </c>
      <c r="C2340" s="135"/>
      <c r="D2340" s="248"/>
      <c r="E2340" s="248"/>
      <c r="F2340" s="135"/>
      <c r="G2340" s="104"/>
      <c r="H2340" s="135"/>
      <c r="I2340" s="104"/>
      <c r="J2340" s="104"/>
      <c r="K2340" s="104"/>
      <c r="L2340" s="104"/>
      <c r="M2340" s="104"/>
      <c r="N2340" s="101"/>
      <c r="O2340" s="101"/>
      <c r="P2340" s="101"/>
      <c r="Q2340" s="101"/>
      <c r="R2340" s="63"/>
      <c r="S2340" s="63"/>
      <c r="T2340" s="63"/>
      <c r="U2340" s="135"/>
      <c r="V2340" s="104"/>
      <c r="W2340" s="104"/>
      <c r="X2340" s="104"/>
      <c r="Y2340" s="104"/>
    </row>
    <row r="2341" spans="1:25" x14ac:dyDescent="0.2">
      <c r="A2341" s="135"/>
      <c r="B2341" s="134" t="str">
        <f>IF(A2341="","",IF(ISNUMBER(SEARCH("KCB",G2341))=TRUE,Info!$J$10,Info!$J$11))</f>
        <v/>
      </c>
      <c r="C2341" s="135"/>
      <c r="D2341" s="248"/>
      <c r="E2341" s="248"/>
      <c r="F2341" s="135"/>
      <c r="G2341" s="104"/>
      <c r="H2341" s="135"/>
      <c r="I2341" s="104"/>
      <c r="J2341" s="104"/>
      <c r="K2341" s="104"/>
      <c r="L2341" s="104"/>
      <c r="M2341" s="104"/>
      <c r="N2341" s="101"/>
      <c r="O2341" s="101"/>
      <c r="P2341" s="101"/>
      <c r="Q2341" s="101"/>
      <c r="R2341" s="63"/>
      <c r="S2341" s="63"/>
      <c r="T2341" s="63"/>
      <c r="U2341" s="135"/>
      <c r="V2341" s="104"/>
      <c r="W2341" s="104"/>
      <c r="X2341" s="104"/>
      <c r="Y2341" s="104"/>
    </row>
    <row r="2342" spans="1:25" x14ac:dyDescent="0.2">
      <c r="A2342" s="135"/>
      <c r="B2342" s="134" t="str">
        <f>IF(A2342="","",IF(ISNUMBER(SEARCH("KCB",G2342))=TRUE,Info!$J$10,Info!$J$11))</f>
        <v/>
      </c>
      <c r="C2342" s="135"/>
      <c r="D2342" s="248"/>
      <c r="E2342" s="248"/>
      <c r="F2342" s="135"/>
      <c r="G2342" s="104"/>
      <c r="H2342" s="135"/>
      <c r="I2342" s="104"/>
      <c r="J2342" s="104"/>
      <c r="K2342" s="104"/>
      <c r="L2342" s="104"/>
      <c r="M2342" s="104"/>
      <c r="N2342" s="101"/>
      <c r="O2342" s="101"/>
      <c r="P2342" s="101"/>
      <c r="Q2342" s="101"/>
      <c r="R2342" s="63"/>
      <c r="S2342" s="63"/>
      <c r="T2342" s="63"/>
      <c r="U2342" s="135"/>
      <c r="V2342" s="104"/>
      <c r="W2342" s="104"/>
      <c r="X2342" s="104"/>
      <c r="Y2342" s="104"/>
    </row>
    <row r="2343" spans="1:25" x14ac:dyDescent="0.2">
      <c r="A2343" s="135"/>
      <c r="B2343" s="134" t="str">
        <f>IF(A2343="","",IF(ISNUMBER(SEARCH("KCB",G2343))=TRUE,Info!$J$10,Info!$J$11))</f>
        <v/>
      </c>
      <c r="C2343" s="135"/>
      <c r="D2343" s="248"/>
      <c r="E2343" s="248"/>
      <c r="F2343" s="135"/>
      <c r="G2343" s="104"/>
      <c r="H2343" s="135"/>
      <c r="I2343" s="104"/>
      <c r="J2343" s="104"/>
      <c r="K2343" s="104"/>
      <c r="L2343" s="104"/>
      <c r="M2343" s="104"/>
      <c r="N2343" s="101"/>
      <c r="O2343" s="101"/>
      <c r="P2343" s="101"/>
      <c r="Q2343" s="101"/>
      <c r="R2343" s="63"/>
      <c r="S2343" s="63"/>
      <c r="T2343" s="63"/>
      <c r="U2343" s="135"/>
      <c r="V2343" s="104"/>
      <c r="W2343" s="104"/>
      <c r="X2343" s="104"/>
      <c r="Y2343" s="104"/>
    </row>
    <row r="2344" spans="1:25" x14ac:dyDescent="0.2">
      <c r="A2344" s="135"/>
      <c r="B2344" s="134" t="str">
        <f>IF(A2344="","",IF(ISNUMBER(SEARCH("KCB",G2344))=TRUE,Info!$J$10,Info!$J$11))</f>
        <v/>
      </c>
      <c r="C2344" s="135"/>
      <c r="D2344" s="248"/>
      <c r="E2344" s="248"/>
      <c r="F2344" s="135"/>
      <c r="G2344" s="104"/>
      <c r="H2344" s="135"/>
      <c r="I2344" s="104"/>
      <c r="J2344" s="104"/>
      <c r="K2344" s="104"/>
      <c r="L2344" s="104"/>
      <c r="M2344" s="104"/>
      <c r="N2344" s="101"/>
      <c r="O2344" s="101"/>
      <c r="P2344" s="101"/>
      <c r="Q2344" s="101"/>
      <c r="R2344" s="63"/>
      <c r="S2344" s="63"/>
      <c r="T2344" s="63"/>
      <c r="U2344" s="135"/>
      <c r="V2344" s="104"/>
      <c r="W2344" s="104"/>
      <c r="X2344" s="104"/>
      <c r="Y2344" s="104"/>
    </row>
    <row r="2345" spans="1:25" x14ac:dyDescent="0.2">
      <c r="A2345" s="135"/>
      <c r="B2345" s="134" t="str">
        <f>IF(A2345="","",IF(ISNUMBER(SEARCH("KCB",G2345))=TRUE,Info!$J$10,Info!$J$11))</f>
        <v/>
      </c>
      <c r="C2345" s="135"/>
      <c r="D2345" s="248"/>
      <c r="E2345" s="248"/>
      <c r="F2345" s="135"/>
      <c r="G2345" s="104"/>
      <c r="H2345" s="135"/>
      <c r="I2345" s="104"/>
      <c r="J2345" s="104"/>
      <c r="K2345" s="104"/>
      <c r="L2345" s="104"/>
      <c r="M2345" s="104"/>
      <c r="N2345" s="101"/>
      <c r="O2345" s="101"/>
      <c r="P2345" s="101"/>
      <c r="Q2345" s="101"/>
      <c r="R2345" s="63"/>
      <c r="S2345" s="63"/>
      <c r="T2345" s="63"/>
      <c r="U2345" s="135"/>
      <c r="V2345" s="104"/>
      <c r="W2345" s="104"/>
      <c r="X2345" s="104"/>
      <c r="Y2345" s="104"/>
    </row>
    <row r="2346" spans="1:25" x14ac:dyDescent="0.2">
      <c r="A2346" s="135"/>
      <c r="B2346" s="134" t="str">
        <f>IF(A2346="","",IF(ISNUMBER(SEARCH("KCB",G2346))=TRUE,Info!$J$10,Info!$J$11))</f>
        <v/>
      </c>
      <c r="C2346" s="135"/>
      <c r="D2346" s="248"/>
      <c r="E2346" s="248"/>
      <c r="F2346" s="135"/>
      <c r="G2346" s="104"/>
      <c r="H2346" s="135"/>
      <c r="I2346" s="104"/>
      <c r="J2346" s="104"/>
      <c r="K2346" s="104"/>
      <c r="L2346" s="104"/>
      <c r="M2346" s="104"/>
      <c r="N2346" s="101"/>
      <c r="O2346" s="101"/>
      <c r="P2346" s="101"/>
      <c r="Q2346" s="101"/>
      <c r="R2346" s="63"/>
      <c r="S2346" s="63"/>
      <c r="T2346" s="63"/>
      <c r="U2346" s="135"/>
      <c r="V2346" s="104"/>
      <c r="W2346" s="104"/>
      <c r="X2346" s="104"/>
      <c r="Y2346" s="104"/>
    </row>
    <row r="2347" spans="1:25" x14ac:dyDescent="0.2">
      <c r="A2347" s="135"/>
      <c r="B2347" s="134" t="str">
        <f>IF(A2347="","",IF(ISNUMBER(SEARCH("KCB",G2347))=TRUE,Info!$J$10,Info!$J$11))</f>
        <v/>
      </c>
      <c r="C2347" s="135"/>
      <c r="D2347" s="248"/>
      <c r="E2347" s="248"/>
      <c r="F2347" s="135"/>
      <c r="G2347" s="104"/>
      <c r="H2347" s="135"/>
      <c r="I2347" s="104"/>
      <c r="J2347" s="104"/>
      <c r="K2347" s="104"/>
      <c r="L2347" s="104"/>
      <c r="M2347" s="104"/>
      <c r="N2347" s="101"/>
      <c r="O2347" s="101"/>
      <c r="P2347" s="101"/>
      <c r="Q2347" s="101"/>
      <c r="R2347" s="63"/>
      <c r="S2347" s="63"/>
      <c r="T2347" s="63"/>
      <c r="U2347" s="135"/>
      <c r="V2347" s="104"/>
      <c r="W2347" s="104"/>
      <c r="X2347" s="104"/>
      <c r="Y2347" s="104"/>
    </row>
    <row r="2348" spans="1:25" x14ac:dyDescent="0.2">
      <c r="A2348" s="135"/>
      <c r="B2348" s="134" t="str">
        <f>IF(A2348="","",IF(ISNUMBER(SEARCH("KCB",G2348))=TRUE,Info!$J$10,Info!$J$11))</f>
        <v/>
      </c>
      <c r="C2348" s="135"/>
      <c r="D2348" s="248"/>
      <c r="E2348" s="248"/>
      <c r="F2348" s="135"/>
      <c r="G2348" s="104"/>
      <c r="H2348" s="135"/>
      <c r="I2348" s="104"/>
      <c r="J2348" s="104"/>
      <c r="K2348" s="104"/>
      <c r="L2348" s="104"/>
      <c r="M2348" s="104"/>
      <c r="N2348" s="101"/>
      <c r="O2348" s="101"/>
      <c r="P2348" s="101"/>
      <c r="Q2348" s="101"/>
      <c r="R2348" s="63"/>
      <c r="S2348" s="63"/>
      <c r="T2348" s="63"/>
      <c r="U2348" s="135"/>
      <c r="V2348" s="104"/>
      <c r="W2348" s="104"/>
      <c r="X2348" s="104"/>
      <c r="Y2348" s="104"/>
    </row>
    <row r="2349" spans="1:25" x14ac:dyDescent="0.2">
      <c r="A2349" s="135"/>
      <c r="B2349" s="134" t="str">
        <f>IF(A2349="","",IF(ISNUMBER(SEARCH("KCB",G2349))=TRUE,Info!$J$10,Info!$J$11))</f>
        <v/>
      </c>
      <c r="C2349" s="135"/>
      <c r="D2349" s="248"/>
      <c r="E2349" s="248"/>
      <c r="F2349" s="135"/>
      <c r="G2349" s="104"/>
      <c r="H2349" s="135"/>
      <c r="I2349" s="104"/>
      <c r="J2349" s="104"/>
      <c r="K2349" s="104"/>
      <c r="L2349" s="104"/>
      <c r="M2349" s="104"/>
      <c r="N2349" s="101"/>
      <c r="O2349" s="101"/>
      <c r="P2349" s="101"/>
      <c r="Q2349" s="101"/>
      <c r="R2349" s="63"/>
      <c r="S2349" s="63"/>
      <c r="T2349" s="63"/>
      <c r="U2349" s="135"/>
      <c r="V2349" s="104"/>
      <c r="W2349" s="104"/>
      <c r="X2349" s="104"/>
      <c r="Y2349" s="104"/>
    </row>
    <row r="2350" spans="1:25" x14ac:dyDescent="0.2">
      <c r="A2350" s="135"/>
      <c r="B2350" s="134" t="str">
        <f>IF(A2350="","",IF(ISNUMBER(SEARCH("KCB",G2350))=TRUE,Info!$J$10,Info!$J$11))</f>
        <v/>
      </c>
      <c r="C2350" s="135"/>
      <c r="D2350" s="248"/>
      <c r="E2350" s="248"/>
      <c r="F2350" s="135"/>
      <c r="G2350" s="104"/>
      <c r="H2350" s="135"/>
      <c r="I2350" s="104"/>
      <c r="J2350" s="104"/>
      <c r="K2350" s="104"/>
      <c r="L2350" s="104"/>
      <c r="M2350" s="104"/>
      <c r="N2350" s="101"/>
      <c r="O2350" s="101"/>
      <c r="P2350" s="101"/>
      <c r="Q2350" s="101"/>
      <c r="R2350" s="63"/>
      <c r="S2350" s="63"/>
      <c r="T2350" s="63"/>
      <c r="U2350" s="135"/>
      <c r="V2350" s="104"/>
      <c r="W2350" s="104"/>
      <c r="X2350" s="104"/>
      <c r="Y2350" s="104"/>
    </row>
    <row r="2351" spans="1:25" x14ac:dyDescent="0.2">
      <c r="A2351" s="135"/>
      <c r="B2351" s="134" t="str">
        <f>IF(A2351="","",IF(ISNUMBER(SEARCH("KCB",G2351))=TRUE,Info!$J$10,Info!$J$11))</f>
        <v/>
      </c>
      <c r="C2351" s="135"/>
      <c r="D2351" s="248"/>
      <c r="E2351" s="248"/>
      <c r="F2351" s="135"/>
      <c r="G2351" s="104"/>
      <c r="H2351" s="135"/>
      <c r="I2351" s="104"/>
      <c r="J2351" s="104"/>
      <c r="K2351" s="104"/>
      <c r="L2351" s="104"/>
      <c r="M2351" s="104"/>
      <c r="N2351" s="101"/>
      <c r="O2351" s="101"/>
      <c r="P2351" s="101"/>
      <c r="Q2351" s="101"/>
      <c r="R2351" s="63"/>
      <c r="S2351" s="63"/>
      <c r="T2351" s="63"/>
      <c r="U2351" s="135"/>
      <c r="V2351" s="104"/>
      <c r="W2351" s="104"/>
      <c r="X2351" s="104"/>
      <c r="Y2351" s="104"/>
    </row>
    <row r="2352" spans="1:25" x14ac:dyDescent="0.2">
      <c r="A2352" s="135"/>
      <c r="B2352" s="134" t="str">
        <f>IF(A2352="","",IF(ISNUMBER(SEARCH("KCB",G2352))=TRUE,Info!$J$10,Info!$J$11))</f>
        <v/>
      </c>
      <c r="C2352" s="135"/>
      <c r="D2352" s="248"/>
      <c r="E2352" s="248"/>
      <c r="F2352" s="135"/>
      <c r="G2352" s="104"/>
      <c r="H2352" s="135"/>
      <c r="I2352" s="104"/>
      <c r="J2352" s="104"/>
      <c r="K2352" s="104"/>
      <c r="L2352" s="104"/>
      <c r="M2352" s="104"/>
      <c r="N2352" s="101"/>
      <c r="O2352" s="101"/>
      <c r="P2352" s="101"/>
      <c r="Q2352" s="101"/>
      <c r="R2352" s="63"/>
      <c r="S2352" s="63"/>
      <c r="T2352" s="63"/>
      <c r="U2352" s="135"/>
      <c r="V2352" s="104"/>
      <c r="W2352" s="104"/>
      <c r="X2352" s="104"/>
      <c r="Y2352" s="104"/>
    </row>
    <row r="2353" spans="1:25" x14ac:dyDescent="0.2">
      <c r="A2353" s="135"/>
      <c r="B2353" s="134" t="str">
        <f>IF(A2353="","",IF(ISNUMBER(SEARCH("KCB",G2353))=TRUE,Info!$J$10,Info!$J$11))</f>
        <v/>
      </c>
      <c r="C2353" s="135"/>
      <c r="D2353" s="248"/>
      <c r="E2353" s="248"/>
      <c r="F2353" s="135"/>
      <c r="G2353" s="104"/>
      <c r="H2353" s="135"/>
      <c r="I2353" s="104"/>
      <c r="J2353" s="104"/>
      <c r="K2353" s="104"/>
      <c r="L2353" s="104"/>
      <c r="M2353" s="104"/>
      <c r="N2353" s="101"/>
      <c r="O2353" s="101"/>
      <c r="P2353" s="101"/>
      <c r="Q2353" s="101"/>
      <c r="R2353" s="63"/>
      <c r="S2353" s="63"/>
      <c r="T2353" s="63"/>
      <c r="U2353" s="135"/>
      <c r="V2353" s="104"/>
      <c r="W2353" s="104"/>
      <c r="X2353" s="104"/>
      <c r="Y2353" s="104"/>
    </row>
    <row r="2354" spans="1:25" x14ac:dyDescent="0.2">
      <c r="A2354" s="135"/>
      <c r="B2354" s="134" t="str">
        <f>IF(A2354="","",IF(ISNUMBER(SEARCH("KCB",G2354))=TRUE,Info!$J$10,Info!$J$11))</f>
        <v/>
      </c>
      <c r="C2354" s="135"/>
      <c r="D2354" s="248"/>
      <c r="E2354" s="248"/>
      <c r="F2354" s="135"/>
      <c r="G2354" s="104"/>
      <c r="H2354" s="135"/>
      <c r="I2354" s="104"/>
      <c r="J2354" s="104"/>
      <c r="K2354" s="104"/>
      <c r="L2354" s="104"/>
      <c r="M2354" s="104"/>
      <c r="N2354" s="101"/>
      <c r="O2354" s="101"/>
      <c r="P2354" s="101"/>
      <c r="Q2354" s="101"/>
      <c r="R2354" s="63"/>
      <c r="S2354" s="63"/>
      <c r="T2354" s="63"/>
      <c r="U2354" s="135"/>
      <c r="V2354" s="104"/>
      <c r="W2354" s="104"/>
      <c r="X2354" s="104"/>
      <c r="Y2354" s="104"/>
    </row>
    <row r="2355" spans="1:25" x14ac:dyDescent="0.2">
      <c r="A2355" s="135"/>
      <c r="B2355" s="134" t="str">
        <f>IF(A2355="","",IF(ISNUMBER(SEARCH("KCB",G2355))=TRUE,Info!$J$10,Info!$J$11))</f>
        <v/>
      </c>
      <c r="C2355" s="135"/>
      <c r="D2355" s="248"/>
      <c r="E2355" s="248"/>
      <c r="F2355" s="135"/>
      <c r="G2355" s="104"/>
      <c r="H2355" s="135"/>
      <c r="I2355" s="104"/>
      <c r="J2355" s="104"/>
      <c r="K2355" s="104"/>
      <c r="L2355" s="104"/>
      <c r="M2355" s="104"/>
      <c r="N2355" s="101"/>
      <c r="O2355" s="101"/>
      <c r="P2355" s="101"/>
      <c r="Q2355" s="101"/>
      <c r="R2355" s="63"/>
      <c r="S2355" s="63"/>
      <c r="T2355" s="63"/>
      <c r="U2355" s="135"/>
      <c r="V2355" s="104"/>
      <c r="W2355" s="104"/>
      <c r="X2355" s="104"/>
      <c r="Y2355" s="104"/>
    </row>
    <row r="2356" spans="1:25" x14ac:dyDescent="0.2">
      <c r="A2356" s="135"/>
      <c r="B2356" s="134" t="str">
        <f>IF(A2356="","",IF(ISNUMBER(SEARCH("KCB",G2356))=TRUE,Info!$J$10,Info!$J$11))</f>
        <v/>
      </c>
      <c r="C2356" s="135"/>
      <c r="D2356" s="248"/>
      <c r="E2356" s="248"/>
      <c r="F2356" s="135"/>
      <c r="G2356" s="104"/>
      <c r="H2356" s="135"/>
      <c r="I2356" s="104"/>
      <c r="J2356" s="104"/>
      <c r="K2356" s="104"/>
      <c r="L2356" s="104"/>
      <c r="M2356" s="104"/>
      <c r="N2356" s="101"/>
      <c r="O2356" s="101"/>
      <c r="P2356" s="101"/>
      <c r="Q2356" s="101"/>
      <c r="R2356" s="63"/>
      <c r="S2356" s="63"/>
      <c r="T2356" s="63"/>
      <c r="U2356" s="135"/>
      <c r="V2356" s="104"/>
      <c r="W2356" s="104"/>
      <c r="X2356" s="104"/>
      <c r="Y2356" s="104"/>
    </row>
    <row r="2357" spans="1:25" x14ac:dyDescent="0.2">
      <c r="A2357" s="135"/>
      <c r="B2357" s="134" t="str">
        <f>IF(A2357="","",IF(ISNUMBER(SEARCH("KCB",G2357))=TRUE,Info!$J$10,Info!$J$11))</f>
        <v/>
      </c>
      <c r="C2357" s="135"/>
      <c r="D2357" s="248"/>
      <c r="E2357" s="248"/>
      <c r="F2357" s="135"/>
      <c r="G2357" s="104"/>
      <c r="H2357" s="135"/>
      <c r="I2357" s="104"/>
      <c r="J2357" s="104"/>
      <c r="K2357" s="104"/>
      <c r="L2357" s="104"/>
      <c r="M2357" s="104"/>
      <c r="N2357" s="101"/>
      <c r="O2357" s="101"/>
      <c r="P2357" s="101"/>
      <c r="Q2357" s="101"/>
      <c r="R2357" s="63"/>
      <c r="S2357" s="63"/>
      <c r="T2357" s="63"/>
      <c r="U2357" s="135"/>
      <c r="V2357" s="104"/>
      <c r="W2357" s="104"/>
      <c r="X2357" s="104"/>
      <c r="Y2357" s="104"/>
    </row>
    <row r="2358" spans="1:25" x14ac:dyDescent="0.2">
      <c r="A2358" s="135"/>
      <c r="B2358" s="134" t="str">
        <f>IF(A2358="","",IF(ISNUMBER(SEARCH("KCB",G2358))=TRUE,Info!$J$10,Info!$J$11))</f>
        <v/>
      </c>
      <c r="C2358" s="135"/>
      <c r="D2358" s="248"/>
      <c r="E2358" s="248"/>
      <c r="F2358" s="135"/>
      <c r="G2358" s="104"/>
      <c r="H2358" s="135"/>
      <c r="I2358" s="104"/>
      <c r="J2358" s="104"/>
      <c r="K2358" s="104"/>
      <c r="L2358" s="104"/>
      <c r="M2358" s="104"/>
      <c r="N2358" s="101"/>
      <c r="O2358" s="101"/>
      <c r="P2358" s="101"/>
      <c r="Q2358" s="101"/>
      <c r="R2358" s="63"/>
      <c r="S2358" s="63"/>
      <c r="T2358" s="63"/>
      <c r="U2358" s="135"/>
      <c r="V2358" s="104"/>
      <c r="W2358" s="104"/>
      <c r="X2358" s="104"/>
      <c r="Y2358" s="104"/>
    </row>
    <row r="2359" spans="1:25" x14ac:dyDescent="0.2">
      <c r="A2359" s="135"/>
      <c r="B2359" s="134" t="str">
        <f>IF(A2359="","",IF(ISNUMBER(SEARCH("KCB",G2359))=TRUE,Info!$J$10,Info!$J$11))</f>
        <v/>
      </c>
      <c r="C2359" s="135"/>
      <c r="D2359" s="248"/>
      <c r="E2359" s="248"/>
      <c r="F2359" s="135"/>
      <c r="G2359" s="104"/>
      <c r="H2359" s="135"/>
      <c r="I2359" s="104"/>
      <c r="J2359" s="104"/>
      <c r="K2359" s="104"/>
      <c r="L2359" s="104"/>
      <c r="M2359" s="104"/>
      <c r="N2359" s="101"/>
      <c r="O2359" s="101"/>
      <c r="P2359" s="101"/>
      <c r="Q2359" s="101"/>
      <c r="R2359" s="63"/>
      <c r="S2359" s="63"/>
      <c r="T2359" s="63"/>
      <c r="U2359" s="135"/>
      <c r="V2359" s="104"/>
      <c r="W2359" s="104"/>
      <c r="X2359" s="104"/>
      <c r="Y2359" s="104"/>
    </row>
    <row r="2360" spans="1:25" x14ac:dyDescent="0.2">
      <c r="A2360" s="135"/>
      <c r="B2360" s="134" t="str">
        <f>IF(A2360="","",IF(ISNUMBER(SEARCH("KCB",G2360))=TRUE,Info!$J$10,Info!$J$11))</f>
        <v/>
      </c>
      <c r="C2360" s="135"/>
      <c r="D2360" s="248"/>
      <c r="E2360" s="248"/>
      <c r="F2360" s="135"/>
      <c r="G2360" s="104"/>
      <c r="H2360" s="135"/>
      <c r="I2360" s="104"/>
      <c r="J2360" s="104"/>
      <c r="K2360" s="104"/>
      <c r="L2360" s="104"/>
      <c r="M2360" s="104"/>
      <c r="N2360" s="101"/>
      <c r="O2360" s="101"/>
      <c r="P2360" s="101"/>
      <c r="Q2360" s="101"/>
      <c r="R2360" s="63"/>
      <c r="S2360" s="63"/>
      <c r="T2360" s="63"/>
      <c r="U2360" s="135"/>
      <c r="V2360" s="104"/>
      <c r="W2360" s="104"/>
      <c r="X2360" s="104"/>
      <c r="Y2360" s="104"/>
    </row>
    <row r="2361" spans="1:25" x14ac:dyDescent="0.2">
      <c r="A2361" s="135"/>
      <c r="B2361" s="134" t="str">
        <f>IF(A2361="","",IF(ISNUMBER(SEARCH("KCB",G2361))=TRUE,Info!$J$10,Info!$J$11))</f>
        <v/>
      </c>
      <c r="C2361" s="135"/>
      <c r="D2361" s="248"/>
      <c r="E2361" s="248"/>
      <c r="F2361" s="135"/>
      <c r="G2361" s="104"/>
      <c r="H2361" s="135"/>
      <c r="I2361" s="104"/>
      <c r="J2361" s="104"/>
      <c r="K2361" s="104"/>
      <c r="L2361" s="104"/>
      <c r="M2361" s="104"/>
      <c r="N2361" s="101"/>
      <c r="O2361" s="101"/>
      <c r="P2361" s="101"/>
      <c r="Q2361" s="101"/>
      <c r="R2361" s="63"/>
      <c r="S2361" s="63"/>
      <c r="T2361" s="63"/>
      <c r="U2361" s="135"/>
      <c r="V2361" s="104"/>
      <c r="W2361" s="104"/>
      <c r="X2361" s="104"/>
      <c r="Y2361" s="104"/>
    </row>
    <row r="2362" spans="1:25" x14ac:dyDescent="0.2">
      <c r="A2362" s="135"/>
      <c r="B2362" s="134" t="str">
        <f>IF(A2362="","",IF(ISNUMBER(SEARCH("KCB",G2362))=TRUE,Info!$J$10,Info!$J$11))</f>
        <v/>
      </c>
      <c r="C2362" s="135"/>
      <c r="D2362" s="248"/>
      <c r="E2362" s="248"/>
      <c r="F2362" s="135"/>
      <c r="G2362" s="104"/>
      <c r="H2362" s="135"/>
      <c r="I2362" s="104"/>
      <c r="J2362" s="104"/>
      <c r="K2362" s="104"/>
      <c r="L2362" s="104"/>
      <c r="M2362" s="104"/>
      <c r="N2362" s="101"/>
      <c r="O2362" s="101"/>
      <c r="P2362" s="101"/>
      <c r="Q2362" s="101"/>
      <c r="R2362" s="63"/>
      <c r="S2362" s="63"/>
      <c r="T2362" s="63"/>
      <c r="U2362" s="135"/>
      <c r="V2362" s="104"/>
      <c r="W2362" s="104"/>
      <c r="X2362" s="104"/>
      <c r="Y2362" s="104"/>
    </row>
    <row r="2363" spans="1:25" x14ac:dyDescent="0.2">
      <c r="A2363" s="135"/>
      <c r="B2363" s="134" t="str">
        <f>IF(A2363="","",IF(ISNUMBER(SEARCH("KCB",G2363))=TRUE,Info!$J$10,Info!$J$11))</f>
        <v/>
      </c>
      <c r="C2363" s="135"/>
      <c r="D2363" s="248"/>
      <c r="E2363" s="248"/>
      <c r="F2363" s="135"/>
      <c r="G2363" s="104"/>
      <c r="H2363" s="135"/>
      <c r="I2363" s="104"/>
      <c r="J2363" s="104"/>
      <c r="K2363" s="104"/>
      <c r="L2363" s="104"/>
      <c r="M2363" s="104"/>
      <c r="N2363" s="101"/>
      <c r="O2363" s="101"/>
      <c r="P2363" s="101"/>
      <c r="Q2363" s="101"/>
      <c r="R2363" s="63"/>
      <c r="S2363" s="63"/>
      <c r="T2363" s="63"/>
      <c r="U2363" s="135"/>
      <c r="V2363" s="104"/>
      <c r="W2363" s="104"/>
      <c r="X2363" s="104"/>
      <c r="Y2363" s="104"/>
    </row>
    <row r="2364" spans="1:25" x14ac:dyDescent="0.2">
      <c r="A2364" s="135"/>
      <c r="B2364" s="134" t="str">
        <f>IF(A2364="","",IF(ISNUMBER(SEARCH("KCB",G2364))=TRUE,Info!$J$10,Info!$J$11))</f>
        <v/>
      </c>
      <c r="C2364" s="135"/>
      <c r="D2364" s="248"/>
      <c r="E2364" s="248"/>
      <c r="F2364" s="135"/>
      <c r="G2364" s="104"/>
      <c r="H2364" s="135"/>
      <c r="I2364" s="104"/>
      <c r="J2364" s="104"/>
      <c r="K2364" s="104"/>
      <c r="L2364" s="104"/>
      <c r="M2364" s="104"/>
      <c r="N2364" s="101"/>
      <c r="O2364" s="101"/>
      <c r="P2364" s="101"/>
      <c r="Q2364" s="101"/>
      <c r="R2364" s="63"/>
      <c r="S2364" s="63"/>
      <c r="T2364" s="63"/>
      <c r="U2364" s="135"/>
      <c r="V2364" s="104"/>
      <c r="W2364" s="104"/>
      <c r="X2364" s="104"/>
      <c r="Y2364" s="104"/>
    </row>
    <row r="2365" spans="1:25" x14ac:dyDescent="0.2">
      <c r="A2365" s="135"/>
      <c r="B2365" s="134" t="str">
        <f>IF(A2365="","",IF(ISNUMBER(SEARCH("KCB",G2365))=TRUE,Info!$J$10,Info!$J$11))</f>
        <v/>
      </c>
      <c r="C2365" s="135"/>
      <c r="D2365" s="248"/>
      <c r="E2365" s="248"/>
      <c r="F2365" s="135"/>
      <c r="G2365" s="104"/>
      <c r="H2365" s="135"/>
      <c r="I2365" s="104"/>
      <c r="J2365" s="104"/>
      <c r="K2365" s="104"/>
      <c r="L2365" s="104"/>
      <c r="M2365" s="104"/>
      <c r="N2365" s="101"/>
      <c r="O2365" s="101"/>
      <c r="P2365" s="101"/>
      <c r="Q2365" s="101"/>
      <c r="R2365" s="63"/>
      <c r="S2365" s="63"/>
      <c r="T2365" s="63"/>
      <c r="U2365" s="135"/>
      <c r="V2365" s="104"/>
      <c r="W2365" s="104"/>
      <c r="X2365" s="104"/>
      <c r="Y2365" s="104"/>
    </row>
    <row r="2366" spans="1:25" x14ac:dyDescent="0.2">
      <c r="A2366" s="135"/>
      <c r="B2366" s="134" t="str">
        <f>IF(A2366="","",IF(ISNUMBER(SEARCH("KCB",G2366))=TRUE,Info!$J$10,Info!$J$11))</f>
        <v/>
      </c>
      <c r="C2366" s="135"/>
      <c r="D2366" s="248"/>
      <c r="E2366" s="248"/>
      <c r="F2366" s="135"/>
      <c r="G2366" s="104"/>
      <c r="H2366" s="135"/>
      <c r="I2366" s="104"/>
      <c r="J2366" s="104"/>
      <c r="K2366" s="104"/>
      <c r="L2366" s="104"/>
      <c r="M2366" s="104"/>
      <c r="N2366" s="101"/>
      <c r="O2366" s="101"/>
      <c r="P2366" s="101"/>
      <c r="Q2366" s="101"/>
      <c r="R2366" s="63"/>
      <c r="S2366" s="63"/>
      <c r="T2366" s="63"/>
      <c r="U2366" s="135"/>
      <c r="V2366" s="104"/>
      <c r="W2366" s="104"/>
      <c r="X2366" s="104"/>
      <c r="Y2366" s="104"/>
    </row>
    <row r="2367" spans="1:25" x14ac:dyDescent="0.2">
      <c r="A2367" s="135"/>
      <c r="B2367" s="134" t="str">
        <f>IF(A2367="","",IF(ISNUMBER(SEARCH("KCB",G2367))=TRUE,Info!$J$10,Info!$J$11))</f>
        <v/>
      </c>
      <c r="C2367" s="135"/>
      <c r="D2367" s="248"/>
      <c r="E2367" s="248"/>
      <c r="F2367" s="135"/>
      <c r="G2367" s="104"/>
      <c r="H2367" s="135"/>
      <c r="I2367" s="104"/>
      <c r="J2367" s="104"/>
      <c r="K2367" s="104"/>
      <c r="L2367" s="104"/>
      <c r="M2367" s="104"/>
      <c r="N2367" s="101"/>
      <c r="O2367" s="101"/>
      <c r="P2367" s="101"/>
      <c r="Q2367" s="101"/>
      <c r="R2367" s="63"/>
      <c r="S2367" s="63"/>
      <c r="T2367" s="63"/>
      <c r="U2367" s="135"/>
      <c r="V2367" s="104"/>
      <c r="W2367" s="104"/>
      <c r="X2367" s="104"/>
      <c r="Y2367" s="104"/>
    </row>
    <row r="2368" spans="1:25" x14ac:dyDescent="0.2">
      <c r="A2368" s="135"/>
      <c r="B2368" s="134" t="str">
        <f>IF(A2368="","",IF(ISNUMBER(SEARCH("KCB",G2368))=TRUE,Info!$J$10,Info!$J$11))</f>
        <v/>
      </c>
      <c r="C2368" s="135"/>
      <c r="D2368" s="248"/>
      <c r="E2368" s="248"/>
      <c r="F2368" s="135"/>
      <c r="G2368" s="104"/>
      <c r="H2368" s="135"/>
      <c r="I2368" s="104"/>
      <c r="J2368" s="104"/>
      <c r="K2368" s="104"/>
      <c r="L2368" s="104"/>
      <c r="M2368" s="104"/>
      <c r="N2368" s="101"/>
      <c r="O2368" s="101"/>
      <c r="P2368" s="101"/>
      <c r="Q2368" s="101"/>
      <c r="R2368" s="63"/>
      <c r="S2368" s="63"/>
      <c r="T2368" s="63"/>
      <c r="U2368" s="135"/>
      <c r="V2368" s="104"/>
      <c r="W2368" s="104"/>
      <c r="X2368" s="104"/>
      <c r="Y2368" s="104"/>
    </row>
    <row r="2369" spans="1:25" x14ac:dyDescent="0.2">
      <c r="A2369" s="135"/>
      <c r="B2369" s="134" t="str">
        <f>IF(A2369="","",IF(ISNUMBER(SEARCH("KCB",G2369))=TRUE,Info!$J$10,Info!$J$11))</f>
        <v/>
      </c>
      <c r="C2369" s="135"/>
      <c r="D2369" s="248"/>
      <c r="E2369" s="248"/>
      <c r="F2369" s="135"/>
      <c r="G2369" s="104"/>
      <c r="H2369" s="135"/>
      <c r="I2369" s="104"/>
      <c r="J2369" s="104"/>
      <c r="K2369" s="104"/>
      <c r="L2369" s="104"/>
      <c r="M2369" s="104"/>
      <c r="N2369" s="101"/>
      <c r="O2369" s="101"/>
      <c r="P2369" s="101"/>
      <c r="Q2369" s="101"/>
      <c r="R2369" s="63"/>
      <c r="S2369" s="63"/>
      <c r="T2369" s="63"/>
      <c r="U2369" s="135"/>
      <c r="V2369" s="104"/>
      <c r="W2369" s="104"/>
      <c r="X2369" s="104"/>
      <c r="Y2369" s="104"/>
    </row>
    <row r="2370" spans="1:25" x14ac:dyDescent="0.2">
      <c r="A2370" s="135"/>
      <c r="B2370" s="134" t="str">
        <f>IF(A2370="","",IF(ISNUMBER(SEARCH("KCB",G2370))=TRUE,Info!$J$10,Info!$J$11))</f>
        <v/>
      </c>
      <c r="C2370" s="135"/>
      <c r="D2370" s="248"/>
      <c r="E2370" s="248"/>
      <c r="F2370" s="135"/>
      <c r="G2370" s="104"/>
      <c r="H2370" s="135"/>
      <c r="I2370" s="104"/>
      <c r="J2370" s="104"/>
      <c r="K2370" s="104"/>
      <c r="L2370" s="104"/>
      <c r="M2370" s="104"/>
      <c r="N2370" s="101"/>
      <c r="O2370" s="101"/>
      <c r="P2370" s="101"/>
      <c r="Q2370" s="101"/>
      <c r="R2370" s="63"/>
      <c r="S2370" s="63"/>
      <c r="T2370" s="63"/>
      <c r="U2370" s="135"/>
      <c r="V2370" s="104"/>
      <c r="W2370" s="104"/>
      <c r="X2370" s="104"/>
      <c r="Y2370" s="104"/>
    </row>
    <row r="2371" spans="1:25" x14ac:dyDescent="0.2">
      <c r="A2371" s="135"/>
      <c r="B2371" s="134" t="str">
        <f>IF(A2371="","",IF(ISNUMBER(SEARCH("KCB",G2371))=TRUE,Info!$J$10,Info!$J$11))</f>
        <v/>
      </c>
      <c r="C2371" s="135"/>
      <c r="D2371" s="248"/>
      <c r="E2371" s="248"/>
      <c r="F2371" s="135"/>
      <c r="G2371" s="104"/>
      <c r="H2371" s="135"/>
      <c r="I2371" s="104"/>
      <c r="J2371" s="104"/>
      <c r="K2371" s="104"/>
      <c r="L2371" s="104"/>
      <c r="M2371" s="104"/>
      <c r="N2371" s="101"/>
      <c r="O2371" s="101"/>
      <c r="P2371" s="101"/>
      <c r="Q2371" s="101"/>
      <c r="R2371" s="63"/>
      <c r="S2371" s="63"/>
      <c r="T2371" s="63"/>
      <c r="U2371" s="135"/>
      <c r="V2371" s="104"/>
      <c r="W2371" s="104"/>
      <c r="X2371" s="104"/>
      <c r="Y2371" s="104"/>
    </row>
    <row r="2372" spans="1:25" x14ac:dyDescent="0.2">
      <c r="A2372" s="135"/>
      <c r="B2372" s="134" t="str">
        <f>IF(A2372="","",IF(ISNUMBER(SEARCH("KCB",G2372))=TRUE,Info!$J$10,Info!$J$11))</f>
        <v/>
      </c>
      <c r="C2372" s="135"/>
      <c r="D2372" s="248"/>
      <c r="E2372" s="248"/>
      <c r="F2372" s="135"/>
      <c r="G2372" s="104"/>
      <c r="H2372" s="135"/>
      <c r="I2372" s="104"/>
      <c r="J2372" s="104"/>
      <c r="K2372" s="104"/>
      <c r="L2372" s="104"/>
      <c r="M2372" s="104"/>
      <c r="N2372" s="101"/>
      <c r="O2372" s="101"/>
      <c r="P2372" s="101"/>
      <c r="Q2372" s="101"/>
      <c r="R2372" s="63"/>
      <c r="S2372" s="63"/>
      <c r="T2372" s="63"/>
      <c r="U2372" s="135"/>
      <c r="V2372" s="104"/>
      <c r="W2372" s="104"/>
      <c r="X2372" s="104"/>
      <c r="Y2372" s="104"/>
    </row>
    <row r="2373" spans="1:25" x14ac:dyDescent="0.2">
      <c r="A2373" s="135"/>
      <c r="B2373" s="134" t="str">
        <f>IF(A2373="","",IF(ISNUMBER(SEARCH("KCB",G2373))=TRUE,Info!$J$10,Info!$J$11))</f>
        <v/>
      </c>
      <c r="C2373" s="135"/>
      <c r="D2373" s="248"/>
      <c r="E2373" s="248"/>
      <c r="F2373" s="135"/>
      <c r="G2373" s="104"/>
      <c r="H2373" s="135"/>
      <c r="I2373" s="104"/>
      <c r="J2373" s="104"/>
      <c r="K2373" s="104"/>
      <c r="L2373" s="104"/>
      <c r="M2373" s="104"/>
      <c r="N2373" s="101"/>
      <c r="O2373" s="101"/>
      <c r="P2373" s="101"/>
      <c r="Q2373" s="101"/>
      <c r="R2373" s="63"/>
      <c r="S2373" s="63"/>
      <c r="T2373" s="63"/>
      <c r="U2373" s="135"/>
      <c r="V2373" s="104"/>
      <c r="W2373" s="104"/>
      <c r="X2373" s="104"/>
      <c r="Y2373" s="104"/>
    </row>
    <row r="2374" spans="1:25" x14ac:dyDescent="0.2">
      <c r="A2374" s="135"/>
      <c r="B2374" s="134" t="str">
        <f>IF(A2374="","",IF(ISNUMBER(SEARCH("KCB",G2374))=TRUE,Info!$J$10,Info!$J$11))</f>
        <v/>
      </c>
      <c r="C2374" s="135"/>
      <c r="D2374" s="248"/>
      <c r="E2374" s="248"/>
      <c r="F2374" s="135"/>
      <c r="G2374" s="104"/>
      <c r="H2374" s="135"/>
      <c r="I2374" s="104"/>
      <c r="J2374" s="104"/>
      <c r="K2374" s="104"/>
      <c r="L2374" s="104"/>
      <c r="M2374" s="104"/>
      <c r="N2374" s="101"/>
      <c r="O2374" s="101"/>
      <c r="P2374" s="101"/>
      <c r="Q2374" s="101"/>
      <c r="R2374" s="63"/>
      <c r="S2374" s="63"/>
      <c r="T2374" s="63"/>
      <c r="U2374" s="135"/>
      <c r="V2374" s="104"/>
      <c r="W2374" s="104"/>
      <c r="X2374" s="104"/>
      <c r="Y2374" s="104"/>
    </row>
    <row r="2375" spans="1:25" x14ac:dyDescent="0.2">
      <c r="A2375" s="135"/>
      <c r="B2375" s="134" t="str">
        <f>IF(A2375="","",IF(ISNUMBER(SEARCH("KCB",G2375))=TRUE,Info!$J$10,Info!$J$11))</f>
        <v/>
      </c>
      <c r="C2375" s="135"/>
      <c r="D2375" s="248"/>
      <c r="E2375" s="248"/>
      <c r="F2375" s="135"/>
      <c r="G2375" s="104"/>
      <c r="H2375" s="135"/>
      <c r="I2375" s="104"/>
      <c r="J2375" s="104"/>
      <c r="K2375" s="104"/>
      <c r="L2375" s="104"/>
      <c r="M2375" s="104"/>
      <c r="N2375" s="101"/>
      <c r="O2375" s="101"/>
      <c r="P2375" s="101"/>
      <c r="Q2375" s="101"/>
      <c r="R2375" s="63"/>
      <c r="S2375" s="63"/>
      <c r="T2375" s="63"/>
      <c r="U2375" s="135"/>
      <c r="V2375" s="104"/>
      <c r="W2375" s="104"/>
      <c r="X2375" s="104"/>
      <c r="Y2375" s="104"/>
    </row>
    <row r="2376" spans="1:25" x14ac:dyDescent="0.2">
      <c r="A2376" s="135"/>
      <c r="B2376" s="134" t="str">
        <f>IF(A2376="","",IF(ISNUMBER(SEARCH("KCB",G2376))=TRUE,Info!$J$10,Info!$J$11))</f>
        <v/>
      </c>
      <c r="C2376" s="135"/>
      <c r="D2376" s="248"/>
      <c r="E2376" s="248"/>
      <c r="F2376" s="135"/>
      <c r="G2376" s="104"/>
      <c r="H2376" s="135"/>
      <c r="I2376" s="104"/>
      <c r="J2376" s="104"/>
      <c r="K2376" s="104"/>
      <c r="L2376" s="104"/>
      <c r="M2376" s="104"/>
      <c r="N2376" s="101"/>
      <c r="O2376" s="101"/>
      <c r="P2376" s="101"/>
      <c r="Q2376" s="101"/>
      <c r="R2376" s="63"/>
      <c r="S2376" s="63"/>
      <c r="T2376" s="63"/>
      <c r="U2376" s="135"/>
      <c r="V2376" s="104"/>
      <c r="W2376" s="104"/>
      <c r="X2376" s="104"/>
      <c r="Y2376" s="104"/>
    </row>
    <row r="2377" spans="1:25" x14ac:dyDescent="0.2">
      <c r="A2377" s="135"/>
      <c r="B2377" s="134" t="str">
        <f>IF(A2377="","",IF(ISNUMBER(SEARCH("KCB",G2377))=TRUE,Info!$J$10,Info!$J$11))</f>
        <v/>
      </c>
      <c r="C2377" s="135"/>
      <c r="D2377" s="248"/>
      <c r="E2377" s="248"/>
      <c r="F2377" s="135"/>
      <c r="G2377" s="104"/>
      <c r="H2377" s="135"/>
      <c r="I2377" s="104"/>
      <c r="J2377" s="104"/>
      <c r="K2377" s="104"/>
      <c r="L2377" s="104"/>
      <c r="M2377" s="104"/>
      <c r="N2377" s="101"/>
      <c r="O2377" s="101"/>
      <c r="P2377" s="101"/>
      <c r="Q2377" s="101"/>
      <c r="R2377" s="63"/>
      <c r="S2377" s="63"/>
      <c r="T2377" s="63"/>
      <c r="U2377" s="135"/>
      <c r="V2377" s="104"/>
      <c r="W2377" s="104"/>
      <c r="X2377" s="104"/>
      <c r="Y2377" s="104"/>
    </row>
    <row r="2378" spans="1:25" x14ac:dyDescent="0.2">
      <c r="A2378" s="135"/>
      <c r="B2378" s="134" t="str">
        <f>IF(A2378="","",IF(ISNUMBER(SEARCH("KCB",G2378))=TRUE,Info!$J$10,Info!$J$11))</f>
        <v/>
      </c>
      <c r="C2378" s="135"/>
      <c r="D2378" s="248"/>
      <c r="E2378" s="248"/>
      <c r="F2378" s="135"/>
      <c r="G2378" s="104"/>
      <c r="H2378" s="135"/>
      <c r="I2378" s="104"/>
      <c r="J2378" s="104"/>
      <c r="K2378" s="104"/>
      <c r="L2378" s="104"/>
      <c r="M2378" s="104"/>
      <c r="N2378" s="101"/>
      <c r="O2378" s="101"/>
      <c r="P2378" s="101"/>
      <c r="Q2378" s="101"/>
      <c r="R2378" s="63"/>
      <c r="S2378" s="63"/>
      <c r="T2378" s="63"/>
      <c r="U2378" s="135"/>
      <c r="V2378" s="104"/>
      <c r="W2378" s="104"/>
      <c r="X2378" s="104"/>
      <c r="Y2378" s="104"/>
    </row>
    <row r="2379" spans="1:25" x14ac:dyDescent="0.2">
      <c r="A2379" s="135"/>
      <c r="B2379" s="134" t="str">
        <f>IF(A2379="","",IF(ISNUMBER(SEARCH("KCB",G2379))=TRUE,Info!$J$10,Info!$J$11))</f>
        <v/>
      </c>
      <c r="C2379" s="135"/>
      <c r="D2379" s="248"/>
      <c r="E2379" s="248"/>
      <c r="F2379" s="135"/>
      <c r="G2379" s="104"/>
      <c r="H2379" s="135"/>
      <c r="I2379" s="104"/>
      <c r="J2379" s="104"/>
      <c r="K2379" s="104"/>
      <c r="L2379" s="104"/>
      <c r="M2379" s="104"/>
      <c r="N2379" s="101"/>
      <c r="O2379" s="101"/>
      <c r="P2379" s="101"/>
      <c r="Q2379" s="101"/>
      <c r="R2379" s="63"/>
      <c r="S2379" s="63"/>
      <c r="T2379" s="63"/>
      <c r="U2379" s="135"/>
      <c r="V2379" s="104"/>
      <c r="W2379" s="104"/>
      <c r="X2379" s="104"/>
      <c r="Y2379" s="104"/>
    </row>
    <row r="2380" spans="1:25" x14ac:dyDescent="0.2">
      <c r="A2380" s="135"/>
      <c r="B2380" s="134" t="str">
        <f>IF(A2380="","",IF(ISNUMBER(SEARCH("KCB",G2380))=TRUE,Info!$J$10,Info!$J$11))</f>
        <v/>
      </c>
      <c r="C2380" s="135"/>
      <c r="D2380" s="248"/>
      <c r="E2380" s="248"/>
      <c r="F2380" s="135"/>
      <c r="G2380" s="104"/>
      <c r="H2380" s="135"/>
      <c r="I2380" s="104"/>
      <c r="J2380" s="104"/>
      <c r="K2380" s="104"/>
      <c r="L2380" s="104"/>
      <c r="M2380" s="104"/>
      <c r="N2380" s="101"/>
      <c r="O2380" s="101"/>
      <c r="P2380" s="101"/>
      <c r="Q2380" s="101"/>
      <c r="R2380" s="63"/>
      <c r="S2380" s="63"/>
      <c r="T2380" s="63"/>
      <c r="U2380" s="135"/>
      <c r="V2380" s="104"/>
      <c r="W2380" s="104"/>
      <c r="X2380" s="104"/>
      <c r="Y2380" s="104"/>
    </row>
    <row r="2381" spans="1:25" x14ac:dyDescent="0.2">
      <c r="A2381" s="135"/>
      <c r="B2381" s="134" t="str">
        <f>IF(A2381="","",IF(ISNUMBER(SEARCH("KCB",G2381))=TRUE,Info!$J$10,Info!$J$11))</f>
        <v/>
      </c>
      <c r="C2381" s="135"/>
      <c r="D2381" s="248"/>
      <c r="E2381" s="248"/>
      <c r="F2381" s="135"/>
      <c r="G2381" s="104"/>
      <c r="H2381" s="135"/>
      <c r="I2381" s="104"/>
      <c r="J2381" s="104"/>
      <c r="K2381" s="104"/>
      <c r="L2381" s="104"/>
      <c r="M2381" s="104"/>
      <c r="N2381" s="101"/>
      <c r="O2381" s="101"/>
      <c r="P2381" s="101"/>
      <c r="Q2381" s="101"/>
      <c r="R2381" s="63"/>
      <c r="S2381" s="63"/>
      <c r="T2381" s="63"/>
      <c r="U2381" s="135"/>
      <c r="V2381" s="104"/>
      <c r="W2381" s="104"/>
      <c r="X2381" s="104"/>
      <c r="Y2381" s="104"/>
    </row>
    <row r="2382" spans="1:25" x14ac:dyDescent="0.2">
      <c r="A2382" s="135"/>
      <c r="B2382" s="134" t="str">
        <f>IF(A2382="","",IF(ISNUMBER(SEARCH("KCB",G2382))=TRUE,Info!$J$10,Info!$J$11))</f>
        <v/>
      </c>
      <c r="C2382" s="135"/>
      <c r="D2382" s="248"/>
      <c r="E2382" s="248"/>
      <c r="F2382" s="135"/>
      <c r="G2382" s="104"/>
      <c r="H2382" s="135"/>
      <c r="I2382" s="104"/>
      <c r="J2382" s="104"/>
      <c r="K2382" s="104"/>
      <c r="L2382" s="104"/>
      <c r="M2382" s="104"/>
      <c r="N2382" s="101"/>
      <c r="O2382" s="101"/>
      <c r="P2382" s="101"/>
      <c r="Q2382" s="101"/>
      <c r="R2382" s="63"/>
      <c r="S2382" s="63"/>
      <c r="T2382" s="63"/>
      <c r="U2382" s="135"/>
      <c r="V2382" s="104"/>
      <c r="W2382" s="104"/>
      <c r="X2382" s="104"/>
      <c r="Y2382" s="104"/>
    </row>
    <row r="2383" spans="1:25" x14ac:dyDescent="0.2">
      <c r="A2383" s="135"/>
      <c r="B2383" s="134" t="str">
        <f>IF(A2383="","",IF(ISNUMBER(SEARCH("KCB",G2383))=TRUE,Info!$J$10,Info!$J$11))</f>
        <v/>
      </c>
      <c r="C2383" s="135"/>
      <c r="D2383" s="248"/>
      <c r="E2383" s="248"/>
      <c r="F2383" s="135"/>
      <c r="G2383" s="104"/>
      <c r="H2383" s="135"/>
      <c r="I2383" s="104"/>
      <c r="J2383" s="104"/>
      <c r="K2383" s="104"/>
      <c r="L2383" s="104"/>
      <c r="M2383" s="104"/>
      <c r="N2383" s="101"/>
      <c r="O2383" s="101"/>
      <c r="P2383" s="101"/>
      <c r="Q2383" s="101"/>
      <c r="R2383" s="63"/>
      <c r="S2383" s="63"/>
      <c r="T2383" s="63"/>
      <c r="U2383" s="135"/>
      <c r="V2383" s="104"/>
      <c r="W2383" s="104"/>
      <c r="X2383" s="104"/>
      <c r="Y2383" s="104"/>
    </row>
    <row r="2384" spans="1:25" x14ac:dyDescent="0.2">
      <c r="A2384" s="135"/>
      <c r="B2384" s="134" t="str">
        <f>IF(A2384="","",IF(ISNUMBER(SEARCH("KCB",G2384))=TRUE,Info!$J$10,Info!$J$11))</f>
        <v/>
      </c>
      <c r="C2384" s="135"/>
      <c r="D2384" s="248"/>
      <c r="E2384" s="248"/>
      <c r="F2384" s="135"/>
      <c r="G2384" s="104"/>
      <c r="H2384" s="135"/>
      <c r="I2384" s="104"/>
      <c r="J2384" s="104"/>
      <c r="K2384" s="104"/>
      <c r="L2384" s="104"/>
      <c r="M2384" s="104"/>
      <c r="N2384" s="101"/>
      <c r="O2384" s="101"/>
      <c r="P2384" s="101"/>
      <c r="Q2384" s="101"/>
      <c r="R2384" s="63"/>
      <c r="S2384" s="63"/>
      <c r="T2384" s="63"/>
      <c r="U2384" s="135"/>
      <c r="V2384" s="104"/>
      <c r="W2384" s="104"/>
      <c r="X2384" s="104"/>
      <c r="Y2384" s="104"/>
    </row>
    <row r="2385" spans="1:25" x14ac:dyDescent="0.2">
      <c r="A2385" s="135"/>
      <c r="B2385" s="134" t="str">
        <f>IF(A2385="","",IF(ISNUMBER(SEARCH("KCB",G2385))=TRUE,Info!$J$10,Info!$J$11))</f>
        <v/>
      </c>
      <c r="C2385" s="135"/>
      <c r="D2385" s="248"/>
      <c r="E2385" s="248"/>
      <c r="F2385" s="135"/>
      <c r="G2385" s="104"/>
      <c r="H2385" s="135"/>
      <c r="I2385" s="104"/>
      <c r="J2385" s="104"/>
      <c r="K2385" s="104"/>
      <c r="L2385" s="104"/>
      <c r="M2385" s="104"/>
      <c r="N2385" s="101"/>
      <c r="O2385" s="101"/>
      <c r="P2385" s="101"/>
      <c r="Q2385" s="101"/>
      <c r="R2385" s="63"/>
      <c r="S2385" s="63"/>
      <c r="T2385" s="63"/>
      <c r="U2385" s="135"/>
      <c r="V2385" s="104"/>
      <c r="W2385" s="104"/>
      <c r="X2385" s="104"/>
      <c r="Y2385" s="104"/>
    </row>
    <row r="2386" spans="1:25" x14ac:dyDescent="0.2">
      <c r="A2386" s="135"/>
      <c r="B2386" s="134" t="str">
        <f>IF(A2386="","",IF(ISNUMBER(SEARCH("KCB",G2386))=TRUE,Info!$J$10,Info!$J$11))</f>
        <v/>
      </c>
      <c r="C2386" s="135"/>
      <c r="D2386" s="248"/>
      <c r="E2386" s="248"/>
      <c r="F2386" s="135"/>
      <c r="G2386" s="104"/>
      <c r="H2386" s="135"/>
      <c r="I2386" s="104"/>
      <c r="J2386" s="104"/>
      <c r="K2386" s="104"/>
      <c r="L2386" s="104"/>
      <c r="M2386" s="104"/>
      <c r="N2386" s="101"/>
      <c r="O2386" s="101"/>
      <c r="P2386" s="101"/>
      <c r="Q2386" s="101"/>
      <c r="R2386" s="63"/>
      <c r="S2386" s="63"/>
      <c r="T2386" s="63"/>
      <c r="U2386" s="135"/>
      <c r="V2386" s="104"/>
      <c r="W2386" s="104"/>
      <c r="X2386" s="104"/>
      <c r="Y2386" s="104"/>
    </row>
    <row r="2387" spans="1:25" x14ac:dyDescent="0.2">
      <c r="A2387" s="135"/>
      <c r="B2387" s="134" t="str">
        <f>IF(A2387="","",IF(ISNUMBER(SEARCH("KCB",G2387))=TRUE,Info!$J$10,Info!$J$11))</f>
        <v/>
      </c>
      <c r="C2387" s="135"/>
      <c r="D2387" s="248"/>
      <c r="E2387" s="248"/>
      <c r="F2387" s="135"/>
      <c r="G2387" s="104"/>
      <c r="H2387" s="135"/>
      <c r="I2387" s="104"/>
      <c r="J2387" s="104"/>
      <c r="K2387" s="104"/>
      <c r="L2387" s="104"/>
      <c r="M2387" s="104"/>
      <c r="N2387" s="101"/>
      <c r="O2387" s="101"/>
      <c r="P2387" s="101"/>
      <c r="Q2387" s="101"/>
      <c r="R2387" s="63"/>
      <c r="S2387" s="63"/>
      <c r="T2387" s="63"/>
      <c r="U2387" s="135"/>
      <c r="V2387" s="104"/>
      <c r="W2387" s="104"/>
      <c r="X2387" s="104"/>
      <c r="Y2387" s="104"/>
    </row>
    <row r="2388" spans="1:25" x14ac:dyDescent="0.2">
      <c r="A2388" s="135"/>
      <c r="B2388" s="134" t="str">
        <f>IF(A2388="","",IF(ISNUMBER(SEARCH("KCB",G2388))=TRUE,Info!$J$10,Info!$J$11))</f>
        <v/>
      </c>
      <c r="C2388" s="135"/>
      <c r="D2388" s="248"/>
      <c r="E2388" s="248"/>
      <c r="F2388" s="135"/>
      <c r="G2388" s="104"/>
      <c r="H2388" s="135"/>
      <c r="I2388" s="104"/>
      <c r="J2388" s="104"/>
      <c r="K2388" s="104"/>
      <c r="L2388" s="104"/>
      <c r="M2388" s="104"/>
      <c r="N2388" s="101"/>
      <c r="O2388" s="101"/>
      <c r="P2388" s="101"/>
      <c r="Q2388" s="101"/>
      <c r="R2388" s="63"/>
      <c r="S2388" s="63"/>
      <c r="T2388" s="63"/>
      <c r="U2388" s="135"/>
      <c r="V2388" s="104"/>
      <c r="W2388" s="104"/>
      <c r="X2388" s="104"/>
      <c r="Y2388" s="104"/>
    </row>
    <row r="2389" spans="1:25" x14ac:dyDescent="0.2">
      <c r="A2389" s="135"/>
      <c r="B2389" s="134" t="str">
        <f>IF(A2389="","",IF(ISNUMBER(SEARCH("KCB",G2389))=TRUE,Info!$J$10,Info!$J$11))</f>
        <v/>
      </c>
      <c r="C2389" s="135"/>
      <c r="D2389" s="248"/>
      <c r="E2389" s="248"/>
      <c r="F2389" s="135"/>
      <c r="G2389" s="104"/>
      <c r="H2389" s="135"/>
      <c r="I2389" s="104"/>
      <c r="J2389" s="104"/>
      <c r="K2389" s="104"/>
      <c r="L2389" s="104"/>
      <c r="M2389" s="104"/>
      <c r="N2389" s="101"/>
      <c r="O2389" s="101"/>
      <c r="P2389" s="101"/>
      <c r="Q2389" s="101"/>
      <c r="R2389" s="63"/>
      <c r="S2389" s="63"/>
      <c r="T2389" s="63"/>
      <c r="U2389" s="135"/>
      <c r="V2389" s="104"/>
      <c r="W2389" s="104"/>
      <c r="X2389" s="104"/>
      <c r="Y2389" s="104"/>
    </row>
    <row r="2390" spans="1:25" x14ac:dyDescent="0.2">
      <c r="A2390" s="135"/>
      <c r="B2390" s="134" t="str">
        <f>IF(A2390="","",IF(ISNUMBER(SEARCH("KCB",G2390))=TRUE,Info!$J$10,Info!$J$11))</f>
        <v/>
      </c>
      <c r="C2390" s="135"/>
      <c r="D2390" s="248"/>
      <c r="E2390" s="248"/>
      <c r="F2390" s="135"/>
      <c r="G2390" s="104"/>
      <c r="H2390" s="135"/>
      <c r="I2390" s="104"/>
      <c r="J2390" s="104"/>
      <c r="K2390" s="104"/>
      <c r="L2390" s="104"/>
      <c r="M2390" s="104"/>
      <c r="N2390" s="101"/>
      <c r="O2390" s="101"/>
      <c r="P2390" s="101"/>
      <c r="Q2390" s="101"/>
      <c r="R2390" s="63"/>
      <c r="S2390" s="63"/>
      <c r="T2390" s="63"/>
      <c r="U2390" s="135"/>
      <c r="V2390" s="104"/>
      <c r="W2390" s="104"/>
      <c r="X2390" s="104"/>
      <c r="Y2390" s="104"/>
    </row>
    <row r="2391" spans="1:25" x14ac:dyDescent="0.2">
      <c r="A2391" s="135"/>
      <c r="B2391" s="134" t="str">
        <f>IF(A2391="","",IF(ISNUMBER(SEARCH("KCB",G2391))=TRUE,Info!$J$10,Info!$J$11))</f>
        <v/>
      </c>
      <c r="C2391" s="135"/>
      <c r="D2391" s="248"/>
      <c r="E2391" s="248"/>
      <c r="F2391" s="135"/>
      <c r="G2391" s="104"/>
      <c r="H2391" s="135"/>
      <c r="I2391" s="104"/>
      <c r="J2391" s="104"/>
      <c r="K2391" s="104"/>
      <c r="L2391" s="104"/>
      <c r="M2391" s="104"/>
      <c r="N2391" s="101"/>
      <c r="O2391" s="101"/>
      <c r="P2391" s="101"/>
      <c r="Q2391" s="101"/>
      <c r="R2391" s="63"/>
      <c r="S2391" s="63"/>
      <c r="T2391" s="63"/>
      <c r="U2391" s="135"/>
      <c r="V2391" s="104"/>
      <c r="W2391" s="104"/>
      <c r="X2391" s="104"/>
      <c r="Y2391" s="104"/>
    </row>
    <row r="2392" spans="1:25" x14ac:dyDescent="0.2">
      <c r="A2392" s="135"/>
      <c r="B2392" s="134" t="str">
        <f>IF(A2392="","",IF(ISNUMBER(SEARCH("KCB",G2392))=TRUE,Info!$J$10,Info!$J$11))</f>
        <v/>
      </c>
      <c r="C2392" s="135"/>
      <c r="D2392" s="248"/>
      <c r="E2392" s="248"/>
      <c r="F2392" s="135"/>
      <c r="G2392" s="104"/>
      <c r="H2392" s="135"/>
      <c r="I2392" s="104"/>
      <c r="J2392" s="104"/>
      <c r="K2392" s="104"/>
      <c r="L2392" s="104"/>
      <c r="M2392" s="104"/>
      <c r="N2392" s="101"/>
      <c r="O2392" s="101"/>
      <c r="P2392" s="101"/>
      <c r="Q2392" s="101"/>
      <c r="R2392" s="63"/>
      <c r="S2392" s="63"/>
      <c r="T2392" s="63"/>
      <c r="U2392" s="135"/>
      <c r="V2392" s="104"/>
      <c r="W2392" s="104"/>
      <c r="X2392" s="104"/>
      <c r="Y2392" s="104"/>
    </row>
    <row r="2393" spans="1:25" x14ac:dyDescent="0.2">
      <c r="A2393" s="135"/>
      <c r="B2393" s="134" t="str">
        <f>IF(A2393="","",IF(ISNUMBER(SEARCH("KCB",G2393))=TRUE,Info!$J$10,Info!$J$11))</f>
        <v/>
      </c>
      <c r="C2393" s="135"/>
      <c r="D2393" s="248"/>
      <c r="E2393" s="248"/>
      <c r="F2393" s="135"/>
      <c r="G2393" s="104"/>
      <c r="H2393" s="135"/>
      <c r="I2393" s="104"/>
      <c r="J2393" s="104"/>
      <c r="K2393" s="104"/>
      <c r="L2393" s="104"/>
      <c r="M2393" s="104"/>
      <c r="N2393" s="101"/>
      <c r="O2393" s="101"/>
      <c r="P2393" s="101"/>
      <c r="Q2393" s="101"/>
      <c r="R2393" s="63"/>
      <c r="S2393" s="63"/>
      <c r="T2393" s="63"/>
      <c r="U2393" s="135"/>
      <c r="V2393" s="104"/>
      <c r="W2393" s="104"/>
      <c r="X2393" s="104"/>
      <c r="Y2393" s="104"/>
    </row>
    <row r="2394" spans="1:25" x14ac:dyDescent="0.2">
      <c r="A2394" s="135"/>
      <c r="B2394" s="134" t="str">
        <f>IF(A2394="","",IF(ISNUMBER(SEARCH("KCB",G2394))=TRUE,Info!$J$10,Info!$J$11))</f>
        <v/>
      </c>
      <c r="C2394" s="135"/>
      <c r="D2394" s="248"/>
      <c r="E2394" s="248"/>
      <c r="F2394" s="135"/>
      <c r="G2394" s="104"/>
      <c r="H2394" s="135"/>
      <c r="I2394" s="104"/>
      <c r="J2394" s="104"/>
      <c r="K2394" s="104"/>
      <c r="L2394" s="104"/>
      <c r="M2394" s="104"/>
      <c r="N2394" s="101"/>
      <c r="O2394" s="101"/>
      <c r="P2394" s="101"/>
      <c r="Q2394" s="101"/>
      <c r="R2394" s="63"/>
      <c r="S2394" s="63"/>
      <c r="T2394" s="63"/>
      <c r="U2394" s="135"/>
      <c r="V2394" s="104"/>
      <c r="W2394" s="104"/>
      <c r="X2394" s="104"/>
      <c r="Y2394" s="104"/>
    </row>
    <row r="2395" spans="1:25" x14ac:dyDescent="0.2">
      <c r="A2395" s="135"/>
      <c r="B2395" s="134" t="str">
        <f>IF(A2395="","",IF(ISNUMBER(SEARCH("KCB",G2395))=TRUE,Info!$J$10,Info!$J$11))</f>
        <v/>
      </c>
      <c r="C2395" s="135"/>
      <c r="D2395" s="248"/>
      <c r="E2395" s="248"/>
      <c r="F2395" s="135"/>
      <c r="G2395" s="104"/>
      <c r="H2395" s="135"/>
      <c r="I2395" s="104"/>
      <c r="J2395" s="104"/>
      <c r="K2395" s="104"/>
      <c r="L2395" s="104"/>
      <c r="M2395" s="104"/>
      <c r="N2395" s="101"/>
      <c r="O2395" s="101"/>
      <c r="P2395" s="101"/>
      <c r="Q2395" s="101"/>
      <c r="R2395" s="63"/>
      <c r="S2395" s="63"/>
      <c r="T2395" s="63"/>
      <c r="U2395" s="135"/>
      <c r="V2395" s="104"/>
      <c r="W2395" s="104"/>
      <c r="X2395" s="104"/>
      <c r="Y2395" s="104"/>
    </row>
    <row r="2396" spans="1:25" x14ac:dyDescent="0.2">
      <c r="A2396" s="135"/>
      <c r="B2396" s="134" t="str">
        <f>IF(A2396="","",IF(ISNUMBER(SEARCH("KCB",G2396))=TRUE,Info!$J$10,Info!$J$11))</f>
        <v/>
      </c>
      <c r="C2396" s="135"/>
      <c r="D2396" s="248"/>
      <c r="E2396" s="248"/>
      <c r="F2396" s="135"/>
      <c r="G2396" s="104"/>
      <c r="H2396" s="135"/>
      <c r="I2396" s="104"/>
      <c r="J2396" s="104"/>
      <c r="K2396" s="104"/>
      <c r="L2396" s="104"/>
      <c r="M2396" s="104"/>
      <c r="N2396" s="101"/>
      <c r="O2396" s="101"/>
      <c r="P2396" s="101"/>
      <c r="Q2396" s="101"/>
      <c r="R2396" s="63"/>
      <c r="S2396" s="63"/>
      <c r="T2396" s="63"/>
      <c r="U2396" s="135"/>
      <c r="V2396" s="104"/>
      <c r="W2396" s="104"/>
      <c r="X2396" s="104"/>
      <c r="Y2396" s="104"/>
    </row>
    <row r="2397" spans="1:25" x14ac:dyDescent="0.2">
      <c r="A2397" s="135"/>
      <c r="B2397" s="134" t="str">
        <f>IF(A2397="","",IF(ISNUMBER(SEARCH("KCB",G2397))=TRUE,Info!$J$10,Info!$J$11))</f>
        <v/>
      </c>
      <c r="C2397" s="135"/>
      <c r="D2397" s="248"/>
      <c r="E2397" s="248"/>
      <c r="F2397" s="135"/>
      <c r="G2397" s="104"/>
      <c r="H2397" s="135"/>
      <c r="I2397" s="104"/>
      <c r="J2397" s="104"/>
      <c r="K2397" s="104"/>
      <c r="L2397" s="104"/>
      <c r="M2397" s="104"/>
      <c r="N2397" s="101"/>
      <c r="O2397" s="101"/>
      <c r="P2397" s="101"/>
      <c r="Q2397" s="101"/>
      <c r="R2397" s="63"/>
      <c r="S2397" s="63"/>
      <c r="T2397" s="63"/>
      <c r="U2397" s="135"/>
      <c r="V2397" s="104"/>
      <c r="W2397" s="104"/>
      <c r="X2397" s="104"/>
      <c r="Y2397" s="104"/>
    </row>
    <row r="2398" spans="1:25" x14ac:dyDescent="0.2">
      <c r="A2398" s="135"/>
      <c r="B2398" s="134" t="str">
        <f>IF(A2398="","",IF(ISNUMBER(SEARCH("KCB",G2398))=TRUE,Info!$J$10,Info!$J$11))</f>
        <v/>
      </c>
      <c r="C2398" s="135"/>
      <c r="D2398" s="248"/>
      <c r="E2398" s="248"/>
      <c r="F2398" s="135"/>
      <c r="G2398" s="104"/>
      <c r="H2398" s="135"/>
      <c r="I2398" s="104"/>
      <c r="J2398" s="104"/>
      <c r="K2398" s="104"/>
      <c r="L2398" s="104"/>
      <c r="M2398" s="104"/>
      <c r="N2398" s="101"/>
      <c r="O2398" s="101"/>
      <c r="P2398" s="101"/>
      <c r="Q2398" s="101"/>
      <c r="R2398" s="63"/>
      <c r="S2398" s="63"/>
      <c r="T2398" s="63"/>
      <c r="U2398" s="135"/>
      <c r="V2398" s="104"/>
      <c r="W2398" s="104"/>
      <c r="X2398" s="104"/>
      <c r="Y2398" s="104"/>
    </row>
    <row r="2399" spans="1:25" x14ac:dyDescent="0.2">
      <c r="A2399" s="135"/>
      <c r="B2399" s="134" t="str">
        <f>IF(A2399="","",IF(ISNUMBER(SEARCH("KCB",G2399))=TRUE,Info!$J$10,Info!$J$11))</f>
        <v/>
      </c>
      <c r="C2399" s="135"/>
      <c r="D2399" s="248"/>
      <c r="E2399" s="248"/>
      <c r="F2399" s="135"/>
      <c r="G2399" s="104"/>
      <c r="H2399" s="135"/>
      <c r="I2399" s="104"/>
      <c r="J2399" s="104"/>
      <c r="K2399" s="104"/>
      <c r="L2399" s="104"/>
      <c r="M2399" s="104"/>
      <c r="N2399" s="101"/>
      <c r="O2399" s="101"/>
      <c r="P2399" s="101"/>
      <c r="Q2399" s="101"/>
      <c r="R2399" s="63"/>
      <c r="S2399" s="63"/>
      <c r="T2399" s="63"/>
      <c r="U2399" s="135"/>
      <c r="V2399" s="104"/>
      <c r="W2399" s="104"/>
      <c r="X2399" s="104"/>
      <c r="Y2399" s="104"/>
    </row>
    <row r="2400" spans="1:25" x14ac:dyDescent="0.2">
      <c r="A2400" s="135"/>
      <c r="B2400" s="134" t="str">
        <f>IF(A2400="","",IF(ISNUMBER(SEARCH("KCB",G2400))=TRUE,Info!$J$10,Info!$J$11))</f>
        <v/>
      </c>
      <c r="C2400" s="135"/>
      <c r="D2400" s="248"/>
      <c r="E2400" s="248"/>
      <c r="F2400" s="135"/>
      <c r="G2400" s="104"/>
      <c r="H2400" s="135"/>
      <c r="I2400" s="104"/>
      <c r="J2400" s="104"/>
      <c r="K2400" s="104"/>
      <c r="L2400" s="104"/>
      <c r="M2400" s="104"/>
      <c r="N2400" s="101"/>
      <c r="O2400" s="101"/>
      <c r="P2400" s="101"/>
      <c r="Q2400" s="101"/>
      <c r="R2400" s="63"/>
      <c r="S2400" s="63"/>
      <c r="T2400" s="63"/>
      <c r="U2400" s="135"/>
      <c r="V2400" s="104"/>
      <c r="W2400" s="104"/>
      <c r="X2400" s="104"/>
      <c r="Y2400" s="104"/>
    </row>
    <row r="2401" spans="1:25" x14ac:dyDescent="0.2">
      <c r="A2401" s="135"/>
      <c r="B2401" s="134" t="str">
        <f>IF(A2401="","",IF(ISNUMBER(SEARCH("KCB",G2401))=TRUE,Info!$J$10,Info!$J$11))</f>
        <v/>
      </c>
      <c r="C2401" s="135"/>
      <c r="D2401" s="248"/>
      <c r="E2401" s="248"/>
      <c r="F2401" s="135"/>
      <c r="G2401" s="104"/>
      <c r="H2401" s="135"/>
      <c r="I2401" s="104"/>
      <c r="J2401" s="104"/>
      <c r="K2401" s="104"/>
      <c r="L2401" s="104"/>
      <c r="M2401" s="104"/>
      <c r="N2401" s="101"/>
      <c r="O2401" s="101"/>
      <c r="P2401" s="101"/>
      <c r="Q2401" s="101"/>
      <c r="R2401" s="63"/>
      <c r="S2401" s="63"/>
      <c r="T2401" s="63"/>
      <c r="U2401" s="135"/>
      <c r="V2401" s="104"/>
      <c r="W2401" s="104"/>
      <c r="X2401" s="104"/>
      <c r="Y2401" s="104"/>
    </row>
    <row r="2402" spans="1:25" x14ac:dyDescent="0.2">
      <c r="A2402" s="135"/>
      <c r="B2402" s="134" t="str">
        <f>IF(A2402="","",IF(ISNUMBER(SEARCH("KCB",G2402))=TRUE,Info!$J$10,Info!$J$11))</f>
        <v/>
      </c>
      <c r="C2402" s="135"/>
      <c r="D2402" s="248"/>
      <c r="E2402" s="248"/>
      <c r="F2402" s="135"/>
      <c r="G2402" s="104"/>
      <c r="H2402" s="135"/>
      <c r="I2402" s="104"/>
      <c r="J2402" s="104"/>
      <c r="K2402" s="104"/>
      <c r="L2402" s="104"/>
      <c r="M2402" s="104"/>
      <c r="N2402" s="101"/>
      <c r="O2402" s="101"/>
      <c r="P2402" s="101"/>
      <c r="Q2402" s="101"/>
      <c r="R2402" s="63"/>
      <c r="S2402" s="63"/>
      <c r="T2402" s="63"/>
      <c r="U2402" s="135"/>
      <c r="V2402" s="104"/>
      <c r="W2402" s="104"/>
      <c r="X2402" s="104"/>
      <c r="Y2402" s="104"/>
    </row>
    <row r="2403" spans="1:25" x14ac:dyDescent="0.2">
      <c r="A2403" s="135"/>
      <c r="B2403" s="134" t="str">
        <f>IF(A2403="","",IF(ISNUMBER(SEARCH("KCB",G2403))=TRUE,Info!$J$10,Info!$J$11))</f>
        <v/>
      </c>
      <c r="C2403" s="135"/>
      <c r="D2403" s="248"/>
      <c r="E2403" s="248"/>
      <c r="F2403" s="135"/>
      <c r="G2403" s="104"/>
      <c r="H2403" s="135"/>
      <c r="I2403" s="104"/>
      <c r="J2403" s="104"/>
      <c r="K2403" s="104"/>
      <c r="L2403" s="104"/>
      <c r="M2403" s="104"/>
      <c r="N2403" s="101"/>
      <c r="O2403" s="101"/>
      <c r="P2403" s="101"/>
      <c r="Q2403" s="101"/>
      <c r="R2403" s="63"/>
      <c r="S2403" s="63"/>
      <c r="T2403" s="63"/>
      <c r="U2403" s="135"/>
      <c r="V2403" s="104"/>
      <c r="W2403" s="104"/>
      <c r="X2403" s="104"/>
      <c r="Y2403" s="104"/>
    </row>
    <row r="2404" spans="1:25" x14ac:dyDescent="0.2">
      <c r="A2404" s="135"/>
      <c r="B2404" s="134" t="str">
        <f>IF(A2404="","",IF(ISNUMBER(SEARCH("KCB",G2404))=TRUE,Info!$J$10,Info!$J$11))</f>
        <v/>
      </c>
      <c r="C2404" s="135"/>
      <c r="D2404" s="248"/>
      <c r="E2404" s="248"/>
      <c r="F2404" s="135"/>
      <c r="G2404" s="104"/>
      <c r="H2404" s="135"/>
      <c r="I2404" s="104"/>
      <c r="J2404" s="104"/>
      <c r="K2404" s="104"/>
      <c r="L2404" s="104"/>
      <c r="M2404" s="104"/>
      <c r="N2404" s="101"/>
      <c r="O2404" s="101"/>
      <c r="P2404" s="101"/>
      <c r="Q2404" s="101"/>
      <c r="R2404" s="63"/>
      <c r="S2404" s="63"/>
      <c r="T2404" s="63"/>
      <c r="U2404" s="135"/>
      <c r="V2404" s="104"/>
      <c r="W2404" s="104"/>
      <c r="X2404" s="104"/>
      <c r="Y2404" s="104"/>
    </row>
    <row r="2405" spans="1:25" x14ac:dyDescent="0.2">
      <c r="A2405" s="135"/>
      <c r="B2405" s="134" t="str">
        <f>IF(A2405="","",IF(ISNUMBER(SEARCH("KCB",G2405))=TRUE,Info!$J$10,Info!$J$11))</f>
        <v/>
      </c>
      <c r="C2405" s="135"/>
      <c r="D2405" s="248"/>
      <c r="E2405" s="248"/>
      <c r="F2405" s="135"/>
      <c r="G2405" s="104"/>
      <c r="H2405" s="135"/>
      <c r="I2405" s="104"/>
      <c r="J2405" s="104"/>
      <c r="K2405" s="104"/>
      <c r="L2405" s="104"/>
      <c r="M2405" s="104"/>
      <c r="N2405" s="101"/>
      <c r="O2405" s="101"/>
      <c r="P2405" s="101"/>
      <c r="Q2405" s="101"/>
      <c r="R2405" s="63"/>
      <c r="S2405" s="63"/>
      <c r="T2405" s="63"/>
      <c r="U2405" s="135"/>
      <c r="V2405" s="104"/>
      <c r="W2405" s="104"/>
      <c r="X2405" s="104"/>
      <c r="Y2405" s="104"/>
    </row>
    <row r="2406" spans="1:25" x14ac:dyDescent="0.2">
      <c r="A2406" s="135"/>
      <c r="B2406" s="134" t="str">
        <f>IF(A2406="","",IF(ISNUMBER(SEARCH("KCB",G2406))=TRUE,Info!$J$10,Info!$J$11))</f>
        <v/>
      </c>
      <c r="C2406" s="135"/>
      <c r="D2406" s="248"/>
      <c r="E2406" s="248"/>
      <c r="F2406" s="135"/>
      <c r="G2406" s="104"/>
      <c r="H2406" s="135"/>
      <c r="I2406" s="104"/>
      <c r="J2406" s="104"/>
      <c r="K2406" s="104"/>
      <c r="L2406" s="104"/>
      <c r="M2406" s="104"/>
      <c r="N2406" s="101"/>
      <c r="O2406" s="101"/>
      <c r="P2406" s="101"/>
      <c r="Q2406" s="101"/>
      <c r="R2406" s="63"/>
      <c r="S2406" s="63"/>
      <c r="T2406" s="63"/>
      <c r="U2406" s="135"/>
      <c r="V2406" s="104"/>
      <c r="W2406" s="104"/>
      <c r="X2406" s="104"/>
      <c r="Y2406" s="104"/>
    </row>
    <row r="2407" spans="1:25" x14ac:dyDescent="0.2">
      <c r="A2407" s="135"/>
      <c r="B2407" s="134" t="str">
        <f>IF(A2407="","",IF(ISNUMBER(SEARCH("KCB",G2407))=TRUE,Info!$J$10,Info!$J$11))</f>
        <v/>
      </c>
      <c r="C2407" s="135"/>
      <c r="D2407" s="248"/>
      <c r="E2407" s="248"/>
      <c r="F2407" s="135"/>
      <c r="G2407" s="104"/>
      <c r="H2407" s="135"/>
      <c r="I2407" s="104"/>
      <c r="J2407" s="104"/>
      <c r="K2407" s="104"/>
      <c r="L2407" s="104"/>
      <c r="M2407" s="104"/>
      <c r="N2407" s="101"/>
      <c r="O2407" s="101"/>
      <c r="P2407" s="101"/>
      <c r="Q2407" s="101"/>
      <c r="R2407" s="63"/>
      <c r="S2407" s="63"/>
      <c r="T2407" s="63"/>
      <c r="U2407" s="135"/>
      <c r="V2407" s="104"/>
      <c r="W2407" s="104"/>
      <c r="X2407" s="104"/>
      <c r="Y2407" s="104"/>
    </row>
    <row r="2408" spans="1:25" x14ac:dyDescent="0.2">
      <c r="A2408" s="135"/>
      <c r="B2408" s="134" t="str">
        <f>IF(A2408="","",IF(ISNUMBER(SEARCH("KCB",G2408))=TRUE,Info!$J$10,Info!$J$11))</f>
        <v/>
      </c>
      <c r="C2408" s="135"/>
      <c r="D2408" s="248"/>
      <c r="E2408" s="248"/>
      <c r="F2408" s="135"/>
      <c r="G2408" s="104"/>
      <c r="H2408" s="135"/>
      <c r="I2408" s="104"/>
      <c r="J2408" s="104"/>
      <c r="K2408" s="104"/>
      <c r="L2408" s="104"/>
      <c r="M2408" s="104"/>
      <c r="N2408" s="101"/>
      <c r="O2408" s="101"/>
      <c r="P2408" s="101"/>
      <c r="Q2408" s="101"/>
      <c r="R2408" s="63"/>
      <c r="S2408" s="63"/>
      <c r="T2408" s="63"/>
      <c r="U2408" s="135"/>
      <c r="V2408" s="104"/>
      <c r="W2408" s="104"/>
      <c r="X2408" s="104"/>
      <c r="Y2408" s="104"/>
    </row>
    <row r="2409" spans="1:25" x14ac:dyDescent="0.2">
      <c r="A2409" s="135"/>
      <c r="B2409" s="134" t="str">
        <f>IF(A2409="","",IF(ISNUMBER(SEARCH("KCB",G2409))=TRUE,Info!$J$10,Info!$J$11))</f>
        <v/>
      </c>
      <c r="C2409" s="135"/>
      <c r="D2409" s="248"/>
      <c r="E2409" s="248"/>
      <c r="F2409" s="135"/>
      <c r="G2409" s="104"/>
      <c r="H2409" s="135"/>
      <c r="I2409" s="104"/>
      <c r="J2409" s="104"/>
      <c r="K2409" s="104"/>
      <c r="L2409" s="104"/>
      <c r="M2409" s="104"/>
      <c r="N2409" s="101"/>
      <c r="O2409" s="101"/>
      <c r="P2409" s="101"/>
      <c r="Q2409" s="101"/>
      <c r="R2409" s="63"/>
      <c r="S2409" s="63"/>
      <c r="T2409" s="63"/>
      <c r="U2409" s="135"/>
      <c r="V2409" s="104"/>
      <c r="W2409" s="104"/>
      <c r="X2409" s="104"/>
      <c r="Y2409" s="104"/>
    </row>
    <row r="2410" spans="1:25" x14ac:dyDescent="0.2">
      <c r="A2410" s="135"/>
      <c r="B2410" s="134" t="str">
        <f>IF(A2410="","",IF(ISNUMBER(SEARCH("KCB",G2410))=TRUE,Info!$J$10,Info!$J$11))</f>
        <v/>
      </c>
      <c r="C2410" s="135"/>
      <c r="D2410" s="248"/>
      <c r="E2410" s="248"/>
      <c r="F2410" s="135"/>
      <c r="G2410" s="104"/>
      <c r="H2410" s="135"/>
      <c r="I2410" s="104"/>
      <c r="J2410" s="104"/>
      <c r="K2410" s="104"/>
      <c r="L2410" s="104"/>
      <c r="M2410" s="104"/>
      <c r="N2410" s="101"/>
      <c r="O2410" s="101"/>
      <c r="P2410" s="101"/>
      <c r="Q2410" s="101"/>
      <c r="R2410" s="63"/>
      <c r="S2410" s="63"/>
      <c r="T2410" s="63"/>
      <c r="U2410" s="135"/>
      <c r="V2410" s="104"/>
      <c r="W2410" s="104"/>
      <c r="X2410" s="104"/>
      <c r="Y2410" s="104"/>
    </row>
    <row r="2411" spans="1:25" x14ac:dyDescent="0.2">
      <c r="A2411" s="135"/>
      <c r="B2411" s="134" t="str">
        <f>IF(A2411="","",IF(ISNUMBER(SEARCH("KCB",G2411))=TRUE,Info!$J$10,Info!$J$11))</f>
        <v/>
      </c>
      <c r="C2411" s="135"/>
      <c r="D2411" s="248"/>
      <c r="E2411" s="248"/>
      <c r="F2411" s="135"/>
      <c r="G2411" s="104"/>
      <c r="H2411" s="135"/>
      <c r="I2411" s="104"/>
      <c r="J2411" s="104"/>
      <c r="K2411" s="104"/>
      <c r="L2411" s="104"/>
      <c r="M2411" s="104"/>
      <c r="N2411" s="101"/>
      <c r="O2411" s="101"/>
      <c r="P2411" s="101"/>
      <c r="Q2411" s="101"/>
      <c r="R2411" s="63"/>
      <c r="S2411" s="63"/>
      <c r="T2411" s="63"/>
      <c r="U2411" s="135"/>
      <c r="V2411" s="104"/>
      <c r="W2411" s="104"/>
      <c r="X2411" s="104"/>
      <c r="Y2411" s="104"/>
    </row>
    <row r="2412" spans="1:25" x14ac:dyDescent="0.2">
      <c r="A2412" s="135"/>
      <c r="B2412" s="134" t="str">
        <f>IF(A2412="","",IF(ISNUMBER(SEARCH("KCB",G2412))=TRUE,Info!$J$10,Info!$J$11))</f>
        <v/>
      </c>
      <c r="C2412" s="135"/>
      <c r="D2412" s="248"/>
      <c r="E2412" s="248"/>
      <c r="F2412" s="135"/>
      <c r="G2412" s="104"/>
      <c r="H2412" s="135"/>
      <c r="I2412" s="104"/>
      <c r="J2412" s="104"/>
      <c r="K2412" s="104"/>
      <c r="L2412" s="104"/>
      <c r="M2412" s="104"/>
      <c r="N2412" s="101"/>
      <c r="O2412" s="101"/>
      <c r="P2412" s="101"/>
      <c r="Q2412" s="101"/>
      <c r="R2412" s="63"/>
      <c r="S2412" s="63"/>
      <c r="T2412" s="63"/>
      <c r="U2412" s="135"/>
      <c r="V2412" s="104"/>
      <c r="W2412" s="104"/>
      <c r="X2412" s="104"/>
      <c r="Y2412" s="104"/>
    </row>
    <row r="2413" spans="1:25" x14ac:dyDescent="0.2">
      <c r="A2413" s="135"/>
      <c r="B2413" s="134" t="str">
        <f>IF(A2413="","",IF(ISNUMBER(SEARCH("KCB",G2413))=TRUE,Info!$J$10,Info!$J$11))</f>
        <v/>
      </c>
      <c r="C2413" s="135"/>
      <c r="D2413" s="248"/>
      <c r="E2413" s="248"/>
      <c r="F2413" s="135"/>
      <c r="G2413" s="104"/>
      <c r="H2413" s="135"/>
      <c r="I2413" s="104"/>
      <c r="J2413" s="104"/>
      <c r="K2413" s="104"/>
      <c r="L2413" s="104"/>
      <c r="M2413" s="104"/>
      <c r="N2413" s="101"/>
      <c r="O2413" s="101"/>
      <c r="P2413" s="101"/>
      <c r="Q2413" s="101"/>
      <c r="R2413" s="63"/>
      <c r="S2413" s="63"/>
      <c r="T2413" s="63"/>
      <c r="U2413" s="135"/>
      <c r="V2413" s="104"/>
      <c r="W2413" s="104"/>
      <c r="X2413" s="104"/>
      <c r="Y2413" s="104"/>
    </row>
    <row r="2414" spans="1:25" x14ac:dyDescent="0.2">
      <c r="A2414" s="135"/>
      <c r="B2414" s="134" t="str">
        <f>IF(A2414="","",IF(ISNUMBER(SEARCH("KCB",G2414))=TRUE,Info!$J$10,Info!$J$11))</f>
        <v/>
      </c>
      <c r="C2414" s="135"/>
      <c r="D2414" s="248"/>
      <c r="E2414" s="248"/>
      <c r="F2414" s="135"/>
      <c r="G2414" s="104"/>
      <c r="H2414" s="135"/>
      <c r="I2414" s="104"/>
      <c r="J2414" s="104"/>
      <c r="K2414" s="104"/>
      <c r="L2414" s="104"/>
      <c r="M2414" s="104"/>
      <c r="N2414" s="101"/>
      <c r="O2414" s="101"/>
      <c r="P2414" s="101"/>
      <c r="Q2414" s="101"/>
      <c r="R2414" s="63"/>
      <c r="S2414" s="63"/>
      <c r="T2414" s="63"/>
      <c r="U2414" s="135"/>
      <c r="V2414" s="104"/>
      <c r="W2414" s="104"/>
      <c r="X2414" s="104"/>
      <c r="Y2414" s="104"/>
    </row>
    <row r="2415" spans="1:25" x14ac:dyDescent="0.2">
      <c r="A2415" s="135"/>
      <c r="B2415" s="134" t="str">
        <f>IF(A2415="","",IF(ISNUMBER(SEARCH("KCB",G2415))=TRUE,Info!$J$10,Info!$J$11))</f>
        <v/>
      </c>
      <c r="C2415" s="135"/>
      <c r="D2415" s="248"/>
      <c r="E2415" s="248"/>
      <c r="F2415" s="135"/>
      <c r="G2415" s="104"/>
      <c r="H2415" s="135"/>
      <c r="I2415" s="104"/>
      <c r="J2415" s="104"/>
      <c r="K2415" s="104"/>
      <c r="L2415" s="104"/>
      <c r="M2415" s="104"/>
      <c r="N2415" s="101"/>
      <c r="O2415" s="101"/>
      <c r="P2415" s="101"/>
      <c r="Q2415" s="101"/>
      <c r="R2415" s="63"/>
      <c r="S2415" s="63"/>
      <c r="T2415" s="63"/>
      <c r="U2415" s="135"/>
      <c r="V2415" s="104"/>
      <c r="W2415" s="104"/>
      <c r="X2415" s="104"/>
      <c r="Y2415" s="104"/>
    </row>
    <row r="2416" spans="1:25" x14ac:dyDescent="0.2">
      <c r="A2416" s="135"/>
      <c r="B2416" s="134" t="str">
        <f>IF(A2416="","",IF(ISNUMBER(SEARCH("KCB",G2416))=TRUE,Info!$J$10,Info!$J$11))</f>
        <v/>
      </c>
      <c r="C2416" s="135"/>
      <c r="D2416" s="248"/>
      <c r="E2416" s="248"/>
      <c r="F2416" s="135"/>
      <c r="G2416" s="104"/>
      <c r="H2416" s="135"/>
      <c r="I2416" s="104"/>
      <c r="J2416" s="104"/>
      <c r="K2416" s="104"/>
      <c r="L2416" s="104"/>
      <c r="M2416" s="104"/>
      <c r="N2416" s="101"/>
      <c r="O2416" s="101"/>
      <c r="P2416" s="101"/>
      <c r="Q2416" s="101"/>
      <c r="R2416" s="63"/>
      <c r="S2416" s="63"/>
      <c r="T2416" s="63"/>
      <c r="U2416" s="135"/>
      <c r="V2416" s="104"/>
      <c r="W2416" s="104"/>
      <c r="X2416" s="104"/>
      <c r="Y2416" s="104"/>
    </row>
    <row r="2417" spans="1:25" x14ac:dyDescent="0.2">
      <c r="A2417" s="135"/>
      <c r="B2417" s="134" t="str">
        <f>IF(A2417="","",IF(ISNUMBER(SEARCH("KCB",G2417))=TRUE,Info!$J$10,Info!$J$11))</f>
        <v/>
      </c>
      <c r="C2417" s="135"/>
      <c r="D2417" s="248"/>
      <c r="E2417" s="248"/>
      <c r="F2417" s="135"/>
      <c r="G2417" s="104"/>
      <c r="H2417" s="135"/>
      <c r="I2417" s="104"/>
      <c r="J2417" s="104"/>
      <c r="K2417" s="104"/>
      <c r="L2417" s="104"/>
      <c r="M2417" s="104"/>
      <c r="N2417" s="101"/>
      <c r="O2417" s="101"/>
      <c r="P2417" s="101"/>
      <c r="Q2417" s="101"/>
      <c r="R2417" s="63"/>
      <c r="S2417" s="63"/>
      <c r="T2417" s="63"/>
      <c r="U2417" s="135"/>
      <c r="V2417" s="104"/>
      <c r="W2417" s="104"/>
      <c r="X2417" s="104"/>
      <c r="Y2417" s="104"/>
    </row>
    <row r="2418" spans="1:25" x14ac:dyDescent="0.2">
      <c r="A2418" s="135"/>
      <c r="B2418" s="134" t="str">
        <f>IF(A2418="","",IF(ISNUMBER(SEARCH("KCB",G2418))=TRUE,Info!$J$10,Info!$J$11))</f>
        <v/>
      </c>
      <c r="C2418" s="135"/>
      <c r="D2418" s="248"/>
      <c r="E2418" s="248"/>
      <c r="F2418" s="135"/>
      <c r="G2418" s="104"/>
      <c r="H2418" s="135"/>
      <c r="I2418" s="104"/>
      <c r="J2418" s="104"/>
      <c r="K2418" s="104"/>
      <c r="L2418" s="104"/>
      <c r="M2418" s="104"/>
      <c r="N2418" s="101"/>
      <c r="O2418" s="101"/>
      <c r="P2418" s="101"/>
      <c r="Q2418" s="101"/>
      <c r="R2418" s="63"/>
      <c r="S2418" s="63"/>
      <c r="T2418" s="63"/>
      <c r="U2418" s="135"/>
      <c r="V2418" s="104"/>
      <c r="W2418" s="104"/>
      <c r="X2418" s="104"/>
      <c r="Y2418" s="104"/>
    </row>
    <row r="2419" spans="1:25" x14ac:dyDescent="0.2">
      <c r="A2419" s="135"/>
      <c r="B2419" s="134" t="str">
        <f>IF(A2419="","",IF(ISNUMBER(SEARCH("KCB",G2419))=TRUE,Info!$J$10,Info!$J$11))</f>
        <v/>
      </c>
      <c r="C2419" s="135"/>
      <c r="D2419" s="248"/>
      <c r="E2419" s="248"/>
      <c r="F2419" s="135"/>
      <c r="G2419" s="104"/>
      <c r="H2419" s="135"/>
      <c r="I2419" s="104"/>
      <c r="J2419" s="104"/>
      <c r="K2419" s="104"/>
      <c r="L2419" s="104"/>
      <c r="M2419" s="104"/>
      <c r="N2419" s="101"/>
      <c r="O2419" s="101"/>
      <c r="P2419" s="101"/>
      <c r="Q2419" s="101"/>
      <c r="R2419" s="63"/>
      <c r="S2419" s="63"/>
      <c r="T2419" s="63"/>
      <c r="U2419" s="135"/>
      <c r="V2419" s="104"/>
      <c r="W2419" s="104"/>
      <c r="X2419" s="104"/>
      <c r="Y2419" s="104"/>
    </row>
    <row r="2420" spans="1:25" x14ac:dyDescent="0.2">
      <c r="A2420" s="135"/>
      <c r="B2420" s="134" t="str">
        <f>IF(A2420="","",IF(ISNUMBER(SEARCH("KCB",G2420))=TRUE,Info!$J$10,Info!$J$11))</f>
        <v/>
      </c>
      <c r="C2420" s="135"/>
      <c r="D2420" s="248"/>
      <c r="E2420" s="248"/>
      <c r="F2420" s="135"/>
      <c r="G2420" s="104"/>
      <c r="H2420" s="135"/>
      <c r="I2420" s="104"/>
      <c r="J2420" s="104"/>
      <c r="K2420" s="104"/>
      <c r="L2420" s="104"/>
      <c r="M2420" s="104"/>
      <c r="N2420" s="101"/>
      <c r="O2420" s="101"/>
      <c r="P2420" s="101"/>
      <c r="Q2420" s="101"/>
      <c r="R2420" s="63"/>
      <c r="S2420" s="63"/>
      <c r="T2420" s="63"/>
      <c r="U2420" s="135"/>
      <c r="V2420" s="104"/>
      <c r="W2420" s="104"/>
      <c r="X2420" s="104"/>
      <c r="Y2420" s="104"/>
    </row>
    <row r="2421" spans="1:25" x14ac:dyDescent="0.2">
      <c r="A2421" s="135"/>
      <c r="B2421" s="134" t="str">
        <f>IF(A2421="","",IF(ISNUMBER(SEARCH("KCB",G2421))=TRUE,Info!$J$10,Info!$J$11))</f>
        <v/>
      </c>
      <c r="C2421" s="135"/>
      <c r="D2421" s="248"/>
      <c r="E2421" s="248"/>
      <c r="F2421" s="135"/>
      <c r="G2421" s="104"/>
      <c r="H2421" s="135"/>
      <c r="I2421" s="104"/>
      <c r="J2421" s="104"/>
      <c r="K2421" s="104"/>
      <c r="L2421" s="104"/>
      <c r="M2421" s="104"/>
      <c r="N2421" s="101"/>
      <c r="O2421" s="101"/>
      <c r="P2421" s="101"/>
      <c r="Q2421" s="101"/>
      <c r="R2421" s="63"/>
      <c r="S2421" s="63"/>
      <c r="T2421" s="63"/>
      <c r="U2421" s="135"/>
      <c r="V2421" s="104"/>
      <c r="W2421" s="104"/>
      <c r="X2421" s="104"/>
      <c r="Y2421" s="104"/>
    </row>
    <row r="2422" spans="1:25" x14ac:dyDescent="0.2">
      <c r="A2422" s="135"/>
      <c r="B2422" s="134" t="str">
        <f>IF(A2422="","",IF(ISNUMBER(SEARCH("KCB",G2422))=TRUE,Info!$J$10,Info!$J$11))</f>
        <v/>
      </c>
      <c r="C2422" s="135"/>
      <c r="D2422" s="248"/>
      <c r="E2422" s="248"/>
      <c r="F2422" s="135"/>
      <c r="G2422" s="104"/>
      <c r="H2422" s="135"/>
      <c r="I2422" s="104"/>
      <c r="J2422" s="104"/>
      <c r="K2422" s="104"/>
      <c r="L2422" s="104"/>
      <c r="M2422" s="104"/>
      <c r="N2422" s="101"/>
      <c r="O2422" s="101"/>
      <c r="P2422" s="101"/>
      <c r="Q2422" s="101"/>
      <c r="R2422" s="63"/>
      <c r="S2422" s="63"/>
      <c r="T2422" s="63"/>
      <c r="U2422" s="135"/>
      <c r="V2422" s="104"/>
      <c r="W2422" s="104"/>
      <c r="X2422" s="104"/>
      <c r="Y2422" s="104"/>
    </row>
    <row r="2423" spans="1:25" x14ac:dyDescent="0.2">
      <c r="A2423" s="135"/>
      <c r="B2423" s="134" t="str">
        <f>IF(A2423="","",IF(ISNUMBER(SEARCH("KCB",G2423))=TRUE,Info!$J$10,Info!$J$11))</f>
        <v/>
      </c>
      <c r="C2423" s="135"/>
      <c r="D2423" s="248"/>
      <c r="E2423" s="248"/>
      <c r="F2423" s="135"/>
      <c r="G2423" s="104"/>
      <c r="H2423" s="135"/>
      <c r="I2423" s="104"/>
      <c r="J2423" s="104"/>
      <c r="K2423" s="104"/>
      <c r="L2423" s="104"/>
      <c r="M2423" s="104"/>
      <c r="N2423" s="101"/>
      <c r="O2423" s="101"/>
      <c r="P2423" s="101"/>
      <c r="Q2423" s="101"/>
      <c r="R2423" s="63"/>
      <c r="S2423" s="63"/>
      <c r="T2423" s="63"/>
      <c r="U2423" s="135"/>
      <c r="V2423" s="104"/>
      <c r="W2423" s="104"/>
      <c r="X2423" s="104"/>
      <c r="Y2423" s="104"/>
    </row>
    <row r="2424" spans="1:25" x14ac:dyDescent="0.2">
      <c r="A2424" s="135"/>
      <c r="B2424" s="134" t="str">
        <f>IF(A2424="","",IF(ISNUMBER(SEARCH("KCB",G2424))=TRUE,Info!$J$10,Info!$J$11))</f>
        <v/>
      </c>
      <c r="C2424" s="135"/>
      <c r="D2424" s="248"/>
      <c r="E2424" s="248"/>
      <c r="F2424" s="135"/>
      <c r="G2424" s="104"/>
      <c r="H2424" s="135"/>
      <c r="I2424" s="104"/>
      <c r="J2424" s="104"/>
      <c r="K2424" s="104"/>
      <c r="L2424" s="104"/>
      <c r="M2424" s="104"/>
      <c r="N2424" s="101"/>
      <c r="O2424" s="101"/>
      <c r="P2424" s="101"/>
      <c r="Q2424" s="101"/>
      <c r="R2424" s="63"/>
      <c r="S2424" s="63"/>
      <c r="T2424" s="63"/>
      <c r="U2424" s="135"/>
      <c r="V2424" s="104"/>
      <c r="W2424" s="104"/>
      <c r="X2424" s="104"/>
      <c r="Y2424" s="104"/>
    </row>
    <row r="2425" spans="1:25" x14ac:dyDescent="0.2">
      <c r="A2425" s="135"/>
      <c r="B2425" s="134" t="str">
        <f>IF(A2425="","",IF(ISNUMBER(SEARCH("KCB",G2425))=TRUE,Info!$J$10,Info!$J$11))</f>
        <v/>
      </c>
      <c r="C2425" s="135"/>
      <c r="D2425" s="248"/>
      <c r="E2425" s="248"/>
      <c r="F2425" s="135"/>
      <c r="G2425" s="104"/>
      <c r="H2425" s="135"/>
      <c r="I2425" s="104"/>
      <c r="J2425" s="104"/>
      <c r="K2425" s="104"/>
      <c r="L2425" s="104"/>
      <c r="M2425" s="104"/>
      <c r="N2425" s="101"/>
      <c r="O2425" s="101"/>
      <c r="P2425" s="101"/>
      <c r="Q2425" s="101"/>
      <c r="R2425" s="63"/>
      <c r="S2425" s="63"/>
      <c r="T2425" s="63"/>
      <c r="U2425" s="135"/>
      <c r="V2425" s="104"/>
      <c r="W2425" s="104"/>
      <c r="X2425" s="104"/>
      <c r="Y2425" s="104"/>
    </row>
    <row r="2426" spans="1:25" x14ac:dyDescent="0.2">
      <c r="A2426" s="135"/>
      <c r="B2426" s="134" t="str">
        <f>IF(A2426="","",IF(ISNUMBER(SEARCH("KCB",G2426))=TRUE,Info!$J$10,Info!$J$11))</f>
        <v/>
      </c>
      <c r="C2426" s="135"/>
      <c r="D2426" s="248"/>
      <c r="E2426" s="248"/>
      <c r="F2426" s="135"/>
      <c r="G2426" s="104"/>
      <c r="H2426" s="135"/>
      <c r="I2426" s="104"/>
      <c r="J2426" s="104"/>
      <c r="K2426" s="104"/>
      <c r="L2426" s="104"/>
      <c r="M2426" s="104"/>
      <c r="N2426" s="101"/>
      <c r="O2426" s="101"/>
      <c r="P2426" s="101"/>
      <c r="Q2426" s="101"/>
      <c r="R2426" s="63"/>
      <c r="S2426" s="63"/>
      <c r="T2426" s="63"/>
      <c r="U2426" s="135"/>
      <c r="V2426" s="104"/>
      <c r="W2426" s="104"/>
      <c r="X2426" s="104"/>
      <c r="Y2426" s="104"/>
    </row>
    <row r="2427" spans="1:25" x14ac:dyDescent="0.2">
      <c r="A2427" s="135"/>
      <c r="B2427" s="134" t="str">
        <f>IF(A2427="","",IF(ISNUMBER(SEARCH("KCB",G2427))=TRUE,Info!$J$10,Info!$J$11))</f>
        <v/>
      </c>
      <c r="C2427" s="135"/>
      <c r="D2427" s="248"/>
      <c r="E2427" s="248"/>
      <c r="F2427" s="135"/>
      <c r="G2427" s="104"/>
      <c r="H2427" s="135"/>
      <c r="I2427" s="104"/>
      <c r="J2427" s="104"/>
      <c r="K2427" s="104"/>
      <c r="L2427" s="104"/>
      <c r="M2427" s="104"/>
      <c r="N2427" s="101"/>
      <c r="O2427" s="101"/>
      <c r="P2427" s="101"/>
      <c r="Q2427" s="101"/>
      <c r="R2427" s="63"/>
      <c r="S2427" s="63"/>
      <c r="T2427" s="63"/>
      <c r="U2427" s="135"/>
      <c r="V2427" s="104"/>
      <c r="W2427" s="104"/>
      <c r="X2427" s="104"/>
      <c r="Y2427" s="104"/>
    </row>
    <row r="2428" spans="1:25" x14ac:dyDescent="0.2">
      <c r="A2428" s="135"/>
      <c r="B2428" s="134" t="str">
        <f>IF(A2428="","",IF(ISNUMBER(SEARCH("KCB",G2428))=TRUE,Info!$J$10,Info!$J$11))</f>
        <v/>
      </c>
      <c r="C2428" s="135"/>
      <c r="D2428" s="248"/>
      <c r="E2428" s="248"/>
      <c r="F2428" s="135"/>
      <c r="G2428" s="104"/>
      <c r="H2428" s="135"/>
      <c r="I2428" s="104"/>
      <c r="J2428" s="104"/>
      <c r="K2428" s="104"/>
      <c r="L2428" s="104"/>
      <c r="M2428" s="104"/>
      <c r="N2428" s="101"/>
      <c r="O2428" s="101"/>
      <c r="P2428" s="101"/>
      <c r="Q2428" s="101"/>
      <c r="R2428" s="63"/>
      <c r="S2428" s="63"/>
      <c r="T2428" s="63"/>
      <c r="U2428" s="135"/>
      <c r="V2428" s="104"/>
      <c r="W2428" s="104"/>
      <c r="X2428" s="104"/>
      <c r="Y2428" s="104"/>
    </row>
    <row r="2429" spans="1:25" x14ac:dyDescent="0.2">
      <c r="A2429" s="135"/>
      <c r="B2429" s="134" t="str">
        <f>IF(A2429="","",IF(ISNUMBER(SEARCH("KCB",G2429))=TRUE,Info!$J$10,Info!$J$11))</f>
        <v/>
      </c>
      <c r="C2429" s="135"/>
      <c r="D2429" s="248"/>
      <c r="E2429" s="248"/>
      <c r="F2429" s="135"/>
      <c r="G2429" s="104"/>
      <c r="H2429" s="135"/>
      <c r="I2429" s="104"/>
      <c r="J2429" s="104"/>
      <c r="K2429" s="104"/>
      <c r="L2429" s="104"/>
      <c r="M2429" s="104"/>
      <c r="N2429" s="101"/>
      <c r="O2429" s="101"/>
      <c r="P2429" s="101"/>
      <c r="Q2429" s="101"/>
      <c r="R2429" s="63"/>
      <c r="S2429" s="63"/>
      <c r="T2429" s="63"/>
      <c r="U2429" s="135"/>
      <c r="V2429" s="104"/>
      <c r="W2429" s="104"/>
      <c r="X2429" s="104"/>
      <c r="Y2429" s="104"/>
    </row>
    <row r="2430" spans="1:25" x14ac:dyDescent="0.2">
      <c r="A2430" s="135"/>
      <c r="B2430" s="134" t="str">
        <f>IF(A2430="","",IF(ISNUMBER(SEARCH("KCB",G2430))=TRUE,Info!$J$10,Info!$J$11))</f>
        <v/>
      </c>
      <c r="C2430" s="135"/>
      <c r="D2430" s="248"/>
      <c r="E2430" s="248"/>
      <c r="F2430" s="135"/>
      <c r="G2430" s="104"/>
      <c r="H2430" s="135"/>
      <c r="I2430" s="104"/>
      <c r="J2430" s="104"/>
      <c r="K2430" s="104"/>
      <c r="L2430" s="104"/>
      <c r="M2430" s="104"/>
      <c r="N2430" s="101"/>
      <c r="O2430" s="101"/>
      <c r="P2430" s="101"/>
      <c r="Q2430" s="101"/>
      <c r="R2430" s="63"/>
      <c r="S2430" s="63"/>
      <c r="T2430" s="63"/>
      <c r="U2430" s="135"/>
      <c r="V2430" s="104"/>
      <c r="W2430" s="104"/>
      <c r="X2430" s="104"/>
      <c r="Y2430" s="104"/>
    </row>
    <row r="2431" spans="1:25" x14ac:dyDescent="0.2">
      <c r="A2431" s="135"/>
      <c r="B2431" s="134" t="str">
        <f>IF(A2431="","",IF(ISNUMBER(SEARCH("KCB",G2431))=TRUE,Info!$J$10,Info!$J$11))</f>
        <v/>
      </c>
      <c r="C2431" s="135"/>
      <c r="D2431" s="248"/>
      <c r="E2431" s="248"/>
      <c r="F2431" s="135"/>
      <c r="G2431" s="104"/>
      <c r="H2431" s="135"/>
      <c r="I2431" s="104"/>
      <c r="J2431" s="104"/>
      <c r="K2431" s="104"/>
      <c r="L2431" s="104"/>
      <c r="M2431" s="104"/>
      <c r="N2431" s="101"/>
      <c r="O2431" s="101"/>
      <c r="P2431" s="101"/>
      <c r="Q2431" s="101"/>
      <c r="R2431" s="63"/>
      <c r="S2431" s="63"/>
      <c r="T2431" s="63"/>
      <c r="U2431" s="135"/>
      <c r="V2431" s="104"/>
      <c r="W2431" s="104"/>
      <c r="X2431" s="104"/>
      <c r="Y2431" s="104"/>
    </row>
    <row r="2432" spans="1:25" x14ac:dyDescent="0.2">
      <c r="A2432" s="135"/>
      <c r="B2432" s="134" t="str">
        <f>IF(A2432="","",IF(ISNUMBER(SEARCH("KCB",G2432))=TRUE,Info!$J$10,Info!$J$11))</f>
        <v/>
      </c>
      <c r="C2432" s="135"/>
      <c r="D2432" s="248"/>
      <c r="E2432" s="248"/>
      <c r="F2432" s="135"/>
      <c r="G2432" s="104"/>
      <c r="H2432" s="135"/>
      <c r="I2432" s="104"/>
      <c r="J2432" s="104"/>
      <c r="K2432" s="104"/>
      <c r="L2432" s="104"/>
      <c r="M2432" s="104"/>
      <c r="N2432" s="101"/>
      <c r="O2432" s="101"/>
      <c r="P2432" s="101"/>
      <c r="Q2432" s="101"/>
      <c r="R2432" s="63"/>
      <c r="S2432" s="63"/>
      <c r="T2432" s="63"/>
      <c r="U2432" s="135"/>
      <c r="V2432" s="104"/>
      <c r="W2432" s="104"/>
      <c r="X2432" s="104"/>
      <c r="Y2432" s="104"/>
    </row>
    <row r="2433" spans="1:25" x14ac:dyDescent="0.2">
      <c r="A2433" s="135"/>
      <c r="B2433" s="134" t="str">
        <f>IF(A2433="","",IF(ISNUMBER(SEARCH("KCB",G2433))=TRUE,Info!$J$10,Info!$J$11))</f>
        <v/>
      </c>
      <c r="C2433" s="135"/>
      <c r="D2433" s="248"/>
      <c r="E2433" s="248"/>
      <c r="F2433" s="135"/>
      <c r="G2433" s="104"/>
      <c r="H2433" s="135"/>
      <c r="I2433" s="104"/>
      <c r="J2433" s="104"/>
      <c r="K2433" s="104"/>
      <c r="L2433" s="104"/>
      <c r="M2433" s="104"/>
      <c r="N2433" s="101"/>
      <c r="O2433" s="101"/>
      <c r="P2433" s="101"/>
      <c r="Q2433" s="101"/>
      <c r="R2433" s="63"/>
      <c r="S2433" s="63"/>
      <c r="T2433" s="63"/>
      <c r="U2433" s="135"/>
      <c r="V2433" s="104"/>
      <c r="W2433" s="104"/>
      <c r="X2433" s="104"/>
      <c r="Y2433" s="104"/>
    </row>
    <row r="2434" spans="1:25" x14ac:dyDescent="0.2">
      <c r="A2434" s="135"/>
      <c r="B2434" s="134" t="str">
        <f>IF(A2434="","",IF(ISNUMBER(SEARCH("KCB",G2434))=TRUE,Info!$J$10,Info!$J$11))</f>
        <v/>
      </c>
      <c r="C2434" s="135"/>
      <c r="D2434" s="248"/>
      <c r="E2434" s="248"/>
      <c r="F2434" s="135"/>
      <c r="G2434" s="104"/>
      <c r="H2434" s="135"/>
      <c r="I2434" s="104"/>
      <c r="J2434" s="104"/>
      <c r="K2434" s="104"/>
      <c r="L2434" s="104"/>
      <c r="M2434" s="104"/>
      <c r="N2434" s="101"/>
      <c r="O2434" s="101"/>
      <c r="P2434" s="101"/>
      <c r="Q2434" s="101"/>
      <c r="R2434" s="63"/>
      <c r="S2434" s="63"/>
      <c r="T2434" s="63"/>
      <c r="U2434" s="135"/>
      <c r="V2434" s="104"/>
      <c r="W2434" s="104"/>
      <c r="X2434" s="104"/>
      <c r="Y2434" s="104"/>
    </row>
    <row r="2435" spans="1:25" x14ac:dyDescent="0.2">
      <c r="A2435" s="135"/>
      <c r="B2435" s="134" t="str">
        <f>IF(A2435="","",IF(ISNUMBER(SEARCH("KCB",G2435))=TRUE,Info!$J$10,Info!$J$11))</f>
        <v/>
      </c>
      <c r="C2435" s="135"/>
      <c r="D2435" s="248"/>
      <c r="E2435" s="248"/>
      <c r="F2435" s="135"/>
      <c r="G2435" s="104"/>
      <c r="H2435" s="135"/>
      <c r="I2435" s="104"/>
      <c r="J2435" s="104"/>
      <c r="K2435" s="104"/>
      <c r="L2435" s="104"/>
      <c r="M2435" s="104"/>
      <c r="N2435" s="101"/>
      <c r="O2435" s="101"/>
      <c r="P2435" s="101"/>
      <c r="Q2435" s="101"/>
      <c r="R2435" s="63"/>
      <c r="S2435" s="63"/>
      <c r="T2435" s="63"/>
      <c r="U2435" s="135"/>
      <c r="V2435" s="104"/>
      <c r="W2435" s="104"/>
      <c r="X2435" s="104"/>
      <c r="Y2435" s="104"/>
    </row>
    <row r="2436" spans="1:25" x14ac:dyDescent="0.2">
      <c r="A2436" s="135"/>
      <c r="B2436" s="134" t="str">
        <f>IF(A2436="","",IF(ISNUMBER(SEARCH("KCB",G2436))=TRUE,Info!$J$10,Info!$J$11))</f>
        <v/>
      </c>
      <c r="C2436" s="135"/>
      <c r="D2436" s="248"/>
      <c r="E2436" s="248"/>
      <c r="F2436" s="135"/>
      <c r="G2436" s="104"/>
      <c r="H2436" s="135"/>
      <c r="I2436" s="104"/>
      <c r="J2436" s="104"/>
      <c r="K2436" s="104"/>
      <c r="L2436" s="104"/>
      <c r="M2436" s="104"/>
      <c r="N2436" s="101"/>
      <c r="O2436" s="101"/>
      <c r="P2436" s="101"/>
      <c r="Q2436" s="101"/>
      <c r="R2436" s="63"/>
      <c r="S2436" s="63"/>
      <c r="T2436" s="63"/>
      <c r="U2436" s="135"/>
      <c r="V2436" s="104"/>
      <c r="W2436" s="104"/>
      <c r="X2436" s="104"/>
      <c r="Y2436" s="104"/>
    </row>
    <row r="2437" spans="1:25" x14ac:dyDescent="0.2">
      <c r="A2437" s="135"/>
      <c r="B2437" s="134" t="str">
        <f>IF(A2437="","",IF(ISNUMBER(SEARCH("KCB",G2437))=TRUE,Info!$J$10,Info!$J$11))</f>
        <v/>
      </c>
      <c r="C2437" s="135"/>
      <c r="D2437" s="248"/>
      <c r="E2437" s="248"/>
      <c r="F2437" s="135"/>
      <c r="G2437" s="104"/>
      <c r="H2437" s="135"/>
      <c r="I2437" s="104"/>
      <c r="J2437" s="104"/>
      <c r="K2437" s="104"/>
      <c r="L2437" s="104"/>
      <c r="M2437" s="104"/>
      <c r="N2437" s="101"/>
      <c r="O2437" s="101"/>
      <c r="P2437" s="101"/>
      <c r="Q2437" s="101"/>
      <c r="R2437" s="63"/>
      <c r="S2437" s="63"/>
      <c r="T2437" s="63"/>
      <c r="U2437" s="135"/>
      <c r="V2437" s="104"/>
      <c r="W2437" s="104"/>
      <c r="X2437" s="104"/>
      <c r="Y2437" s="104"/>
    </row>
    <row r="2438" spans="1:25" x14ac:dyDescent="0.2">
      <c r="A2438" s="135"/>
      <c r="B2438" s="134" t="str">
        <f>IF(A2438="","",IF(ISNUMBER(SEARCH("KCB",G2438))=TRUE,Info!$J$10,Info!$J$11))</f>
        <v/>
      </c>
      <c r="C2438" s="135"/>
      <c r="D2438" s="248"/>
      <c r="E2438" s="248"/>
      <c r="F2438" s="135"/>
      <c r="G2438" s="104"/>
      <c r="H2438" s="135"/>
      <c r="I2438" s="104"/>
      <c r="J2438" s="104"/>
      <c r="K2438" s="104"/>
      <c r="L2438" s="104"/>
      <c r="M2438" s="104"/>
      <c r="N2438" s="101"/>
      <c r="O2438" s="101"/>
      <c r="P2438" s="101"/>
      <c r="Q2438" s="101"/>
      <c r="R2438" s="63"/>
      <c r="S2438" s="63"/>
      <c r="T2438" s="63"/>
      <c r="U2438" s="135"/>
      <c r="V2438" s="104"/>
      <c r="W2438" s="104"/>
      <c r="X2438" s="104"/>
      <c r="Y2438" s="104"/>
    </row>
    <row r="2439" spans="1:25" x14ac:dyDescent="0.2">
      <c r="A2439" s="135"/>
      <c r="B2439" s="134" t="str">
        <f>IF(A2439="","",IF(ISNUMBER(SEARCH("KCB",G2439))=TRUE,Info!$J$10,Info!$J$11))</f>
        <v/>
      </c>
      <c r="C2439" s="135"/>
      <c r="D2439" s="248"/>
      <c r="E2439" s="248"/>
      <c r="F2439" s="135"/>
      <c r="G2439" s="104"/>
      <c r="H2439" s="135"/>
      <c r="I2439" s="104"/>
      <c r="J2439" s="104"/>
      <c r="K2439" s="104"/>
      <c r="L2439" s="104"/>
      <c r="M2439" s="104"/>
      <c r="N2439" s="101"/>
      <c r="O2439" s="101"/>
      <c r="P2439" s="101"/>
      <c r="Q2439" s="101"/>
      <c r="R2439" s="63"/>
      <c r="S2439" s="63"/>
      <c r="T2439" s="63"/>
      <c r="U2439" s="135"/>
      <c r="V2439" s="104"/>
      <c r="W2439" s="104"/>
      <c r="X2439" s="104"/>
      <c r="Y2439" s="104"/>
    </row>
    <row r="2440" spans="1:25" x14ac:dyDescent="0.2">
      <c r="A2440" s="135"/>
      <c r="B2440" s="134" t="str">
        <f>IF(A2440="","",IF(ISNUMBER(SEARCH("KCB",G2440))=TRUE,Info!$J$10,Info!$J$11))</f>
        <v/>
      </c>
      <c r="C2440" s="135"/>
      <c r="D2440" s="248"/>
      <c r="E2440" s="248"/>
      <c r="F2440" s="135"/>
      <c r="G2440" s="104"/>
      <c r="H2440" s="135"/>
      <c r="I2440" s="104"/>
      <c r="J2440" s="104"/>
      <c r="K2440" s="104"/>
      <c r="L2440" s="104"/>
      <c r="M2440" s="104"/>
      <c r="N2440" s="101"/>
      <c r="O2440" s="101"/>
      <c r="P2440" s="101"/>
      <c r="Q2440" s="101"/>
      <c r="R2440" s="63"/>
      <c r="S2440" s="63"/>
      <c r="T2440" s="63"/>
      <c r="U2440" s="135"/>
      <c r="V2440" s="104"/>
      <c r="W2440" s="104"/>
      <c r="X2440" s="104"/>
      <c r="Y2440" s="104"/>
    </row>
    <row r="2441" spans="1:25" x14ac:dyDescent="0.2">
      <c r="A2441" s="135"/>
      <c r="B2441" s="134" t="str">
        <f>IF(A2441="","",IF(ISNUMBER(SEARCH("KCB",G2441))=TRUE,Info!$J$10,Info!$J$11))</f>
        <v/>
      </c>
      <c r="C2441" s="135"/>
      <c r="D2441" s="248"/>
      <c r="E2441" s="248"/>
      <c r="F2441" s="135"/>
      <c r="G2441" s="104"/>
      <c r="H2441" s="135"/>
      <c r="I2441" s="104"/>
      <c r="J2441" s="104"/>
      <c r="K2441" s="104"/>
      <c r="L2441" s="104"/>
      <c r="M2441" s="104"/>
      <c r="N2441" s="101"/>
      <c r="O2441" s="101"/>
      <c r="P2441" s="101"/>
      <c r="Q2441" s="101"/>
      <c r="R2441" s="63"/>
      <c r="S2441" s="63"/>
      <c r="T2441" s="63"/>
      <c r="U2441" s="135"/>
      <c r="V2441" s="104"/>
      <c r="W2441" s="104"/>
      <c r="X2441" s="104"/>
      <c r="Y2441" s="104"/>
    </row>
    <row r="2442" spans="1:25" x14ac:dyDescent="0.2">
      <c r="A2442" s="135"/>
      <c r="B2442" s="134" t="str">
        <f>IF(A2442="","",IF(ISNUMBER(SEARCH("KCB",G2442))=TRUE,Info!$J$10,Info!$J$11))</f>
        <v/>
      </c>
      <c r="C2442" s="135"/>
      <c r="D2442" s="248"/>
      <c r="E2442" s="248"/>
      <c r="F2442" s="135"/>
      <c r="G2442" s="104"/>
      <c r="H2442" s="135"/>
      <c r="I2442" s="104"/>
      <c r="J2442" s="104"/>
      <c r="K2442" s="104"/>
      <c r="L2442" s="104"/>
      <c r="M2442" s="104"/>
      <c r="N2442" s="101"/>
      <c r="O2442" s="101"/>
      <c r="P2442" s="101"/>
      <c r="Q2442" s="101"/>
      <c r="R2442" s="63"/>
      <c r="S2442" s="63"/>
      <c r="T2442" s="63"/>
      <c r="U2442" s="135"/>
      <c r="V2442" s="104"/>
      <c r="W2442" s="104"/>
      <c r="X2442" s="104"/>
      <c r="Y2442" s="104"/>
    </row>
    <row r="2443" spans="1:25" x14ac:dyDescent="0.2">
      <c r="A2443" s="135"/>
      <c r="B2443" s="134" t="str">
        <f>IF(A2443="","",IF(ISNUMBER(SEARCH("KCB",G2443))=TRUE,Info!$J$10,Info!$J$11))</f>
        <v/>
      </c>
      <c r="C2443" s="135"/>
      <c r="D2443" s="248"/>
      <c r="E2443" s="248"/>
      <c r="F2443" s="135"/>
      <c r="G2443" s="104"/>
      <c r="H2443" s="135"/>
      <c r="I2443" s="104"/>
      <c r="J2443" s="104"/>
      <c r="K2443" s="104"/>
      <c r="L2443" s="104"/>
      <c r="M2443" s="104"/>
      <c r="N2443" s="101"/>
      <c r="O2443" s="101"/>
      <c r="P2443" s="101"/>
      <c r="Q2443" s="101"/>
      <c r="R2443" s="63"/>
      <c r="S2443" s="63"/>
      <c r="T2443" s="63"/>
      <c r="U2443" s="135"/>
      <c r="V2443" s="104"/>
      <c r="W2443" s="104"/>
      <c r="X2443" s="104"/>
      <c r="Y2443" s="104"/>
    </row>
    <row r="2444" spans="1:25" x14ac:dyDescent="0.2">
      <c r="A2444" s="135"/>
      <c r="B2444" s="134" t="str">
        <f>IF(A2444="","",IF(ISNUMBER(SEARCH("KCB",G2444))=TRUE,Info!$J$10,Info!$J$11))</f>
        <v/>
      </c>
      <c r="C2444" s="135"/>
      <c r="D2444" s="248"/>
      <c r="E2444" s="248"/>
      <c r="F2444" s="135"/>
      <c r="G2444" s="104"/>
      <c r="H2444" s="135"/>
      <c r="I2444" s="104"/>
      <c r="J2444" s="104"/>
      <c r="K2444" s="104"/>
      <c r="L2444" s="104"/>
      <c r="M2444" s="104"/>
      <c r="N2444" s="101"/>
      <c r="O2444" s="101"/>
      <c r="P2444" s="101"/>
      <c r="Q2444" s="101"/>
      <c r="R2444" s="63"/>
      <c r="S2444" s="63"/>
      <c r="T2444" s="63"/>
      <c r="U2444" s="135"/>
      <c r="V2444" s="104"/>
      <c r="W2444" s="104"/>
      <c r="X2444" s="104"/>
      <c r="Y2444" s="104"/>
    </row>
    <row r="2445" spans="1:25" x14ac:dyDescent="0.2">
      <c r="A2445" s="135"/>
      <c r="B2445" s="134" t="str">
        <f>IF(A2445="","",IF(ISNUMBER(SEARCH("KCB",G2445))=TRUE,Info!$J$10,Info!$J$11))</f>
        <v/>
      </c>
      <c r="C2445" s="135"/>
      <c r="D2445" s="248"/>
      <c r="E2445" s="248"/>
      <c r="F2445" s="135"/>
      <c r="G2445" s="104"/>
      <c r="H2445" s="135"/>
      <c r="I2445" s="104"/>
      <c r="J2445" s="104"/>
      <c r="K2445" s="104"/>
      <c r="L2445" s="104"/>
      <c r="M2445" s="104"/>
      <c r="N2445" s="101"/>
      <c r="O2445" s="101"/>
      <c r="P2445" s="101"/>
      <c r="Q2445" s="101"/>
      <c r="R2445" s="63"/>
      <c r="S2445" s="63"/>
      <c r="T2445" s="63"/>
      <c r="U2445" s="135"/>
      <c r="V2445" s="104"/>
      <c r="W2445" s="104"/>
      <c r="X2445" s="104"/>
      <c r="Y2445" s="104"/>
    </row>
    <row r="2446" spans="1:25" x14ac:dyDescent="0.2">
      <c r="A2446" s="135"/>
      <c r="B2446" s="134" t="str">
        <f>IF(A2446="","",IF(ISNUMBER(SEARCH("KCB",G2446))=TRUE,Info!$J$10,Info!$J$11))</f>
        <v/>
      </c>
      <c r="C2446" s="135"/>
      <c r="D2446" s="248"/>
      <c r="E2446" s="248"/>
      <c r="F2446" s="135"/>
      <c r="G2446" s="104"/>
      <c r="H2446" s="135"/>
      <c r="I2446" s="104"/>
      <c r="J2446" s="104"/>
      <c r="K2446" s="104"/>
      <c r="L2446" s="104"/>
      <c r="M2446" s="104"/>
      <c r="N2446" s="101"/>
      <c r="O2446" s="101"/>
      <c r="P2446" s="101"/>
      <c r="Q2446" s="101"/>
      <c r="R2446" s="63"/>
      <c r="S2446" s="63"/>
      <c r="T2446" s="63"/>
      <c r="U2446" s="135"/>
      <c r="V2446" s="104"/>
      <c r="W2446" s="104"/>
      <c r="X2446" s="104"/>
      <c r="Y2446" s="104"/>
    </row>
    <row r="2447" spans="1:25" x14ac:dyDescent="0.2">
      <c r="A2447" s="135"/>
      <c r="B2447" s="134" t="str">
        <f>IF(A2447="","",IF(ISNUMBER(SEARCH("KCB",G2447))=TRUE,Info!$J$10,Info!$J$11))</f>
        <v/>
      </c>
      <c r="C2447" s="135"/>
      <c r="D2447" s="248"/>
      <c r="E2447" s="248"/>
      <c r="F2447" s="135"/>
      <c r="G2447" s="104"/>
      <c r="H2447" s="135"/>
      <c r="I2447" s="104"/>
      <c r="J2447" s="104"/>
      <c r="K2447" s="104"/>
      <c r="L2447" s="104"/>
      <c r="M2447" s="104"/>
      <c r="N2447" s="101"/>
      <c r="O2447" s="101"/>
      <c r="P2447" s="101"/>
      <c r="Q2447" s="101"/>
      <c r="R2447" s="63"/>
      <c r="S2447" s="63"/>
      <c r="T2447" s="63"/>
      <c r="U2447" s="135"/>
      <c r="V2447" s="104"/>
      <c r="W2447" s="104"/>
      <c r="X2447" s="104"/>
      <c r="Y2447" s="104"/>
    </row>
    <row r="2448" spans="1:25" x14ac:dyDescent="0.2">
      <c r="A2448" s="135"/>
      <c r="B2448" s="134" t="str">
        <f>IF(A2448="","",IF(ISNUMBER(SEARCH("KCB",G2448))=TRUE,Info!$J$10,Info!$J$11))</f>
        <v/>
      </c>
      <c r="C2448" s="135"/>
      <c r="D2448" s="248"/>
      <c r="E2448" s="248"/>
      <c r="F2448" s="135"/>
      <c r="G2448" s="104"/>
      <c r="H2448" s="135"/>
      <c r="I2448" s="104"/>
      <c r="J2448" s="104"/>
      <c r="K2448" s="104"/>
      <c r="L2448" s="104"/>
      <c r="M2448" s="104"/>
      <c r="N2448" s="101"/>
      <c r="O2448" s="101"/>
      <c r="P2448" s="101"/>
      <c r="Q2448" s="101"/>
      <c r="R2448" s="63"/>
      <c r="S2448" s="63"/>
      <c r="T2448" s="63"/>
      <c r="U2448" s="135"/>
      <c r="V2448" s="104"/>
      <c r="W2448" s="104"/>
      <c r="X2448" s="104"/>
      <c r="Y2448" s="104"/>
    </row>
    <row r="2449" spans="1:25" x14ac:dyDescent="0.2">
      <c r="A2449" s="135"/>
      <c r="B2449" s="134" t="str">
        <f>IF(A2449="","",IF(ISNUMBER(SEARCH("KCB",G2449))=TRUE,Info!$J$10,Info!$J$11))</f>
        <v/>
      </c>
      <c r="C2449" s="135"/>
      <c r="D2449" s="248"/>
      <c r="E2449" s="248"/>
      <c r="F2449" s="135"/>
      <c r="G2449" s="104"/>
      <c r="H2449" s="135"/>
      <c r="I2449" s="104"/>
      <c r="J2449" s="104"/>
      <c r="K2449" s="104"/>
      <c r="L2449" s="104"/>
      <c r="M2449" s="104"/>
      <c r="N2449" s="101"/>
      <c r="O2449" s="101"/>
      <c r="P2449" s="101"/>
      <c r="Q2449" s="101"/>
      <c r="R2449" s="63"/>
      <c r="S2449" s="63"/>
      <c r="T2449" s="63"/>
      <c r="U2449" s="135"/>
      <c r="V2449" s="104"/>
      <c r="W2449" s="104"/>
      <c r="X2449" s="104"/>
      <c r="Y2449" s="104"/>
    </row>
    <row r="2450" spans="1:25" x14ac:dyDescent="0.2">
      <c r="A2450" s="135"/>
      <c r="B2450" s="134" t="str">
        <f>IF(A2450="","",IF(ISNUMBER(SEARCH("KCB",G2450))=TRUE,Info!$J$10,Info!$J$11))</f>
        <v/>
      </c>
      <c r="C2450" s="135"/>
      <c r="D2450" s="248"/>
      <c r="E2450" s="248"/>
      <c r="F2450" s="135"/>
      <c r="G2450" s="104"/>
      <c r="H2450" s="135"/>
      <c r="I2450" s="104"/>
      <c r="J2450" s="104"/>
      <c r="K2450" s="104"/>
      <c r="L2450" s="104"/>
      <c r="M2450" s="104"/>
      <c r="N2450" s="101"/>
      <c r="O2450" s="101"/>
      <c r="P2450" s="101"/>
      <c r="Q2450" s="101"/>
      <c r="R2450" s="63"/>
      <c r="S2450" s="63"/>
      <c r="T2450" s="63"/>
      <c r="U2450" s="135"/>
      <c r="V2450" s="104"/>
      <c r="W2450" s="104"/>
      <c r="X2450" s="104"/>
      <c r="Y2450" s="104"/>
    </row>
    <row r="2451" spans="1:25" x14ac:dyDescent="0.2">
      <c r="A2451" s="135"/>
      <c r="B2451" s="134" t="str">
        <f>IF(A2451="","",IF(ISNUMBER(SEARCH("KCB",G2451))=TRUE,Info!$J$10,Info!$J$11))</f>
        <v/>
      </c>
      <c r="C2451" s="135"/>
      <c r="D2451" s="248"/>
      <c r="E2451" s="248"/>
      <c r="F2451" s="135"/>
      <c r="G2451" s="104"/>
      <c r="H2451" s="135"/>
      <c r="I2451" s="104"/>
      <c r="J2451" s="104"/>
      <c r="K2451" s="104"/>
      <c r="L2451" s="104"/>
      <c r="M2451" s="104"/>
      <c r="N2451" s="101"/>
      <c r="O2451" s="101"/>
      <c r="P2451" s="101"/>
      <c r="Q2451" s="101"/>
      <c r="R2451" s="63"/>
      <c r="S2451" s="63"/>
      <c r="T2451" s="63"/>
      <c r="U2451" s="135"/>
      <c r="V2451" s="104"/>
      <c r="W2451" s="104"/>
      <c r="X2451" s="104"/>
      <c r="Y2451" s="104"/>
    </row>
    <row r="2452" spans="1:25" x14ac:dyDescent="0.2">
      <c r="A2452" s="135"/>
      <c r="B2452" s="134" t="str">
        <f>IF(A2452="","",IF(ISNUMBER(SEARCH("KCB",G2452))=TRUE,Info!$J$10,Info!$J$11))</f>
        <v/>
      </c>
      <c r="C2452" s="135"/>
      <c r="D2452" s="248"/>
      <c r="E2452" s="248"/>
      <c r="F2452" s="135"/>
      <c r="G2452" s="104"/>
      <c r="H2452" s="135"/>
      <c r="I2452" s="104"/>
      <c r="J2452" s="104"/>
      <c r="K2452" s="104"/>
      <c r="L2452" s="104"/>
      <c r="M2452" s="104"/>
      <c r="N2452" s="101"/>
      <c r="O2452" s="101"/>
      <c r="P2452" s="101"/>
      <c r="Q2452" s="101"/>
      <c r="R2452" s="63"/>
      <c r="S2452" s="63"/>
      <c r="T2452" s="63"/>
      <c r="U2452" s="135"/>
      <c r="V2452" s="104"/>
      <c r="W2452" s="104"/>
      <c r="X2452" s="104"/>
      <c r="Y2452" s="104"/>
    </row>
    <row r="2453" spans="1:25" x14ac:dyDescent="0.2">
      <c r="A2453" s="135"/>
      <c r="B2453" s="134" t="str">
        <f>IF(A2453="","",IF(ISNUMBER(SEARCH("KCB",G2453))=TRUE,Info!$J$10,Info!$J$11))</f>
        <v/>
      </c>
      <c r="C2453" s="135"/>
      <c r="D2453" s="248"/>
      <c r="E2453" s="248"/>
      <c r="F2453" s="135"/>
      <c r="G2453" s="104"/>
      <c r="H2453" s="135"/>
      <c r="I2453" s="104"/>
      <c r="J2453" s="104"/>
      <c r="K2453" s="104"/>
      <c r="L2453" s="104"/>
      <c r="M2453" s="104"/>
      <c r="N2453" s="101"/>
      <c r="O2453" s="101"/>
      <c r="P2453" s="101"/>
      <c r="Q2453" s="101"/>
      <c r="R2453" s="63"/>
      <c r="S2453" s="63"/>
      <c r="T2453" s="63"/>
      <c r="U2453" s="135"/>
      <c r="V2453" s="104"/>
      <c r="W2453" s="104"/>
      <c r="X2453" s="104"/>
      <c r="Y2453" s="104"/>
    </row>
    <row r="2454" spans="1:25" x14ac:dyDescent="0.2">
      <c r="A2454" s="135"/>
      <c r="B2454" s="134" t="str">
        <f>IF(A2454="","",IF(ISNUMBER(SEARCH("KCB",G2454))=TRUE,Info!$J$10,Info!$J$11))</f>
        <v/>
      </c>
      <c r="C2454" s="135"/>
      <c r="D2454" s="248"/>
      <c r="E2454" s="248"/>
      <c r="F2454" s="135"/>
      <c r="G2454" s="104"/>
      <c r="H2454" s="135"/>
      <c r="I2454" s="104"/>
      <c r="J2454" s="104"/>
      <c r="K2454" s="104"/>
      <c r="L2454" s="104"/>
      <c r="M2454" s="104"/>
      <c r="N2454" s="101"/>
      <c r="O2454" s="101"/>
      <c r="P2454" s="101"/>
      <c r="Q2454" s="101"/>
      <c r="R2454" s="63"/>
      <c r="S2454" s="63"/>
      <c r="T2454" s="63"/>
      <c r="U2454" s="135"/>
      <c r="V2454" s="104"/>
      <c r="W2454" s="104"/>
      <c r="X2454" s="104"/>
      <c r="Y2454" s="104"/>
    </row>
    <row r="2455" spans="1:25" x14ac:dyDescent="0.2">
      <c r="A2455" s="135"/>
      <c r="B2455" s="134" t="str">
        <f>IF(A2455="","",IF(ISNUMBER(SEARCH("KCB",G2455))=TRUE,Info!$J$10,Info!$J$11))</f>
        <v/>
      </c>
      <c r="C2455" s="135"/>
      <c r="D2455" s="248"/>
      <c r="E2455" s="248"/>
      <c r="F2455" s="135"/>
      <c r="G2455" s="104"/>
      <c r="H2455" s="135"/>
      <c r="I2455" s="104"/>
      <c r="J2455" s="104"/>
      <c r="K2455" s="104"/>
      <c r="L2455" s="104"/>
      <c r="M2455" s="104"/>
      <c r="N2455" s="101"/>
      <c r="O2455" s="101"/>
      <c r="P2455" s="101"/>
      <c r="Q2455" s="101"/>
      <c r="R2455" s="63"/>
      <c r="S2455" s="63"/>
      <c r="T2455" s="63"/>
      <c r="U2455" s="135"/>
      <c r="V2455" s="104"/>
      <c r="W2455" s="104"/>
      <c r="X2455" s="104"/>
      <c r="Y2455" s="104"/>
    </row>
    <row r="2456" spans="1:25" x14ac:dyDescent="0.2">
      <c r="A2456" s="135"/>
      <c r="B2456" s="134" t="str">
        <f>IF(A2456="","",IF(ISNUMBER(SEARCH("KCB",G2456))=TRUE,Info!$J$10,Info!$J$11))</f>
        <v/>
      </c>
      <c r="C2456" s="135"/>
      <c r="D2456" s="248"/>
      <c r="E2456" s="248"/>
      <c r="F2456" s="135"/>
      <c r="G2456" s="104"/>
      <c r="H2456" s="135"/>
      <c r="I2456" s="104"/>
      <c r="J2456" s="104"/>
      <c r="K2456" s="104"/>
      <c r="L2456" s="104"/>
      <c r="M2456" s="104"/>
      <c r="N2456" s="101"/>
      <c r="O2456" s="101"/>
      <c r="P2456" s="101"/>
      <c r="Q2456" s="101"/>
      <c r="R2456" s="63"/>
      <c r="S2456" s="63"/>
      <c r="T2456" s="63"/>
      <c r="U2456" s="135"/>
      <c r="V2456" s="104"/>
      <c r="W2456" s="104"/>
      <c r="X2456" s="104"/>
      <c r="Y2456" s="104"/>
    </row>
    <row r="2457" spans="1:25" x14ac:dyDescent="0.2">
      <c r="A2457" s="135"/>
      <c r="B2457" s="134" t="str">
        <f>IF(A2457="","",IF(ISNUMBER(SEARCH("KCB",G2457))=TRUE,Info!$J$10,Info!$J$11))</f>
        <v/>
      </c>
      <c r="C2457" s="135"/>
      <c r="D2457" s="248"/>
      <c r="E2457" s="248"/>
      <c r="F2457" s="135"/>
      <c r="G2457" s="104"/>
      <c r="H2457" s="135"/>
      <c r="I2457" s="104"/>
      <c r="J2457" s="104"/>
      <c r="K2457" s="104"/>
      <c r="L2457" s="104"/>
      <c r="M2457" s="104"/>
      <c r="N2457" s="101"/>
      <c r="O2457" s="101"/>
      <c r="P2457" s="101"/>
      <c r="Q2457" s="101"/>
      <c r="R2457" s="63"/>
      <c r="S2457" s="63"/>
      <c r="T2457" s="63"/>
      <c r="U2457" s="135"/>
      <c r="V2457" s="104"/>
      <c r="W2457" s="104"/>
      <c r="X2457" s="104"/>
      <c r="Y2457" s="104"/>
    </row>
    <row r="2458" spans="1:25" x14ac:dyDescent="0.2">
      <c r="A2458" s="135"/>
      <c r="B2458" s="134" t="str">
        <f>IF(A2458="","",IF(ISNUMBER(SEARCH("KCB",G2458))=TRUE,Info!$J$10,Info!$J$11))</f>
        <v/>
      </c>
      <c r="C2458" s="135"/>
      <c r="D2458" s="248"/>
      <c r="E2458" s="248"/>
      <c r="F2458" s="135"/>
      <c r="G2458" s="104"/>
      <c r="H2458" s="135"/>
      <c r="I2458" s="104"/>
      <c r="J2458" s="104"/>
      <c r="K2458" s="104"/>
      <c r="L2458" s="104"/>
      <c r="M2458" s="104"/>
      <c r="N2458" s="101"/>
      <c r="O2458" s="101"/>
      <c r="P2458" s="101"/>
      <c r="Q2458" s="101"/>
      <c r="R2458" s="63"/>
      <c r="S2458" s="63"/>
      <c r="T2458" s="63"/>
      <c r="U2458" s="135"/>
      <c r="V2458" s="104"/>
      <c r="W2458" s="104"/>
      <c r="X2458" s="104"/>
      <c r="Y2458" s="104"/>
    </row>
    <row r="2459" spans="1:25" x14ac:dyDescent="0.2">
      <c r="A2459" s="135"/>
      <c r="B2459" s="134" t="str">
        <f>IF(A2459="","",IF(ISNUMBER(SEARCH("KCB",G2459))=TRUE,Info!$J$10,Info!$J$11))</f>
        <v/>
      </c>
      <c r="C2459" s="135"/>
      <c r="D2459" s="248"/>
      <c r="E2459" s="248"/>
      <c r="F2459" s="135"/>
      <c r="G2459" s="104"/>
      <c r="H2459" s="135"/>
      <c r="I2459" s="104"/>
      <c r="J2459" s="104"/>
      <c r="K2459" s="104"/>
      <c r="L2459" s="104"/>
      <c r="M2459" s="104"/>
      <c r="N2459" s="101"/>
      <c r="O2459" s="101"/>
      <c r="P2459" s="101"/>
      <c r="Q2459" s="101"/>
      <c r="R2459" s="63"/>
      <c r="S2459" s="63"/>
      <c r="T2459" s="63"/>
      <c r="U2459" s="135"/>
      <c r="V2459" s="104"/>
      <c r="W2459" s="104"/>
      <c r="X2459" s="104"/>
      <c r="Y2459" s="104"/>
    </row>
    <row r="2460" spans="1:25" x14ac:dyDescent="0.2">
      <c r="A2460" s="135"/>
      <c r="B2460" s="134" t="str">
        <f>IF(A2460="","",IF(ISNUMBER(SEARCH("KCB",G2460))=TRUE,Info!$J$10,Info!$J$11))</f>
        <v/>
      </c>
      <c r="C2460" s="135"/>
      <c r="D2460" s="248"/>
      <c r="E2460" s="248"/>
      <c r="F2460" s="135"/>
      <c r="G2460" s="104"/>
      <c r="H2460" s="135"/>
      <c r="I2460" s="104"/>
      <c r="J2460" s="104"/>
      <c r="K2460" s="104"/>
      <c r="L2460" s="104"/>
      <c r="M2460" s="104"/>
      <c r="N2460" s="101"/>
      <c r="O2460" s="101"/>
      <c r="P2460" s="101"/>
      <c r="Q2460" s="101"/>
      <c r="R2460" s="63"/>
      <c r="S2460" s="63"/>
      <c r="T2460" s="63"/>
      <c r="U2460" s="135"/>
      <c r="V2460" s="104"/>
      <c r="W2460" s="104"/>
      <c r="X2460" s="104"/>
      <c r="Y2460" s="104"/>
    </row>
    <row r="2461" spans="1:25" x14ac:dyDescent="0.2">
      <c r="A2461" s="135"/>
      <c r="B2461" s="134" t="str">
        <f>IF(A2461="","",IF(ISNUMBER(SEARCH("KCB",G2461))=TRUE,Info!$J$10,Info!$J$11))</f>
        <v/>
      </c>
      <c r="C2461" s="135"/>
      <c r="D2461" s="248"/>
      <c r="E2461" s="248"/>
      <c r="F2461" s="135"/>
      <c r="G2461" s="104"/>
      <c r="H2461" s="135"/>
      <c r="I2461" s="104"/>
      <c r="J2461" s="104"/>
      <c r="K2461" s="104"/>
      <c r="L2461" s="104"/>
      <c r="M2461" s="104"/>
      <c r="N2461" s="101"/>
      <c r="O2461" s="101"/>
      <c r="P2461" s="101"/>
      <c r="Q2461" s="101"/>
      <c r="R2461" s="63"/>
      <c r="S2461" s="63"/>
      <c r="T2461" s="63"/>
      <c r="U2461" s="135"/>
      <c r="V2461" s="104"/>
      <c r="W2461" s="104"/>
      <c r="X2461" s="104"/>
      <c r="Y2461" s="104"/>
    </row>
    <row r="2462" spans="1:25" x14ac:dyDescent="0.2">
      <c r="A2462" s="135"/>
      <c r="B2462" s="134" t="str">
        <f>IF(A2462="","",IF(ISNUMBER(SEARCH("KCB",G2462))=TRUE,Info!$J$10,Info!$J$11))</f>
        <v/>
      </c>
      <c r="C2462" s="135"/>
      <c r="D2462" s="248"/>
      <c r="E2462" s="248"/>
      <c r="F2462" s="135"/>
      <c r="G2462" s="104"/>
      <c r="H2462" s="135"/>
      <c r="I2462" s="104"/>
      <c r="J2462" s="104"/>
      <c r="K2462" s="104"/>
      <c r="L2462" s="104"/>
      <c r="M2462" s="104"/>
      <c r="N2462" s="101"/>
      <c r="O2462" s="101"/>
      <c r="P2462" s="101"/>
      <c r="Q2462" s="101"/>
      <c r="R2462" s="63"/>
      <c r="S2462" s="63"/>
      <c r="T2462" s="63"/>
      <c r="U2462" s="135"/>
      <c r="V2462" s="104"/>
      <c r="W2462" s="104"/>
      <c r="X2462" s="104"/>
      <c r="Y2462" s="104"/>
    </row>
    <row r="2463" spans="1:25" x14ac:dyDescent="0.2">
      <c r="A2463" s="135"/>
      <c r="B2463" s="134" t="str">
        <f>IF(A2463="","",IF(ISNUMBER(SEARCH("KCB",G2463))=TRUE,Info!$J$10,Info!$J$11))</f>
        <v/>
      </c>
      <c r="C2463" s="135"/>
      <c r="D2463" s="248"/>
      <c r="E2463" s="248"/>
      <c r="F2463" s="135"/>
      <c r="G2463" s="104"/>
      <c r="H2463" s="135"/>
      <c r="I2463" s="104"/>
      <c r="J2463" s="104"/>
      <c r="K2463" s="104"/>
      <c r="L2463" s="104"/>
      <c r="M2463" s="104"/>
      <c r="N2463" s="101"/>
      <c r="O2463" s="101"/>
      <c r="P2463" s="101"/>
      <c r="Q2463" s="101"/>
      <c r="R2463" s="63"/>
      <c r="S2463" s="63"/>
      <c r="T2463" s="63"/>
      <c r="U2463" s="135"/>
      <c r="V2463" s="104"/>
      <c r="W2463" s="104"/>
      <c r="X2463" s="104"/>
      <c r="Y2463" s="104"/>
    </row>
    <row r="2464" spans="1:25" x14ac:dyDescent="0.2">
      <c r="A2464" s="135"/>
      <c r="B2464" s="134" t="str">
        <f>IF(A2464="","",IF(ISNUMBER(SEARCH("KCB",G2464))=TRUE,Info!$J$10,Info!$J$11))</f>
        <v/>
      </c>
      <c r="C2464" s="135"/>
      <c r="D2464" s="248"/>
      <c r="E2464" s="248"/>
      <c r="F2464" s="135"/>
      <c r="G2464" s="104"/>
      <c r="H2464" s="135"/>
      <c r="I2464" s="104"/>
      <c r="J2464" s="104"/>
      <c r="K2464" s="104"/>
      <c r="L2464" s="104"/>
      <c r="M2464" s="104"/>
      <c r="N2464" s="101"/>
      <c r="O2464" s="101"/>
      <c r="P2464" s="101"/>
      <c r="Q2464" s="101"/>
      <c r="R2464" s="63"/>
      <c r="S2464" s="63"/>
      <c r="T2464" s="63"/>
      <c r="U2464" s="135"/>
      <c r="V2464" s="104"/>
      <c r="W2464" s="104"/>
      <c r="X2464" s="104"/>
      <c r="Y2464" s="104"/>
    </row>
    <row r="2465" spans="1:25" x14ac:dyDescent="0.2">
      <c r="A2465" s="135"/>
      <c r="B2465" s="134" t="str">
        <f>IF(A2465="","",IF(ISNUMBER(SEARCH("KCB",G2465))=TRUE,Info!$J$10,Info!$J$11))</f>
        <v/>
      </c>
      <c r="C2465" s="135"/>
      <c r="D2465" s="248"/>
      <c r="E2465" s="248"/>
      <c r="F2465" s="135"/>
      <c r="G2465" s="104"/>
      <c r="H2465" s="135"/>
      <c r="I2465" s="104"/>
      <c r="J2465" s="104"/>
      <c r="K2465" s="104"/>
      <c r="L2465" s="104"/>
      <c r="M2465" s="104"/>
      <c r="N2465" s="101"/>
      <c r="O2465" s="101"/>
      <c r="P2465" s="101"/>
      <c r="Q2465" s="101"/>
      <c r="R2465" s="63"/>
      <c r="S2465" s="63"/>
      <c r="T2465" s="63"/>
      <c r="U2465" s="135"/>
      <c r="V2465" s="104"/>
      <c r="W2465" s="104"/>
      <c r="X2465" s="104"/>
      <c r="Y2465" s="104"/>
    </row>
    <row r="2466" spans="1:25" x14ac:dyDescent="0.2">
      <c r="A2466" s="135"/>
      <c r="B2466" s="134" t="str">
        <f>IF(A2466="","",IF(ISNUMBER(SEARCH("KCB",G2466))=TRUE,Info!$J$10,Info!$J$11))</f>
        <v/>
      </c>
      <c r="C2466" s="135"/>
      <c r="D2466" s="248"/>
      <c r="E2466" s="248"/>
      <c r="F2466" s="135"/>
      <c r="G2466" s="104"/>
      <c r="H2466" s="135"/>
      <c r="I2466" s="104"/>
      <c r="J2466" s="104"/>
      <c r="K2466" s="104"/>
      <c r="L2466" s="104"/>
      <c r="M2466" s="104"/>
      <c r="N2466" s="101"/>
      <c r="O2466" s="101"/>
      <c r="P2466" s="101"/>
      <c r="Q2466" s="101"/>
      <c r="R2466" s="63"/>
      <c r="S2466" s="63"/>
      <c r="T2466" s="63"/>
      <c r="U2466" s="135"/>
      <c r="V2466" s="104"/>
      <c r="W2466" s="104"/>
      <c r="X2466" s="104"/>
      <c r="Y2466" s="104"/>
    </row>
    <row r="2467" spans="1:25" x14ac:dyDescent="0.2">
      <c r="A2467" s="135"/>
      <c r="B2467" s="134" t="str">
        <f>IF(A2467="","",IF(ISNUMBER(SEARCH("KCB",G2467))=TRUE,Info!$J$10,Info!$J$11))</f>
        <v/>
      </c>
      <c r="C2467" s="135"/>
      <c r="D2467" s="248"/>
      <c r="E2467" s="248"/>
      <c r="F2467" s="135"/>
      <c r="G2467" s="104"/>
      <c r="H2467" s="135"/>
      <c r="I2467" s="104"/>
      <c r="J2467" s="104"/>
      <c r="K2467" s="104"/>
      <c r="L2467" s="104"/>
      <c r="M2467" s="104"/>
      <c r="N2467" s="101"/>
      <c r="O2467" s="101"/>
      <c r="P2467" s="101"/>
      <c r="Q2467" s="101"/>
      <c r="R2467" s="63"/>
      <c r="S2467" s="63"/>
      <c r="T2467" s="63"/>
      <c r="U2467" s="135"/>
      <c r="V2467" s="104"/>
      <c r="W2467" s="104"/>
      <c r="X2467" s="104"/>
      <c r="Y2467" s="104"/>
    </row>
    <row r="2468" spans="1:25" x14ac:dyDescent="0.2">
      <c r="A2468" s="135"/>
      <c r="B2468" s="134" t="str">
        <f>IF(A2468="","",IF(ISNUMBER(SEARCH("KCB",G2468))=TRUE,Info!$J$10,Info!$J$11))</f>
        <v/>
      </c>
      <c r="C2468" s="135"/>
      <c r="D2468" s="248"/>
      <c r="E2468" s="248"/>
      <c r="F2468" s="135"/>
      <c r="G2468" s="104"/>
      <c r="H2468" s="135"/>
      <c r="I2468" s="104"/>
      <c r="J2468" s="104"/>
      <c r="K2468" s="104"/>
      <c r="L2468" s="104"/>
      <c r="M2468" s="104"/>
      <c r="N2468" s="101"/>
      <c r="O2468" s="101"/>
      <c r="P2468" s="101"/>
      <c r="Q2468" s="101"/>
      <c r="R2468" s="63"/>
      <c r="S2468" s="63"/>
      <c r="T2468" s="63"/>
      <c r="U2468" s="135"/>
      <c r="V2468" s="104"/>
      <c r="W2468" s="104"/>
      <c r="X2468" s="104"/>
      <c r="Y2468" s="104"/>
    </row>
    <row r="2469" spans="1:25" x14ac:dyDescent="0.2">
      <c r="A2469" s="135"/>
      <c r="B2469" s="134" t="str">
        <f>IF(A2469="","",IF(ISNUMBER(SEARCH("KCB",G2469))=TRUE,Info!$J$10,Info!$J$11))</f>
        <v/>
      </c>
      <c r="C2469" s="135"/>
      <c r="D2469" s="248"/>
      <c r="E2469" s="248"/>
      <c r="F2469" s="135"/>
      <c r="G2469" s="104"/>
      <c r="H2469" s="135"/>
      <c r="I2469" s="104"/>
      <c r="J2469" s="104"/>
      <c r="K2469" s="104"/>
      <c r="L2469" s="104"/>
      <c r="M2469" s="104"/>
      <c r="N2469" s="101"/>
      <c r="O2469" s="101"/>
      <c r="P2469" s="101"/>
      <c r="Q2469" s="101"/>
      <c r="R2469" s="63"/>
      <c r="S2469" s="63"/>
      <c r="T2469" s="63"/>
      <c r="U2469" s="135"/>
      <c r="V2469" s="104"/>
      <c r="W2469" s="104"/>
      <c r="X2469" s="104"/>
      <c r="Y2469" s="104"/>
    </row>
    <row r="2470" spans="1:25" x14ac:dyDescent="0.2">
      <c r="A2470" s="135"/>
      <c r="B2470" s="134" t="str">
        <f>IF(A2470="","",IF(ISNUMBER(SEARCH("KCB",G2470))=TRUE,Info!$J$10,Info!$J$11))</f>
        <v/>
      </c>
      <c r="C2470" s="135"/>
      <c r="D2470" s="248"/>
      <c r="E2470" s="248"/>
      <c r="F2470" s="135"/>
      <c r="G2470" s="104"/>
      <c r="H2470" s="135"/>
      <c r="I2470" s="104"/>
      <c r="J2470" s="104"/>
      <c r="K2470" s="104"/>
      <c r="L2470" s="104"/>
      <c r="M2470" s="104"/>
      <c r="N2470" s="101"/>
      <c r="O2470" s="101"/>
      <c r="P2470" s="101"/>
      <c r="Q2470" s="101"/>
      <c r="R2470" s="63"/>
      <c r="S2470" s="63"/>
      <c r="T2470" s="63"/>
      <c r="U2470" s="135"/>
      <c r="V2470" s="104"/>
      <c r="W2470" s="104"/>
      <c r="X2470" s="104"/>
      <c r="Y2470" s="104"/>
    </row>
    <row r="2471" spans="1:25" x14ac:dyDescent="0.2">
      <c r="A2471" s="135"/>
      <c r="B2471" s="134" t="str">
        <f>IF(A2471="","",IF(ISNUMBER(SEARCH("KCB",G2471))=TRUE,Info!$J$10,Info!$J$11))</f>
        <v/>
      </c>
      <c r="C2471" s="135"/>
      <c r="D2471" s="248"/>
      <c r="E2471" s="248"/>
      <c r="F2471" s="135"/>
      <c r="G2471" s="104"/>
      <c r="H2471" s="135"/>
      <c r="I2471" s="104"/>
      <c r="J2471" s="104"/>
      <c r="K2471" s="104"/>
      <c r="L2471" s="104"/>
      <c r="M2471" s="104"/>
      <c r="N2471" s="101"/>
      <c r="O2471" s="101"/>
      <c r="P2471" s="101"/>
      <c r="Q2471" s="101"/>
      <c r="R2471" s="63"/>
      <c r="S2471" s="63"/>
      <c r="T2471" s="63"/>
      <c r="U2471" s="135"/>
      <c r="V2471" s="104"/>
      <c r="W2471" s="104"/>
      <c r="X2471" s="104"/>
      <c r="Y2471" s="104"/>
    </row>
    <row r="2472" spans="1:25" x14ac:dyDescent="0.2">
      <c r="A2472" s="135"/>
      <c r="B2472" s="134" t="str">
        <f>IF(A2472="","",IF(ISNUMBER(SEARCH("KCB",G2472))=TRUE,Info!$J$10,Info!$J$11))</f>
        <v/>
      </c>
      <c r="C2472" s="135"/>
      <c r="D2472" s="248"/>
      <c r="E2472" s="248"/>
      <c r="F2472" s="135"/>
      <c r="G2472" s="104"/>
      <c r="H2472" s="135"/>
      <c r="I2472" s="104"/>
      <c r="J2472" s="104"/>
      <c r="K2472" s="104"/>
      <c r="L2472" s="104"/>
      <c r="M2472" s="104"/>
      <c r="N2472" s="101"/>
      <c r="O2472" s="101"/>
      <c r="P2472" s="101"/>
      <c r="Q2472" s="101"/>
      <c r="R2472" s="63"/>
      <c r="S2472" s="63"/>
      <c r="T2472" s="63"/>
      <c r="U2472" s="135"/>
      <c r="V2472" s="104"/>
      <c r="W2472" s="104"/>
      <c r="X2472" s="104"/>
      <c r="Y2472" s="104"/>
    </row>
    <row r="2473" spans="1:25" x14ac:dyDescent="0.2">
      <c r="A2473" s="135"/>
      <c r="B2473" s="134" t="str">
        <f>IF(A2473="","",IF(ISNUMBER(SEARCH("KCB",G2473))=TRUE,Info!$J$10,Info!$J$11))</f>
        <v/>
      </c>
      <c r="C2473" s="135"/>
      <c r="D2473" s="248"/>
      <c r="E2473" s="248"/>
      <c r="F2473" s="135"/>
      <c r="G2473" s="104"/>
      <c r="H2473" s="135"/>
      <c r="I2473" s="104"/>
      <c r="J2473" s="104"/>
      <c r="K2473" s="104"/>
      <c r="L2473" s="104"/>
      <c r="M2473" s="104"/>
      <c r="N2473" s="101"/>
      <c r="O2473" s="101"/>
      <c r="P2473" s="101"/>
      <c r="Q2473" s="101"/>
      <c r="R2473" s="63"/>
      <c r="S2473" s="63"/>
      <c r="T2473" s="63"/>
      <c r="U2473" s="135"/>
      <c r="V2473" s="104"/>
      <c r="W2473" s="104"/>
      <c r="X2473" s="104"/>
      <c r="Y2473" s="104"/>
    </row>
    <row r="2474" spans="1:25" x14ac:dyDescent="0.2">
      <c r="A2474" s="135"/>
      <c r="B2474" s="134" t="str">
        <f>IF(A2474="","",IF(ISNUMBER(SEARCH("KCB",G2474))=TRUE,Info!$J$10,Info!$J$11))</f>
        <v/>
      </c>
      <c r="C2474" s="135"/>
      <c r="D2474" s="248"/>
      <c r="E2474" s="248"/>
      <c r="F2474" s="135"/>
      <c r="G2474" s="104"/>
      <c r="H2474" s="135"/>
      <c r="I2474" s="104"/>
      <c r="J2474" s="104"/>
      <c r="K2474" s="104"/>
      <c r="L2474" s="104"/>
      <c r="M2474" s="104"/>
      <c r="N2474" s="101"/>
      <c r="O2474" s="101"/>
      <c r="P2474" s="101"/>
      <c r="Q2474" s="101"/>
      <c r="R2474" s="63"/>
      <c r="S2474" s="63"/>
      <c r="T2474" s="63"/>
      <c r="U2474" s="135"/>
      <c r="V2474" s="104"/>
      <c r="W2474" s="104"/>
      <c r="X2474" s="104"/>
      <c r="Y2474" s="104"/>
    </row>
    <row r="2475" spans="1:25" x14ac:dyDescent="0.2">
      <c r="A2475" s="135"/>
      <c r="B2475" s="134" t="str">
        <f>IF(A2475="","",IF(ISNUMBER(SEARCH("KCB",G2475))=TRUE,Info!$J$10,Info!$J$11))</f>
        <v/>
      </c>
      <c r="C2475" s="135"/>
      <c r="D2475" s="248"/>
      <c r="E2475" s="248"/>
      <c r="F2475" s="135"/>
      <c r="G2475" s="104"/>
      <c r="H2475" s="135"/>
      <c r="I2475" s="104"/>
      <c r="J2475" s="104"/>
      <c r="K2475" s="104"/>
      <c r="L2475" s="104"/>
      <c r="M2475" s="104"/>
      <c r="N2475" s="101"/>
      <c r="O2475" s="101"/>
      <c r="P2475" s="101"/>
      <c r="Q2475" s="101"/>
      <c r="R2475" s="63"/>
      <c r="S2475" s="63"/>
      <c r="T2475" s="63"/>
      <c r="U2475" s="135"/>
      <c r="V2475" s="104"/>
      <c r="W2475" s="104"/>
      <c r="X2475" s="104"/>
      <c r="Y2475" s="104"/>
    </row>
    <row r="2476" spans="1:25" x14ac:dyDescent="0.2">
      <c r="A2476" s="135"/>
      <c r="B2476" s="134" t="str">
        <f>IF(A2476="","",IF(ISNUMBER(SEARCH("KCB",G2476))=TRUE,Info!$J$10,Info!$J$11))</f>
        <v/>
      </c>
      <c r="C2476" s="135"/>
      <c r="D2476" s="248"/>
      <c r="E2476" s="248"/>
      <c r="F2476" s="135"/>
      <c r="G2476" s="104"/>
      <c r="H2476" s="135"/>
      <c r="I2476" s="104"/>
      <c r="J2476" s="104"/>
      <c r="K2476" s="104"/>
      <c r="L2476" s="104"/>
      <c r="M2476" s="104"/>
      <c r="N2476" s="101"/>
      <c r="O2476" s="101"/>
      <c r="P2476" s="101"/>
      <c r="Q2476" s="101"/>
      <c r="R2476" s="63"/>
      <c r="S2476" s="63"/>
      <c r="T2476" s="63"/>
      <c r="U2476" s="135"/>
      <c r="V2476" s="104"/>
      <c r="W2476" s="104"/>
      <c r="X2476" s="104"/>
      <c r="Y2476" s="104"/>
    </row>
    <row r="2477" spans="1:25" x14ac:dyDescent="0.2">
      <c r="A2477" s="135"/>
      <c r="B2477" s="134" t="str">
        <f>IF(A2477="","",IF(ISNUMBER(SEARCH("KCB",G2477))=TRUE,Info!$J$10,Info!$J$11))</f>
        <v/>
      </c>
      <c r="C2477" s="135"/>
      <c r="D2477" s="248"/>
      <c r="E2477" s="248"/>
      <c r="F2477" s="135"/>
      <c r="G2477" s="104"/>
      <c r="H2477" s="135"/>
      <c r="I2477" s="104"/>
      <c r="J2477" s="104"/>
      <c r="K2477" s="104"/>
      <c r="L2477" s="104"/>
      <c r="M2477" s="104"/>
      <c r="N2477" s="101"/>
      <c r="O2477" s="101"/>
      <c r="P2477" s="101"/>
      <c r="Q2477" s="101"/>
      <c r="R2477" s="63"/>
      <c r="S2477" s="63"/>
      <c r="T2477" s="63"/>
      <c r="U2477" s="135"/>
      <c r="V2477" s="104"/>
      <c r="W2477" s="104"/>
      <c r="X2477" s="104"/>
      <c r="Y2477" s="104"/>
    </row>
    <row r="2478" spans="1:25" x14ac:dyDescent="0.2">
      <c r="A2478" s="135"/>
      <c r="B2478" s="134" t="str">
        <f>IF(A2478="","",IF(ISNUMBER(SEARCH("KCB",G2478))=TRUE,Info!$J$10,Info!$J$11))</f>
        <v/>
      </c>
      <c r="C2478" s="135"/>
      <c r="D2478" s="248"/>
      <c r="E2478" s="248"/>
      <c r="F2478" s="135"/>
      <c r="G2478" s="104"/>
      <c r="H2478" s="135"/>
      <c r="I2478" s="104"/>
      <c r="J2478" s="104"/>
      <c r="K2478" s="104"/>
      <c r="L2478" s="104"/>
      <c r="M2478" s="104"/>
      <c r="N2478" s="101"/>
      <c r="O2478" s="101"/>
      <c r="P2478" s="101"/>
      <c r="Q2478" s="101"/>
      <c r="R2478" s="63"/>
      <c r="S2478" s="63"/>
      <c r="T2478" s="63"/>
      <c r="U2478" s="135"/>
      <c r="V2478" s="104"/>
      <c r="W2478" s="104"/>
      <c r="X2478" s="104"/>
      <c r="Y2478" s="104"/>
    </row>
    <row r="2479" spans="1:25" x14ac:dyDescent="0.2">
      <c r="A2479" s="135"/>
      <c r="B2479" s="134" t="str">
        <f>IF(A2479="","",IF(ISNUMBER(SEARCH("KCB",G2479))=TRUE,Info!$J$10,Info!$J$11))</f>
        <v/>
      </c>
      <c r="C2479" s="135"/>
      <c r="D2479" s="248"/>
      <c r="E2479" s="248"/>
      <c r="F2479" s="135"/>
      <c r="G2479" s="104"/>
      <c r="H2479" s="135"/>
      <c r="I2479" s="104"/>
      <c r="J2479" s="104"/>
      <c r="K2479" s="104"/>
      <c r="L2479" s="104"/>
      <c r="M2479" s="104"/>
      <c r="N2479" s="101"/>
      <c r="O2479" s="101"/>
      <c r="P2479" s="101"/>
      <c r="Q2479" s="101"/>
      <c r="R2479" s="63"/>
      <c r="S2479" s="63"/>
      <c r="T2479" s="63"/>
      <c r="U2479" s="135"/>
      <c r="V2479" s="104"/>
      <c r="W2479" s="104"/>
      <c r="X2479" s="104"/>
      <c r="Y2479" s="104"/>
    </row>
    <row r="2480" spans="1:25" x14ac:dyDescent="0.2">
      <c r="A2480" s="135"/>
      <c r="B2480" s="134" t="str">
        <f>IF(A2480="","",IF(ISNUMBER(SEARCH("KCB",G2480))=TRUE,Info!$J$10,Info!$J$11))</f>
        <v/>
      </c>
      <c r="C2480" s="135"/>
      <c r="D2480" s="248"/>
      <c r="E2480" s="248"/>
      <c r="F2480" s="135"/>
      <c r="G2480" s="104"/>
      <c r="H2480" s="135"/>
      <c r="I2480" s="104"/>
      <c r="J2480" s="104"/>
      <c r="K2480" s="104"/>
      <c r="L2480" s="104"/>
      <c r="M2480" s="104"/>
      <c r="N2480" s="101"/>
      <c r="O2480" s="101"/>
      <c r="P2480" s="101"/>
      <c r="Q2480" s="101"/>
      <c r="R2480" s="63"/>
      <c r="S2480" s="63"/>
      <c r="T2480" s="63"/>
      <c r="U2480" s="135"/>
      <c r="V2480" s="104"/>
      <c r="W2480" s="104"/>
      <c r="X2480" s="104"/>
      <c r="Y2480" s="104"/>
    </row>
    <row r="2481" spans="1:25" x14ac:dyDescent="0.2">
      <c r="A2481" s="135"/>
      <c r="B2481" s="134" t="str">
        <f>IF(A2481="","",IF(ISNUMBER(SEARCH("KCB",G2481))=TRUE,Info!$J$10,Info!$J$11))</f>
        <v/>
      </c>
      <c r="C2481" s="135"/>
      <c r="D2481" s="248"/>
      <c r="E2481" s="248"/>
      <c r="F2481" s="135"/>
      <c r="G2481" s="104"/>
      <c r="H2481" s="135"/>
      <c r="I2481" s="104"/>
      <c r="J2481" s="104"/>
      <c r="K2481" s="104"/>
      <c r="L2481" s="104"/>
      <c r="M2481" s="104"/>
      <c r="N2481" s="101"/>
      <c r="O2481" s="101"/>
      <c r="P2481" s="101"/>
      <c r="Q2481" s="101"/>
      <c r="R2481" s="63"/>
      <c r="S2481" s="63"/>
      <c r="T2481" s="63"/>
      <c r="U2481" s="135"/>
      <c r="V2481" s="104"/>
      <c r="W2481" s="104"/>
      <c r="X2481" s="104"/>
      <c r="Y2481" s="104"/>
    </row>
    <row r="2482" spans="1:25" x14ac:dyDescent="0.2">
      <c r="A2482" s="135"/>
      <c r="B2482" s="134" t="str">
        <f>IF(A2482="","",IF(ISNUMBER(SEARCH("KCB",G2482))=TRUE,Info!$J$10,Info!$J$11))</f>
        <v/>
      </c>
      <c r="C2482" s="135"/>
      <c r="D2482" s="248"/>
      <c r="E2482" s="248"/>
      <c r="F2482" s="135"/>
      <c r="G2482" s="104"/>
      <c r="H2482" s="135"/>
      <c r="I2482" s="104"/>
      <c r="J2482" s="104"/>
      <c r="K2482" s="104"/>
      <c r="L2482" s="104"/>
      <c r="M2482" s="104"/>
      <c r="N2482" s="101"/>
      <c r="O2482" s="101"/>
      <c r="P2482" s="101"/>
      <c r="Q2482" s="101"/>
      <c r="R2482" s="63"/>
      <c r="S2482" s="63"/>
      <c r="T2482" s="63"/>
      <c r="U2482" s="135"/>
      <c r="V2482" s="104"/>
      <c r="W2482" s="104"/>
      <c r="X2482" s="104"/>
      <c r="Y2482" s="104"/>
    </row>
    <row r="2483" spans="1:25" x14ac:dyDescent="0.2">
      <c r="A2483" s="135"/>
      <c r="B2483" s="134" t="str">
        <f>IF(A2483="","",IF(ISNUMBER(SEARCH("KCB",G2483))=TRUE,Info!$J$10,Info!$J$11))</f>
        <v/>
      </c>
      <c r="C2483" s="135"/>
      <c r="D2483" s="248"/>
      <c r="E2483" s="248"/>
      <c r="F2483" s="135"/>
      <c r="G2483" s="104"/>
      <c r="H2483" s="135"/>
      <c r="I2483" s="104"/>
      <c r="J2483" s="104"/>
      <c r="K2483" s="104"/>
      <c r="L2483" s="104"/>
      <c r="M2483" s="104"/>
      <c r="N2483" s="101"/>
      <c r="O2483" s="101"/>
      <c r="P2483" s="101"/>
      <c r="Q2483" s="101"/>
      <c r="R2483" s="63"/>
      <c r="S2483" s="63"/>
      <c r="T2483" s="63"/>
      <c r="U2483" s="135"/>
      <c r="V2483" s="104"/>
      <c r="W2483" s="104"/>
      <c r="X2483" s="104"/>
      <c r="Y2483" s="104"/>
    </row>
    <row r="2484" spans="1:25" x14ac:dyDescent="0.2">
      <c r="A2484" s="135"/>
      <c r="B2484" s="134" t="str">
        <f>IF(A2484="","",IF(ISNUMBER(SEARCH("KCB",G2484))=TRUE,Info!$J$10,Info!$J$11))</f>
        <v/>
      </c>
      <c r="C2484" s="135"/>
      <c r="D2484" s="248"/>
      <c r="E2484" s="248"/>
      <c r="F2484" s="135"/>
      <c r="G2484" s="104"/>
      <c r="H2484" s="135"/>
      <c r="I2484" s="104"/>
      <c r="J2484" s="104"/>
      <c r="K2484" s="104"/>
      <c r="L2484" s="104"/>
      <c r="M2484" s="104"/>
      <c r="N2484" s="101"/>
      <c r="O2484" s="101"/>
      <c r="P2484" s="101"/>
      <c r="Q2484" s="101"/>
      <c r="R2484" s="63"/>
      <c r="S2484" s="63"/>
      <c r="T2484" s="63"/>
      <c r="U2484" s="135"/>
      <c r="V2484" s="104"/>
      <c r="W2484" s="104"/>
      <c r="X2484" s="104"/>
      <c r="Y2484" s="104"/>
    </row>
    <row r="2485" spans="1:25" x14ac:dyDescent="0.2">
      <c r="A2485" s="135"/>
      <c r="B2485" s="134" t="str">
        <f>IF(A2485="","",IF(ISNUMBER(SEARCH("KCB",G2485))=TRUE,Info!$J$10,Info!$J$11))</f>
        <v/>
      </c>
      <c r="C2485" s="135"/>
      <c r="D2485" s="248"/>
      <c r="E2485" s="248"/>
      <c r="F2485" s="135"/>
      <c r="G2485" s="104"/>
      <c r="H2485" s="135"/>
      <c r="I2485" s="104"/>
      <c r="J2485" s="104"/>
      <c r="K2485" s="104"/>
      <c r="L2485" s="104"/>
      <c r="M2485" s="104"/>
      <c r="N2485" s="101"/>
      <c r="O2485" s="101"/>
      <c r="P2485" s="101"/>
      <c r="Q2485" s="101"/>
      <c r="R2485" s="63"/>
      <c r="S2485" s="63"/>
      <c r="T2485" s="63"/>
      <c r="U2485" s="135"/>
      <c r="V2485" s="104"/>
      <c r="W2485" s="104"/>
      <c r="X2485" s="104"/>
      <c r="Y2485" s="104"/>
    </row>
    <row r="2486" spans="1:25" x14ac:dyDescent="0.2">
      <c r="A2486" s="135"/>
      <c r="B2486" s="134" t="str">
        <f>IF(A2486="","",IF(ISNUMBER(SEARCH("KCB",G2486))=TRUE,Info!$J$10,Info!$J$11))</f>
        <v/>
      </c>
      <c r="C2486" s="135"/>
      <c r="D2486" s="248"/>
      <c r="E2486" s="248"/>
      <c r="F2486" s="135"/>
      <c r="G2486" s="104"/>
      <c r="H2486" s="135"/>
      <c r="I2486" s="104"/>
      <c r="J2486" s="104"/>
      <c r="K2486" s="104"/>
      <c r="L2486" s="104"/>
      <c r="M2486" s="104"/>
      <c r="N2486" s="101"/>
      <c r="O2486" s="101"/>
      <c r="P2486" s="101"/>
      <c r="Q2486" s="101"/>
      <c r="R2486" s="63"/>
      <c r="S2486" s="63"/>
      <c r="T2486" s="63"/>
      <c r="U2486" s="135"/>
      <c r="V2486" s="104"/>
      <c r="W2486" s="104"/>
      <c r="X2486" s="104"/>
      <c r="Y2486" s="104"/>
    </row>
    <row r="2487" spans="1:25" x14ac:dyDescent="0.2">
      <c r="A2487" s="135"/>
      <c r="B2487" s="134" t="str">
        <f>IF(A2487="","",IF(ISNUMBER(SEARCH("KCB",G2487))=TRUE,Info!$J$10,Info!$J$11))</f>
        <v/>
      </c>
      <c r="C2487" s="135"/>
      <c r="D2487" s="248"/>
      <c r="E2487" s="248"/>
      <c r="F2487" s="135"/>
      <c r="G2487" s="104"/>
      <c r="H2487" s="135"/>
      <c r="I2487" s="104"/>
      <c r="J2487" s="104"/>
      <c r="K2487" s="104"/>
      <c r="L2487" s="104"/>
      <c r="M2487" s="104"/>
      <c r="N2487" s="101"/>
      <c r="O2487" s="101"/>
      <c r="P2487" s="101"/>
      <c r="Q2487" s="101"/>
      <c r="R2487" s="63"/>
      <c r="S2487" s="63"/>
      <c r="T2487" s="63"/>
      <c r="U2487" s="135"/>
      <c r="V2487" s="104"/>
      <c r="W2487" s="104"/>
      <c r="X2487" s="104"/>
      <c r="Y2487" s="104"/>
    </row>
    <row r="2488" spans="1:25" x14ac:dyDescent="0.2">
      <c r="A2488" s="135"/>
      <c r="B2488" s="134" t="str">
        <f>IF(A2488="","",IF(ISNUMBER(SEARCH("KCB",G2488))=TRUE,Info!$J$10,Info!$J$11))</f>
        <v/>
      </c>
      <c r="C2488" s="135"/>
      <c r="D2488" s="248"/>
      <c r="E2488" s="248"/>
      <c r="F2488" s="135"/>
      <c r="G2488" s="104"/>
      <c r="H2488" s="135"/>
      <c r="I2488" s="104"/>
      <c r="J2488" s="104"/>
      <c r="K2488" s="104"/>
      <c r="L2488" s="104"/>
      <c r="M2488" s="104"/>
      <c r="N2488" s="101"/>
      <c r="O2488" s="101"/>
      <c r="P2488" s="101"/>
      <c r="Q2488" s="101"/>
      <c r="R2488" s="63"/>
      <c r="S2488" s="63"/>
      <c r="T2488" s="63"/>
      <c r="U2488" s="135"/>
      <c r="V2488" s="104"/>
      <c r="W2488" s="104"/>
      <c r="X2488" s="104"/>
      <c r="Y2488" s="104"/>
    </row>
    <row r="2489" spans="1:25" x14ac:dyDescent="0.2">
      <c r="A2489" s="135"/>
      <c r="B2489" s="134" t="str">
        <f>IF(A2489="","",IF(ISNUMBER(SEARCH("KCB",G2489))=TRUE,Info!$J$10,Info!$J$11))</f>
        <v/>
      </c>
      <c r="C2489" s="135"/>
      <c r="D2489" s="248"/>
      <c r="E2489" s="248"/>
      <c r="F2489" s="135"/>
      <c r="G2489" s="104"/>
      <c r="H2489" s="135"/>
      <c r="I2489" s="104"/>
      <c r="J2489" s="104"/>
      <c r="K2489" s="104"/>
      <c r="L2489" s="104"/>
      <c r="M2489" s="104"/>
      <c r="N2489" s="101"/>
      <c r="O2489" s="101"/>
      <c r="P2489" s="101"/>
      <c r="Q2489" s="101"/>
      <c r="R2489" s="63"/>
      <c r="S2489" s="63"/>
      <c r="T2489" s="63"/>
      <c r="U2489" s="135"/>
      <c r="V2489" s="104"/>
      <c r="W2489" s="104"/>
      <c r="X2489" s="104"/>
      <c r="Y2489" s="104"/>
    </row>
    <row r="2490" spans="1:25" x14ac:dyDescent="0.2">
      <c r="A2490" s="135"/>
      <c r="B2490" s="134" t="str">
        <f>IF(A2490="","",IF(ISNUMBER(SEARCH("KCB",G2490))=TRUE,Info!$J$10,Info!$J$11))</f>
        <v/>
      </c>
      <c r="C2490" s="135"/>
      <c r="D2490" s="248"/>
      <c r="E2490" s="248"/>
      <c r="F2490" s="135"/>
      <c r="G2490" s="104"/>
      <c r="H2490" s="135"/>
      <c r="I2490" s="104"/>
      <c r="J2490" s="104"/>
      <c r="K2490" s="104"/>
      <c r="L2490" s="104"/>
      <c r="M2490" s="104"/>
      <c r="N2490" s="101"/>
      <c r="O2490" s="101"/>
      <c r="P2490" s="101"/>
      <c r="Q2490" s="101"/>
      <c r="R2490" s="63"/>
      <c r="S2490" s="63"/>
      <c r="T2490" s="63"/>
      <c r="U2490" s="135"/>
      <c r="V2490" s="104"/>
      <c r="W2490" s="104"/>
      <c r="X2490" s="104"/>
      <c r="Y2490" s="104"/>
    </row>
    <row r="2491" spans="1:25" x14ac:dyDescent="0.2">
      <c r="A2491" s="135"/>
      <c r="B2491" s="134" t="str">
        <f>IF(A2491="","",IF(ISNUMBER(SEARCH("KCB",G2491))=TRUE,Info!$J$10,Info!$J$11))</f>
        <v/>
      </c>
      <c r="C2491" s="135"/>
      <c r="D2491" s="248"/>
      <c r="E2491" s="248"/>
      <c r="F2491" s="135"/>
      <c r="G2491" s="104"/>
      <c r="H2491" s="135"/>
      <c r="I2491" s="104"/>
      <c r="J2491" s="104"/>
      <c r="K2491" s="104"/>
      <c r="L2491" s="104"/>
      <c r="M2491" s="104"/>
      <c r="N2491" s="101"/>
      <c r="O2491" s="101"/>
      <c r="P2491" s="101"/>
      <c r="Q2491" s="101"/>
      <c r="R2491" s="63"/>
      <c r="S2491" s="63"/>
      <c r="T2491" s="63"/>
      <c r="U2491" s="135"/>
      <c r="V2491" s="104"/>
      <c r="W2491" s="104"/>
      <c r="X2491" s="104"/>
      <c r="Y2491" s="104"/>
    </row>
    <row r="2492" spans="1:25" x14ac:dyDescent="0.2">
      <c r="A2492" s="135"/>
      <c r="B2492" s="134" t="str">
        <f>IF(A2492="","",IF(ISNUMBER(SEARCH("KCB",G2492))=TRUE,Info!$J$10,Info!$J$11))</f>
        <v/>
      </c>
      <c r="C2492" s="135"/>
      <c r="D2492" s="248"/>
      <c r="E2492" s="248"/>
      <c r="F2492" s="135"/>
      <c r="G2492" s="104"/>
      <c r="H2492" s="135"/>
      <c r="I2492" s="104"/>
      <c r="J2492" s="104"/>
      <c r="K2492" s="104"/>
      <c r="L2492" s="104"/>
      <c r="M2492" s="104"/>
      <c r="N2492" s="101"/>
      <c r="O2492" s="101"/>
      <c r="P2492" s="101"/>
      <c r="Q2492" s="101"/>
      <c r="R2492" s="63"/>
      <c r="S2492" s="63"/>
      <c r="T2492" s="63"/>
      <c r="U2492" s="135"/>
      <c r="V2492" s="104"/>
      <c r="W2492" s="104"/>
      <c r="X2492" s="104"/>
      <c r="Y2492" s="104"/>
    </row>
    <row r="2493" spans="1:25" x14ac:dyDescent="0.2">
      <c r="A2493" s="135"/>
      <c r="B2493" s="134" t="str">
        <f>IF(A2493="","",IF(ISNUMBER(SEARCH("KCB",G2493))=TRUE,Info!$J$10,Info!$J$11))</f>
        <v/>
      </c>
      <c r="C2493" s="135"/>
      <c r="D2493" s="248"/>
      <c r="E2493" s="248"/>
      <c r="F2493" s="135"/>
      <c r="G2493" s="104"/>
      <c r="H2493" s="135"/>
      <c r="I2493" s="104"/>
      <c r="J2493" s="104"/>
      <c r="K2493" s="104"/>
      <c r="L2493" s="104"/>
      <c r="M2493" s="104"/>
      <c r="N2493" s="101"/>
      <c r="O2493" s="101"/>
      <c r="P2493" s="101"/>
      <c r="Q2493" s="101"/>
      <c r="R2493" s="63"/>
      <c r="S2493" s="63"/>
      <c r="T2493" s="63"/>
      <c r="U2493" s="135"/>
      <c r="V2493" s="104"/>
      <c r="W2493" s="104"/>
      <c r="X2493" s="104"/>
      <c r="Y2493" s="104"/>
    </row>
    <row r="2494" spans="1:25" x14ac:dyDescent="0.2">
      <c r="A2494" s="135"/>
      <c r="B2494" s="134" t="str">
        <f>IF(A2494="","",IF(ISNUMBER(SEARCH("KCB",G2494))=TRUE,Info!$J$10,Info!$J$11))</f>
        <v/>
      </c>
      <c r="C2494" s="135"/>
      <c r="D2494" s="248"/>
      <c r="E2494" s="248"/>
      <c r="F2494" s="135"/>
      <c r="G2494" s="104"/>
      <c r="H2494" s="135"/>
      <c r="I2494" s="104"/>
      <c r="J2494" s="104"/>
      <c r="K2494" s="104"/>
      <c r="L2494" s="104"/>
      <c r="M2494" s="104"/>
      <c r="N2494" s="101"/>
      <c r="O2494" s="101"/>
      <c r="P2494" s="101"/>
      <c r="Q2494" s="101"/>
      <c r="R2494" s="63"/>
      <c r="S2494" s="63"/>
      <c r="T2494" s="63"/>
      <c r="U2494" s="135"/>
      <c r="V2494" s="104"/>
      <c r="W2494" s="104"/>
      <c r="X2494" s="104"/>
      <c r="Y2494" s="104"/>
    </row>
    <row r="2495" spans="1:25" x14ac:dyDescent="0.2">
      <c r="A2495" s="135"/>
      <c r="B2495" s="134" t="str">
        <f>IF(A2495="","",IF(ISNUMBER(SEARCH("KCB",G2495))=TRUE,Info!$J$10,Info!$J$11))</f>
        <v/>
      </c>
      <c r="C2495" s="135"/>
      <c r="D2495" s="248"/>
      <c r="E2495" s="248"/>
      <c r="F2495" s="135"/>
      <c r="G2495" s="104"/>
      <c r="H2495" s="135"/>
      <c r="I2495" s="104"/>
      <c r="J2495" s="104"/>
      <c r="K2495" s="104"/>
      <c r="L2495" s="104"/>
      <c r="M2495" s="104"/>
      <c r="N2495" s="101"/>
      <c r="O2495" s="101"/>
      <c r="P2495" s="101"/>
      <c r="Q2495" s="101"/>
      <c r="R2495" s="63"/>
      <c r="S2495" s="63"/>
      <c r="T2495" s="63"/>
      <c r="U2495" s="135"/>
      <c r="V2495" s="104"/>
      <c r="W2495" s="104"/>
      <c r="X2495" s="104"/>
      <c r="Y2495" s="104"/>
    </row>
    <row r="2496" spans="1:25" x14ac:dyDescent="0.2">
      <c r="A2496" s="135"/>
      <c r="B2496" s="134" t="str">
        <f>IF(A2496="","",IF(ISNUMBER(SEARCH("KCB",G2496))=TRUE,Info!$J$10,Info!$J$11))</f>
        <v/>
      </c>
      <c r="C2496" s="135"/>
      <c r="D2496" s="248"/>
      <c r="E2496" s="248"/>
      <c r="F2496" s="135"/>
      <c r="G2496" s="104"/>
      <c r="H2496" s="135"/>
      <c r="I2496" s="104"/>
      <c r="J2496" s="104"/>
      <c r="K2496" s="104"/>
      <c r="L2496" s="104"/>
      <c r="M2496" s="104"/>
      <c r="N2496" s="101"/>
      <c r="O2496" s="101"/>
      <c r="P2496" s="101"/>
      <c r="Q2496" s="101"/>
      <c r="R2496" s="63"/>
      <c r="S2496" s="63"/>
      <c r="T2496" s="63"/>
      <c r="U2496" s="135"/>
      <c r="V2496" s="104"/>
      <c r="W2496" s="104"/>
      <c r="X2496" s="104"/>
      <c r="Y2496" s="104"/>
    </row>
    <row r="2497" spans="1:25" x14ac:dyDescent="0.2">
      <c r="A2497" s="135"/>
      <c r="B2497" s="134" t="str">
        <f>IF(A2497="","",IF(ISNUMBER(SEARCH("KCB",G2497))=TRUE,Info!$J$10,Info!$J$11))</f>
        <v/>
      </c>
      <c r="C2497" s="135"/>
      <c r="D2497" s="248"/>
      <c r="E2497" s="248"/>
      <c r="F2497" s="135"/>
      <c r="G2497" s="104"/>
      <c r="H2497" s="135"/>
      <c r="I2497" s="104"/>
      <c r="J2497" s="104"/>
      <c r="K2497" s="104"/>
      <c r="L2497" s="104"/>
      <c r="M2497" s="104"/>
      <c r="N2497" s="101"/>
      <c r="O2497" s="101"/>
      <c r="P2497" s="101"/>
      <c r="Q2497" s="101"/>
      <c r="R2497" s="63"/>
      <c r="S2497" s="63"/>
      <c r="T2497" s="63"/>
      <c r="U2497" s="135"/>
      <c r="V2497" s="104"/>
      <c r="W2497" s="104"/>
      <c r="X2497" s="104"/>
      <c r="Y2497" s="104"/>
    </row>
    <row r="2498" spans="1:25" x14ac:dyDescent="0.2">
      <c r="A2498" s="135"/>
      <c r="B2498" s="134" t="str">
        <f>IF(A2498="","",IF(ISNUMBER(SEARCH("KCB",G2498))=TRUE,Info!$J$10,Info!$J$11))</f>
        <v/>
      </c>
      <c r="C2498" s="135"/>
      <c r="D2498" s="248"/>
      <c r="E2498" s="248"/>
      <c r="F2498" s="135"/>
      <c r="G2498" s="104"/>
      <c r="H2498" s="135"/>
      <c r="I2498" s="104"/>
      <c r="J2498" s="104"/>
      <c r="K2498" s="104"/>
      <c r="L2498" s="104"/>
      <c r="M2498" s="104"/>
      <c r="N2498" s="101"/>
      <c r="O2498" s="101"/>
      <c r="P2498" s="101"/>
      <c r="Q2498" s="101"/>
      <c r="R2498" s="63"/>
      <c r="S2498" s="63"/>
      <c r="T2498" s="63"/>
      <c r="U2498" s="135"/>
      <c r="V2498" s="104"/>
      <c r="W2498" s="104"/>
      <c r="X2498" s="104"/>
      <c r="Y2498" s="104"/>
    </row>
    <row r="2499" spans="1:25" x14ac:dyDescent="0.2">
      <c r="A2499" s="135"/>
      <c r="B2499" s="134" t="str">
        <f>IF(A2499="","",IF(ISNUMBER(SEARCH("KCB",G2499))=TRUE,Info!$J$10,Info!$J$11))</f>
        <v/>
      </c>
      <c r="C2499" s="135"/>
      <c r="D2499" s="248"/>
      <c r="E2499" s="248"/>
      <c r="F2499" s="135"/>
      <c r="G2499" s="104"/>
      <c r="H2499" s="135"/>
      <c r="I2499" s="104"/>
      <c r="J2499" s="104"/>
      <c r="K2499" s="104"/>
      <c r="L2499" s="104"/>
      <c r="M2499" s="104"/>
      <c r="N2499" s="101"/>
      <c r="O2499" s="101"/>
      <c r="P2499" s="101"/>
      <c r="Q2499" s="101"/>
      <c r="R2499" s="63"/>
      <c r="S2499" s="63"/>
      <c r="T2499" s="63"/>
      <c r="U2499" s="135"/>
      <c r="V2499" s="104"/>
      <c r="W2499" s="104"/>
      <c r="X2499" s="104"/>
      <c r="Y2499" s="104"/>
    </row>
    <row r="2500" spans="1:25" x14ac:dyDescent="0.2">
      <c r="A2500" s="135"/>
      <c r="B2500" s="134" t="str">
        <f>IF(A2500="","",IF(ISNUMBER(SEARCH("KCB",G2500))=TRUE,Info!$J$10,Info!$J$11))</f>
        <v/>
      </c>
      <c r="C2500" s="135"/>
      <c r="D2500" s="248"/>
      <c r="E2500" s="248"/>
      <c r="F2500" s="135"/>
      <c r="G2500" s="104"/>
      <c r="H2500" s="135"/>
      <c r="I2500" s="104"/>
      <c r="J2500" s="104"/>
      <c r="K2500" s="104"/>
      <c r="L2500" s="104"/>
      <c r="M2500" s="104"/>
      <c r="N2500" s="101"/>
      <c r="O2500" s="101"/>
      <c r="P2500" s="101"/>
      <c r="Q2500" s="101"/>
      <c r="R2500" s="63"/>
      <c r="S2500" s="63"/>
      <c r="T2500" s="63"/>
      <c r="U2500" s="135"/>
      <c r="V2500" s="104"/>
      <c r="W2500" s="104"/>
      <c r="X2500" s="104"/>
      <c r="Y2500" s="104"/>
    </row>
    <row r="2501" spans="1:25" x14ac:dyDescent="0.2">
      <c r="A2501" s="135"/>
      <c r="B2501" s="134" t="str">
        <f>IF(A2501="","",IF(ISNUMBER(SEARCH("KCB",G2501))=TRUE,Info!$J$10,Info!$J$11))</f>
        <v/>
      </c>
      <c r="C2501" s="135"/>
      <c r="D2501" s="248"/>
      <c r="E2501" s="248"/>
      <c r="F2501" s="135"/>
      <c r="G2501" s="104"/>
      <c r="H2501" s="135"/>
      <c r="I2501" s="104"/>
      <c r="J2501" s="104"/>
      <c r="K2501" s="104"/>
      <c r="L2501" s="104"/>
      <c r="M2501" s="104"/>
      <c r="N2501" s="101"/>
      <c r="O2501" s="101"/>
      <c r="P2501" s="101"/>
      <c r="Q2501" s="101"/>
      <c r="R2501" s="63"/>
      <c r="S2501" s="63"/>
      <c r="T2501" s="63"/>
      <c r="U2501" s="135"/>
      <c r="V2501" s="104"/>
      <c r="W2501" s="104"/>
      <c r="X2501" s="104"/>
      <c r="Y2501" s="104"/>
    </row>
    <row r="2502" spans="1:25" x14ac:dyDescent="0.2">
      <c r="A2502" s="135"/>
      <c r="B2502" s="134" t="str">
        <f>IF(A2502="","",IF(ISNUMBER(SEARCH("KCB",G2502))=TRUE,Info!$J$10,Info!$J$11))</f>
        <v/>
      </c>
      <c r="C2502" s="135"/>
      <c r="D2502" s="248"/>
      <c r="E2502" s="248"/>
      <c r="F2502" s="135"/>
      <c r="G2502" s="104"/>
      <c r="H2502" s="135"/>
      <c r="I2502" s="104"/>
      <c r="J2502" s="104"/>
      <c r="K2502" s="104"/>
      <c r="L2502" s="104"/>
      <c r="M2502" s="104"/>
      <c r="N2502" s="101"/>
      <c r="O2502" s="101"/>
      <c r="P2502" s="101"/>
      <c r="Q2502" s="101"/>
      <c r="R2502" s="63"/>
      <c r="S2502" s="63"/>
      <c r="T2502" s="63"/>
      <c r="U2502" s="135"/>
      <c r="V2502" s="104"/>
      <c r="W2502" s="104"/>
      <c r="X2502" s="104"/>
      <c r="Y2502" s="104"/>
    </row>
    <row r="2503" spans="1:25" x14ac:dyDescent="0.2">
      <c r="A2503" s="135"/>
      <c r="B2503" s="134" t="str">
        <f>IF(A2503="","",IF(ISNUMBER(SEARCH("KCB",G2503))=TRUE,Info!$J$10,Info!$J$11))</f>
        <v/>
      </c>
      <c r="C2503" s="135"/>
      <c r="D2503" s="248"/>
      <c r="E2503" s="248"/>
      <c r="F2503" s="135"/>
      <c r="G2503" s="104"/>
      <c r="H2503" s="135"/>
      <c r="I2503" s="104"/>
      <c r="J2503" s="104"/>
      <c r="K2503" s="104"/>
      <c r="L2503" s="104"/>
      <c r="M2503" s="104"/>
      <c r="N2503" s="101"/>
      <c r="O2503" s="101"/>
      <c r="P2503" s="101"/>
      <c r="Q2503" s="101"/>
      <c r="R2503" s="63"/>
      <c r="S2503" s="63"/>
      <c r="T2503" s="63"/>
      <c r="U2503" s="135"/>
      <c r="V2503" s="104"/>
      <c r="W2503" s="104"/>
      <c r="X2503" s="104"/>
      <c r="Y2503" s="104"/>
    </row>
    <row r="2504" spans="1:25" x14ac:dyDescent="0.2">
      <c r="A2504" s="135"/>
      <c r="B2504" s="134" t="str">
        <f>IF(A2504="","",IF(ISNUMBER(SEARCH("KCB",G2504))=TRUE,Info!$J$10,Info!$J$11))</f>
        <v/>
      </c>
      <c r="C2504" s="135"/>
      <c r="D2504" s="248"/>
      <c r="E2504" s="248"/>
      <c r="F2504" s="135"/>
      <c r="G2504" s="104"/>
      <c r="H2504" s="135"/>
      <c r="I2504" s="104"/>
      <c r="J2504" s="104"/>
      <c r="K2504" s="104"/>
      <c r="L2504" s="104"/>
      <c r="M2504" s="104"/>
      <c r="N2504" s="101"/>
      <c r="O2504" s="101"/>
      <c r="P2504" s="101"/>
      <c r="Q2504" s="101"/>
      <c r="R2504" s="63"/>
      <c r="S2504" s="63"/>
      <c r="T2504" s="63"/>
      <c r="U2504" s="135"/>
      <c r="V2504" s="104"/>
      <c r="W2504" s="104"/>
      <c r="X2504" s="104"/>
      <c r="Y2504" s="104"/>
    </row>
    <row r="2505" spans="1:25" x14ac:dyDescent="0.2">
      <c r="A2505" s="135"/>
      <c r="B2505" s="134" t="str">
        <f>IF(A2505="","",IF(ISNUMBER(SEARCH("KCB",G2505))=TRUE,Info!$J$10,Info!$J$11))</f>
        <v/>
      </c>
      <c r="C2505" s="135"/>
      <c r="D2505" s="248"/>
      <c r="E2505" s="248"/>
      <c r="F2505" s="135"/>
      <c r="G2505" s="104"/>
      <c r="H2505" s="135"/>
      <c r="I2505" s="104"/>
      <c r="J2505" s="104"/>
      <c r="K2505" s="104"/>
      <c r="L2505" s="104"/>
      <c r="M2505" s="104"/>
      <c r="N2505" s="101"/>
      <c r="O2505" s="101"/>
      <c r="P2505" s="101"/>
      <c r="Q2505" s="101"/>
      <c r="R2505" s="63"/>
      <c r="S2505" s="63"/>
      <c r="T2505" s="63"/>
      <c r="U2505" s="135"/>
      <c r="V2505" s="104"/>
      <c r="W2505" s="104"/>
      <c r="X2505" s="104"/>
      <c r="Y2505" s="104"/>
    </row>
    <row r="2506" spans="1:25" x14ac:dyDescent="0.2">
      <c r="A2506" s="135"/>
      <c r="B2506" s="134" t="str">
        <f>IF(A2506="","",IF(ISNUMBER(SEARCH("KCB",G2506))=TRUE,Info!$J$10,Info!$J$11))</f>
        <v/>
      </c>
      <c r="C2506" s="135"/>
      <c r="D2506" s="248"/>
      <c r="E2506" s="248"/>
      <c r="F2506" s="135"/>
      <c r="G2506" s="104"/>
      <c r="H2506" s="135"/>
      <c r="I2506" s="104"/>
      <c r="J2506" s="104"/>
      <c r="K2506" s="104"/>
      <c r="L2506" s="104"/>
      <c r="M2506" s="104"/>
      <c r="N2506" s="101"/>
      <c r="O2506" s="101"/>
      <c r="P2506" s="101"/>
      <c r="Q2506" s="101"/>
      <c r="R2506" s="63"/>
      <c r="S2506" s="63"/>
      <c r="T2506" s="63"/>
      <c r="U2506" s="135"/>
      <c r="V2506" s="104"/>
      <c r="W2506" s="104"/>
      <c r="X2506" s="104"/>
      <c r="Y2506" s="104"/>
    </row>
    <row r="2507" spans="1:25" x14ac:dyDescent="0.2">
      <c r="A2507" s="135"/>
      <c r="B2507" s="134" t="str">
        <f>IF(A2507="","",IF(ISNUMBER(SEARCH("KCB",G2507))=TRUE,Info!$J$10,Info!$J$11))</f>
        <v/>
      </c>
      <c r="C2507" s="135"/>
      <c r="D2507" s="248"/>
      <c r="E2507" s="248"/>
      <c r="F2507" s="135"/>
      <c r="G2507" s="104"/>
      <c r="H2507" s="135"/>
      <c r="I2507" s="104"/>
      <c r="J2507" s="104"/>
      <c r="K2507" s="104"/>
      <c r="L2507" s="104"/>
      <c r="M2507" s="104"/>
      <c r="N2507" s="101"/>
      <c r="O2507" s="101"/>
      <c r="P2507" s="101"/>
      <c r="Q2507" s="101"/>
      <c r="R2507" s="63"/>
      <c r="S2507" s="63"/>
      <c r="T2507" s="63"/>
      <c r="U2507" s="135"/>
      <c r="V2507" s="104"/>
      <c r="W2507" s="104"/>
      <c r="X2507" s="104"/>
      <c r="Y2507" s="104"/>
    </row>
    <row r="2508" spans="1:25" x14ac:dyDescent="0.2">
      <c r="A2508" s="135"/>
      <c r="B2508" s="134" t="str">
        <f>IF(A2508="","",IF(ISNUMBER(SEARCH("KCB",G2508))=TRUE,Info!$J$10,Info!$J$11))</f>
        <v/>
      </c>
      <c r="C2508" s="135"/>
      <c r="D2508" s="248"/>
      <c r="E2508" s="248"/>
      <c r="F2508" s="135"/>
      <c r="G2508" s="104"/>
      <c r="H2508" s="135"/>
      <c r="I2508" s="104"/>
      <c r="J2508" s="104"/>
      <c r="K2508" s="104"/>
      <c r="L2508" s="104"/>
      <c r="M2508" s="104"/>
      <c r="N2508" s="101"/>
      <c r="O2508" s="101"/>
      <c r="P2508" s="101"/>
      <c r="Q2508" s="101"/>
      <c r="R2508" s="63"/>
      <c r="S2508" s="63"/>
      <c r="T2508" s="63"/>
      <c r="U2508" s="135"/>
      <c r="V2508" s="104"/>
      <c r="W2508" s="104"/>
      <c r="X2508" s="104"/>
      <c r="Y2508" s="104"/>
    </row>
    <row r="2509" spans="1:25" x14ac:dyDescent="0.2">
      <c r="A2509" s="135"/>
      <c r="B2509" s="134" t="str">
        <f>IF(A2509="","",IF(ISNUMBER(SEARCH("KCB",G2509))=TRUE,Info!$J$10,Info!$J$11))</f>
        <v/>
      </c>
      <c r="C2509" s="135"/>
      <c r="D2509" s="248"/>
      <c r="E2509" s="248"/>
      <c r="F2509" s="135"/>
      <c r="G2509" s="104"/>
      <c r="H2509" s="135"/>
      <c r="I2509" s="104"/>
      <c r="J2509" s="104"/>
      <c r="K2509" s="104"/>
      <c r="L2509" s="104"/>
      <c r="M2509" s="104"/>
      <c r="N2509" s="101"/>
      <c r="O2509" s="101"/>
      <c r="P2509" s="101"/>
      <c r="Q2509" s="101"/>
      <c r="R2509" s="63"/>
      <c r="S2509" s="63"/>
      <c r="T2509" s="63"/>
      <c r="U2509" s="135"/>
      <c r="V2509" s="104"/>
      <c r="W2509" s="104"/>
      <c r="X2509" s="104"/>
      <c r="Y2509" s="104"/>
    </row>
    <row r="2510" spans="1:25" x14ac:dyDescent="0.2">
      <c r="A2510" s="135"/>
      <c r="B2510" s="134" t="str">
        <f>IF(A2510="","",IF(ISNUMBER(SEARCH("KCB",G2510))=TRUE,Info!$J$10,Info!$J$11))</f>
        <v/>
      </c>
      <c r="C2510" s="135"/>
      <c r="D2510" s="248"/>
      <c r="E2510" s="248"/>
      <c r="F2510" s="135"/>
      <c r="G2510" s="104"/>
      <c r="H2510" s="135"/>
      <c r="I2510" s="104"/>
      <c r="J2510" s="104"/>
      <c r="K2510" s="104"/>
      <c r="L2510" s="104"/>
      <c r="M2510" s="104"/>
      <c r="N2510" s="101"/>
      <c r="O2510" s="101"/>
      <c r="P2510" s="101"/>
      <c r="Q2510" s="101"/>
      <c r="R2510" s="63"/>
      <c r="S2510" s="63"/>
      <c r="T2510" s="63"/>
      <c r="U2510" s="135"/>
      <c r="V2510" s="104"/>
      <c r="W2510" s="104"/>
      <c r="X2510" s="104"/>
      <c r="Y2510" s="104"/>
    </row>
    <row r="2511" spans="1:25" x14ac:dyDescent="0.2">
      <c r="A2511" s="135"/>
      <c r="B2511" s="134" t="str">
        <f>IF(A2511="","",IF(ISNUMBER(SEARCH("KCB",G2511))=TRUE,Info!$J$10,Info!$J$11))</f>
        <v/>
      </c>
      <c r="C2511" s="135"/>
      <c r="D2511" s="248"/>
      <c r="E2511" s="248"/>
      <c r="F2511" s="135"/>
      <c r="G2511" s="104"/>
      <c r="H2511" s="135"/>
      <c r="I2511" s="104"/>
      <c r="J2511" s="104"/>
      <c r="K2511" s="104"/>
      <c r="L2511" s="104"/>
      <c r="M2511" s="104"/>
      <c r="N2511" s="101"/>
      <c r="O2511" s="101"/>
      <c r="P2511" s="101"/>
      <c r="Q2511" s="101"/>
      <c r="R2511" s="63"/>
      <c r="S2511" s="63"/>
      <c r="T2511" s="63"/>
      <c r="U2511" s="135"/>
      <c r="V2511" s="104"/>
      <c r="W2511" s="104"/>
      <c r="X2511" s="104"/>
      <c r="Y2511" s="104"/>
    </row>
    <row r="2512" spans="1:25" x14ac:dyDescent="0.2">
      <c r="A2512" s="135"/>
      <c r="B2512" s="134" t="str">
        <f>IF(A2512="","",IF(ISNUMBER(SEARCH("KCB",G2512))=TRUE,Info!$J$10,Info!$J$11))</f>
        <v/>
      </c>
      <c r="C2512" s="135"/>
      <c r="D2512" s="248"/>
      <c r="E2512" s="248"/>
      <c r="F2512" s="135"/>
      <c r="G2512" s="104"/>
      <c r="H2512" s="135"/>
      <c r="I2512" s="104"/>
      <c r="J2512" s="104"/>
      <c r="K2512" s="104"/>
      <c r="L2512" s="104"/>
      <c r="M2512" s="104"/>
      <c r="N2512" s="101"/>
      <c r="O2512" s="101"/>
      <c r="P2512" s="101"/>
      <c r="Q2512" s="101"/>
      <c r="R2512" s="63"/>
      <c r="S2512" s="63"/>
      <c r="T2512" s="63"/>
      <c r="U2512" s="135"/>
      <c r="V2512" s="104"/>
      <c r="W2512" s="104"/>
      <c r="X2512" s="104"/>
      <c r="Y2512" s="104"/>
    </row>
    <row r="2513" spans="1:25" x14ac:dyDescent="0.2">
      <c r="A2513" s="135"/>
      <c r="B2513" s="134" t="str">
        <f>IF(A2513="","",IF(ISNUMBER(SEARCH("KCB",G2513))=TRUE,Info!$J$10,Info!$J$11))</f>
        <v/>
      </c>
      <c r="C2513" s="135"/>
      <c r="D2513" s="248"/>
      <c r="E2513" s="248"/>
      <c r="F2513" s="135"/>
      <c r="G2513" s="104"/>
      <c r="H2513" s="135"/>
      <c r="I2513" s="104"/>
      <c r="J2513" s="104"/>
      <c r="K2513" s="104"/>
      <c r="L2513" s="104"/>
      <c r="M2513" s="104"/>
      <c r="N2513" s="101"/>
      <c r="O2513" s="101"/>
      <c r="P2513" s="101"/>
      <c r="Q2513" s="101"/>
      <c r="R2513" s="63"/>
      <c r="S2513" s="63"/>
      <c r="T2513" s="63"/>
      <c r="U2513" s="135"/>
      <c r="V2513" s="104"/>
      <c r="W2513" s="104"/>
      <c r="X2513" s="104"/>
      <c r="Y2513" s="104"/>
    </row>
    <row r="2514" spans="1:25" x14ac:dyDescent="0.2">
      <c r="A2514" s="135"/>
      <c r="B2514" s="134" t="str">
        <f>IF(A2514="","",IF(ISNUMBER(SEARCH("KCB",G2514))=TRUE,Info!$J$10,Info!$J$11))</f>
        <v/>
      </c>
      <c r="C2514" s="135"/>
      <c r="D2514" s="248"/>
      <c r="E2514" s="248"/>
      <c r="F2514" s="135"/>
      <c r="G2514" s="104"/>
      <c r="H2514" s="135"/>
      <c r="I2514" s="104"/>
      <c r="J2514" s="104"/>
      <c r="K2514" s="104"/>
      <c r="L2514" s="104"/>
      <c r="M2514" s="104"/>
      <c r="N2514" s="101"/>
      <c r="O2514" s="101"/>
      <c r="P2514" s="101"/>
      <c r="Q2514" s="101"/>
      <c r="R2514" s="63"/>
      <c r="S2514" s="63"/>
      <c r="T2514" s="63"/>
      <c r="U2514" s="135"/>
      <c r="V2514" s="104"/>
      <c r="W2514" s="104"/>
      <c r="X2514" s="104"/>
      <c r="Y2514" s="104"/>
    </row>
    <row r="2515" spans="1:25" x14ac:dyDescent="0.2">
      <c r="A2515" s="135"/>
      <c r="B2515" s="134" t="str">
        <f>IF(A2515="","",IF(ISNUMBER(SEARCH("KCB",G2515))=TRUE,Info!$J$10,Info!$J$11))</f>
        <v/>
      </c>
      <c r="C2515" s="135"/>
      <c r="D2515" s="248"/>
      <c r="E2515" s="248"/>
      <c r="F2515" s="135"/>
      <c r="G2515" s="104"/>
      <c r="H2515" s="135"/>
      <c r="I2515" s="104"/>
      <c r="J2515" s="104"/>
      <c r="K2515" s="104"/>
      <c r="L2515" s="104"/>
      <c r="M2515" s="104"/>
      <c r="N2515" s="101"/>
      <c r="O2515" s="101"/>
      <c r="P2515" s="101"/>
      <c r="Q2515" s="101"/>
      <c r="R2515" s="63"/>
      <c r="S2515" s="63"/>
      <c r="T2515" s="63"/>
      <c r="U2515" s="135"/>
      <c r="V2515" s="104"/>
      <c r="W2515" s="104"/>
      <c r="X2515" s="104"/>
      <c r="Y2515" s="104"/>
    </row>
    <row r="2516" spans="1:25" x14ac:dyDescent="0.2">
      <c r="A2516" s="135"/>
      <c r="B2516" s="134" t="str">
        <f>IF(A2516="","",IF(ISNUMBER(SEARCH("KCB",G2516))=TRUE,Info!$J$10,Info!$J$11))</f>
        <v/>
      </c>
      <c r="C2516" s="135"/>
      <c r="D2516" s="248"/>
      <c r="E2516" s="248"/>
      <c r="F2516" s="135"/>
      <c r="G2516" s="104"/>
      <c r="H2516" s="135"/>
      <c r="I2516" s="104"/>
      <c r="J2516" s="104"/>
      <c r="K2516" s="104"/>
      <c r="L2516" s="104"/>
      <c r="M2516" s="104"/>
      <c r="N2516" s="101"/>
      <c r="O2516" s="101"/>
      <c r="P2516" s="101"/>
      <c r="Q2516" s="101"/>
      <c r="R2516" s="63"/>
      <c r="S2516" s="63"/>
      <c r="T2516" s="63"/>
      <c r="U2516" s="135"/>
      <c r="V2516" s="104"/>
      <c r="W2516" s="104"/>
      <c r="X2516" s="104"/>
      <c r="Y2516" s="104"/>
    </row>
    <row r="2517" spans="1:25" x14ac:dyDescent="0.2">
      <c r="A2517" s="135"/>
      <c r="B2517" s="134" t="str">
        <f>IF(A2517="","",IF(ISNUMBER(SEARCH("KCB",G2517))=TRUE,Info!$J$10,Info!$J$11))</f>
        <v/>
      </c>
      <c r="C2517" s="135"/>
      <c r="D2517" s="248"/>
      <c r="E2517" s="248"/>
      <c r="F2517" s="135"/>
      <c r="G2517" s="104"/>
      <c r="H2517" s="135"/>
      <c r="I2517" s="104"/>
      <c r="J2517" s="104"/>
      <c r="K2517" s="104"/>
      <c r="L2517" s="104"/>
      <c r="M2517" s="104"/>
      <c r="N2517" s="101"/>
      <c r="O2517" s="101"/>
      <c r="P2517" s="101"/>
      <c r="Q2517" s="101"/>
      <c r="R2517" s="63"/>
      <c r="S2517" s="63"/>
      <c r="T2517" s="63"/>
      <c r="U2517" s="135"/>
      <c r="V2517" s="104"/>
      <c r="W2517" s="104"/>
      <c r="X2517" s="104"/>
      <c r="Y2517" s="104"/>
    </row>
    <row r="2518" spans="1:25" x14ac:dyDescent="0.2">
      <c r="A2518" s="135"/>
      <c r="B2518" s="134" t="str">
        <f>IF(A2518="","",IF(ISNUMBER(SEARCH("KCB",G2518))=TRUE,Info!$J$10,Info!$J$11))</f>
        <v/>
      </c>
      <c r="C2518" s="135"/>
      <c r="D2518" s="248"/>
      <c r="E2518" s="248"/>
      <c r="F2518" s="135"/>
      <c r="G2518" s="104"/>
      <c r="H2518" s="135"/>
      <c r="I2518" s="104"/>
      <c r="J2518" s="104"/>
      <c r="K2518" s="104"/>
      <c r="L2518" s="104"/>
      <c r="M2518" s="104"/>
      <c r="N2518" s="101"/>
      <c r="O2518" s="101"/>
      <c r="P2518" s="101"/>
      <c r="Q2518" s="101"/>
      <c r="R2518" s="63"/>
      <c r="S2518" s="63"/>
      <c r="T2518" s="63"/>
      <c r="U2518" s="135"/>
      <c r="V2518" s="104"/>
      <c r="W2518" s="104"/>
      <c r="X2518" s="104"/>
      <c r="Y2518" s="104"/>
    </row>
    <row r="2519" spans="1:25" x14ac:dyDescent="0.2">
      <c r="A2519" s="135"/>
      <c r="B2519" s="134" t="str">
        <f>IF(A2519="","",IF(ISNUMBER(SEARCH("KCB",G2519))=TRUE,Info!$J$10,Info!$J$11))</f>
        <v/>
      </c>
      <c r="C2519" s="135"/>
      <c r="D2519" s="248"/>
      <c r="E2519" s="248"/>
      <c r="F2519" s="135"/>
      <c r="G2519" s="104"/>
      <c r="H2519" s="135"/>
      <c r="I2519" s="104"/>
      <c r="J2519" s="104"/>
      <c r="K2519" s="104"/>
      <c r="L2519" s="104"/>
      <c r="M2519" s="104"/>
      <c r="N2519" s="101"/>
      <c r="O2519" s="101"/>
      <c r="P2519" s="101"/>
      <c r="Q2519" s="101"/>
      <c r="R2519" s="63"/>
      <c r="S2519" s="63"/>
      <c r="T2519" s="63"/>
      <c r="U2519" s="135"/>
      <c r="V2519" s="104"/>
      <c r="W2519" s="104"/>
      <c r="X2519" s="104"/>
      <c r="Y2519" s="104"/>
    </row>
    <row r="2520" spans="1:25" x14ac:dyDescent="0.2">
      <c r="A2520" s="135"/>
      <c r="B2520" s="134" t="str">
        <f>IF(A2520="","",IF(ISNUMBER(SEARCH("KCB",G2520))=TRUE,Info!$J$10,Info!$J$11))</f>
        <v/>
      </c>
      <c r="C2520" s="135"/>
      <c r="D2520" s="248"/>
      <c r="E2520" s="248"/>
      <c r="F2520" s="135"/>
      <c r="G2520" s="104"/>
      <c r="H2520" s="135"/>
      <c r="I2520" s="104"/>
      <c r="J2520" s="104"/>
      <c r="K2520" s="104"/>
      <c r="L2520" s="104"/>
      <c r="M2520" s="104"/>
      <c r="N2520" s="101"/>
      <c r="O2520" s="101"/>
      <c r="P2520" s="101"/>
      <c r="Q2520" s="101"/>
      <c r="R2520" s="63"/>
      <c r="S2520" s="63"/>
      <c r="T2520" s="63"/>
      <c r="U2520" s="135"/>
      <c r="V2520" s="104"/>
      <c r="W2520" s="104"/>
      <c r="X2520" s="104"/>
      <c r="Y2520" s="104"/>
    </row>
    <row r="2521" spans="1:25" x14ac:dyDescent="0.2">
      <c r="A2521" s="135"/>
      <c r="B2521" s="134" t="str">
        <f>IF(A2521="","",IF(ISNUMBER(SEARCH("KCB",G2521))=TRUE,Info!$J$10,Info!$J$11))</f>
        <v/>
      </c>
      <c r="C2521" s="135"/>
      <c r="D2521" s="248"/>
      <c r="E2521" s="248"/>
      <c r="F2521" s="135"/>
      <c r="G2521" s="104"/>
      <c r="H2521" s="135"/>
      <c r="I2521" s="104"/>
      <c r="J2521" s="104"/>
      <c r="K2521" s="104"/>
      <c r="L2521" s="104"/>
      <c r="M2521" s="104"/>
      <c r="N2521" s="101"/>
      <c r="O2521" s="101"/>
      <c r="P2521" s="101"/>
      <c r="Q2521" s="101"/>
      <c r="R2521" s="63"/>
      <c r="S2521" s="63"/>
      <c r="T2521" s="63"/>
      <c r="U2521" s="135"/>
      <c r="V2521" s="104"/>
      <c r="W2521" s="104"/>
      <c r="X2521" s="104"/>
      <c r="Y2521" s="104"/>
    </row>
    <row r="2522" spans="1:25" x14ac:dyDescent="0.2">
      <c r="A2522" s="135"/>
      <c r="B2522" s="134" t="str">
        <f>IF(A2522="","",IF(ISNUMBER(SEARCH("KCB",G2522))=TRUE,Info!$J$10,Info!$J$11))</f>
        <v/>
      </c>
      <c r="C2522" s="135"/>
      <c r="D2522" s="248"/>
      <c r="E2522" s="248"/>
      <c r="F2522" s="135"/>
      <c r="G2522" s="104"/>
      <c r="H2522" s="135"/>
      <c r="I2522" s="104"/>
      <c r="J2522" s="104"/>
      <c r="K2522" s="104"/>
      <c r="L2522" s="104"/>
      <c r="M2522" s="104"/>
      <c r="N2522" s="101"/>
      <c r="O2522" s="101"/>
      <c r="P2522" s="101"/>
      <c r="Q2522" s="101"/>
      <c r="R2522" s="63"/>
      <c r="S2522" s="63"/>
      <c r="T2522" s="63"/>
      <c r="U2522" s="135"/>
      <c r="V2522" s="104"/>
      <c r="W2522" s="104"/>
      <c r="X2522" s="104"/>
      <c r="Y2522" s="104"/>
    </row>
    <row r="2523" spans="1:25" x14ac:dyDescent="0.2">
      <c r="A2523" s="135"/>
      <c r="B2523" s="134" t="str">
        <f>IF(A2523="","",IF(ISNUMBER(SEARCH("KCB",G2523))=TRUE,Info!$J$10,Info!$J$11))</f>
        <v/>
      </c>
      <c r="C2523" s="135"/>
      <c r="D2523" s="248"/>
      <c r="E2523" s="248"/>
      <c r="F2523" s="135"/>
      <c r="G2523" s="104"/>
      <c r="H2523" s="135"/>
      <c r="I2523" s="104"/>
      <c r="J2523" s="104"/>
      <c r="K2523" s="104"/>
      <c r="L2523" s="104"/>
      <c r="M2523" s="104"/>
      <c r="N2523" s="101"/>
      <c r="O2523" s="101"/>
      <c r="P2523" s="101"/>
      <c r="Q2523" s="101"/>
      <c r="R2523" s="63"/>
      <c r="S2523" s="63"/>
      <c r="T2523" s="63"/>
      <c r="U2523" s="135"/>
      <c r="V2523" s="104"/>
      <c r="W2523" s="104"/>
      <c r="X2523" s="104"/>
      <c r="Y2523" s="104"/>
    </row>
    <row r="2524" spans="1:25" x14ac:dyDescent="0.2">
      <c r="A2524" s="135"/>
      <c r="B2524" s="134" t="str">
        <f>IF(A2524="","",IF(ISNUMBER(SEARCH("KCB",G2524))=TRUE,Info!$J$10,Info!$J$11))</f>
        <v/>
      </c>
      <c r="C2524" s="135"/>
      <c r="D2524" s="248"/>
      <c r="E2524" s="248"/>
      <c r="F2524" s="135"/>
      <c r="G2524" s="104"/>
      <c r="H2524" s="135"/>
      <c r="I2524" s="104"/>
      <c r="J2524" s="104"/>
      <c r="K2524" s="104"/>
      <c r="L2524" s="104"/>
      <c r="M2524" s="104"/>
      <c r="N2524" s="101"/>
      <c r="O2524" s="101"/>
      <c r="P2524" s="101"/>
      <c r="Q2524" s="101"/>
      <c r="R2524" s="63"/>
      <c r="S2524" s="63"/>
      <c r="T2524" s="63"/>
      <c r="U2524" s="135"/>
      <c r="V2524" s="104"/>
      <c r="W2524" s="104"/>
      <c r="X2524" s="104"/>
      <c r="Y2524" s="104"/>
    </row>
    <row r="2525" spans="1:25" x14ac:dyDescent="0.2">
      <c r="A2525" s="135"/>
      <c r="B2525" s="134" t="str">
        <f>IF(A2525="","",IF(ISNUMBER(SEARCH("KCB",G2525))=TRUE,Info!$J$10,Info!$J$11))</f>
        <v/>
      </c>
      <c r="C2525" s="135"/>
      <c r="D2525" s="248"/>
      <c r="E2525" s="248"/>
      <c r="F2525" s="135"/>
      <c r="G2525" s="104"/>
      <c r="H2525" s="135"/>
      <c r="I2525" s="104"/>
      <c r="J2525" s="104"/>
      <c r="K2525" s="104"/>
      <c r="L2525" s="104"/>
      <c r="M2525" s="104"/>
      <c r="N2525" s="101"/>
      <c r="O2525" s="101"/>
      <c r="P2525" s="101"/>
      <c r="Q2525" s="101"/>
      <c r="R2525" s="63"/>
      <c r="S2525" s="63"/>
      <c r="T2525" s="63"/>
      <c r="U2525" s="135"/>
      <c r="V2525" s="104"/>
      <c r="W2525" s="104"/>
      <c r="X2525" s="104"/>
      <c r="Y2525" s="104"/>
    </row>
    <row r="2526" spans="1:25" x14ac:dyDescent="0.2">
      <c r="A2526" s="135"/>
      <c r="B2526" s="134" t="str">
        <f>IF(A2526="","",IF(ISNUMBER(SEARCH("KCB",G2526))=TRUE,Info!$J$10,Info!$J$11))</f>
        <v/>
      </c>
      <c r="C2526" s="135"/>
      <c r="D2526" s="248"/>
      <c r="E2526" s="248"/>
      <c r="F2526" s="135"/>
      <c r="G2526" s="104"/>
      <c r="H2526" s="135"/>
      <c r="I2526" s="104"/>
      <c r="J2526" s="104"/>
      <c r="K2526" s="104"/>
      <c r="L2526" s="104"/>
      <c r="M2526" s="104"/>
      <c r="N2526" s="101"/>
      <c r="O2526" s="101"/>
      <c r="P2526" s="101"/>
      <c r="Q2526" s="101"/>
      <c r="R2526" s="63"/>
      <c r="S2526" s="63"/>
      <c r="T2526" s="63"/>
      <c r="U2526" s="135"/>
      <c r="V2526" s="104"/>
      <c r="W2526" s="104"/>
      <c r="X2526" s="104"/>
      <c r="Y2526" s="104"/>
    </row>
    <row r="2527" spans="1:25" x14ac:dyDescent="0.2">
      <c r="A2527" s="135"/>
      <c r="B2527" s="134" t="str">
        <f>IF(A2527="","",IF(ISNUMBER(SEARCH("KCB",G2527))=TRUE,Info!$J$10,Info!$J$11))</f>
        <v/>
      </c>
      <c r="C2527" s="135"/>
      <c r="D2527" s="248"/>
      <c r="E2527" s="248"/>
      <c r="F2527" s="135"/>
      <c r="G2527" s="104"/>
      <c r="H2527" s="135"/>
      <c r="I2527" s="104"/>
      <c r="J2527" s="104"/>
      <c r="K2527" s="104"/>
      <c r="L2527" s="104"/>
      <c r="M2527" s="104"/>
      <c r="N2527" s="101"/>
      <c r="O2527" s="101"/>
      <c r="P2527" s="101"/>
      <c r="Q2527" s="101"/>
      <c r="R2527" s="63"/>
      <c r="S2527" s="63"/>
      <c r="T2527" s="63"/>
      <c r="U2527" s="135"/>
      <c r="V2527" s="104"/>
      <c r="W2527" s="104"/>
      <c r="X2527" s="104"/>
      <c r="Y2527" s="104"/>
    </row>
    <row r="2528" spans="1:25" x14ac:dyDescent="0.2">
      <c r="A2528" s="135"/>
      <c r="B2528" s="134" t="str">
        <f>IF(A2528="","",IF(ISNUMBER(SEARCH("KCB",G2528))=TRUE,Info!$J$10,Info!$J$11))</f>
        <v/>
      </c>
      <c r="C2528" s="135"/>
      <c r="D2528" s="248"/>
      <c r="E2528" s="248"/>
      <c r="F2528" s="135"/>
      <c r="G2528" s="104"/>
      <c r="H2528" s="135"/>
      <c r="I2528" s="104"/>
      <c r="J2528" s="104"/>
      <c r="K2528" s="104"/>
      <c r="L2528" s="104"/>
      <c r="M2528" s="104"/>
      <c r="N2528" s="101"/>
      <c r="O2528" s="101"/>
      <c r="P2528" s="101"/>
      <c r="Q2528" s="101"/>
      <c r="R2528" s="63"/>
      <c r="S2528" s="63"/>
      <c r="T2528" s="63"/>
      <c r="U2528" s="135"/>
      <c r="V2528" s="104"/>
      <c r="W2528" s="104"/>
      <c r="X2528" s="104"/>
      <c r="Y2528" s="104"/>
    </row>
    <row r="2529" spans="1:25" x14ac:dyDescent="0.2">
      <c r="A2529" s="135"/>
      <c r="B2529" s="134" t="str">
        <f>IF(A2529="","",IF(ISNUMBER(SEARCH("KCB",G2529))=TRUE,Info!$J$10,Info!$J$11))</f>
        <v/>
      </c>
      <c r="C2529" s="135"/>
      <c r="D2529" s="248"/>
      <c r="E2529" s="248"/>
      <c r="F2529" s="135"/>
      <c r="G2529" s="104"/>
      <c r="H2529" s="135"/>
      <c r="I2529" s="104"/>
      <c r="J2529" s="104"/>
      <c r="K2529" s="104"/>
      <c r="L2529" s="104"/>
      <c r="M2529" s="104"/>
      <c r="N2529" s="101"/>
      <c r="O2529" s="101"/>
      <c r="P2529" s="101"/>
      <c r="Q2529" s="101"/>
      <c r="R2529" s="63"/>
      <c r="S2529" s="63"/>
      <c r="T2529" s="63"/>
      <c r="U2529" s="135"/>
      <c r="V2529" s="104"/>
      <c r="W2529" s="104"/>
      <c r="X2529" s="104"/>
      <c r="Y2529" s="104"/>
    </row>
    <row r="2530" spans="1:25" x14ac:dyDescent="0.2">
      <c r="A2530" s="135"/>
      <c r="B2530" s="134" t="str">
        <f>IF(A2530="","",IF(ISNUMBER(SEARCH("KCB",G2530))=TRUE,Info!$J$10,Info!$J$11))</f>
        <v/>
      </c>
      <c r="C2530" s="135"/>
      <c r="D2530" s="248"/>
      <c r="E2530" s="248"/>
      <c r="F2530" s="135"/>
      <c r="G2530" s="104"/>
      <c r="H2530" s="135"/>
      <c r="I2530" s="104"/>
      <c r="J2530" s="104"/>
      <c r="K2530" s="104"/>
      <c r="L2530" s="104"/>
      <c r="M2530" s="104"/>
      <c r="N2530" s="101"/>
      <c r="O2530" s="101"/>
      <c r="P2530" s="101"/>
      <c r="Q2530" s="101"/>
      <c r="R2530" s="63"/>
      <c r="S2530" s="63"/>
      <c r="T2530" s="63"/>
      <c r="U2530" s="135"/>
      <c r="V2530" s="104"/>
      <c r="W2530" s="104"/>
      <c r="X2530" s="104"/>
      <c r="Y2530" s="104"/>
    </row>
    <row r="2531" spans="1:25" x14ac:dyDescent="0.2">
      <c r="A2531" s="135"/>
      <c r="B2531" s="134" t="str">
        <f>IF(A2531="","",IF(ISNUMBER(SEARCH("KCB",G2531))=TRUE,Info!$J$10,Info!$J$11))</f>
        <v/>
      </c>
      <c r="C2531" s="135"/>
      <c r="D2531" s="248"/>
      <c r="E2531" s="248"/>
      <c r="F2531" s="135"/>
      <c r="G2531" s="104"/>
      <c r="H2531" s="135"/>
      <c r="I2531" s="104"/>
      <c r="J2531" s="104"/>
      <c r="K2531" s="104"/>
      <c r="L2531" s="104"/>
      <c r="M2531" s="104"/>
      <c r="N2531" s="101"/>
      <c r="O2531" s="101"/>
      <c r="P2531" s="101"/>
      <c r="Q2531" s="101"/>
      <c r="R2531" s="63"/>
      <c r="S2531" s="63"/>
      <c r="T2531" s="63"/>
      <c r="U2531" s="135"/>
      <c r="V2531" s="104"/>
      <c r="W2531" s="104"/>
      <c r="X2531" s="104"/>
      <c r="Y2531" s="104"/>
    </row>
    <row r="2532" spans="1:25" x14ac:dyDescent="0.2">
      <c r="A2532" s="135"/>
      <c r="B2532" s="134" t="str">
        <f>IF(A2532="","",IF(ISNUMBER(SEARCH("KCB",G2532))=TRUE,Info!$J$10,Info!$J$11))</f>
        <v/>
      </c>
      <c r="C2532" s="135"/>
      <c r="D2532" s="248"/>
      <c r="E2532" s="248"/>
      <c r="F2532" s="135"/>
      <c r="G2532" s="104"/>
      <c r="H2532" s="135"/>
      <c r="I2532" s="104"/>
      <c r="J2532" s="104"/>
      <c r="K2532" s="104"/>
      <c r="L2532" s="104"/>
      <c r="M2532" s="104"/>
      <c r="N2532" s="101"/>
      <c r="O2532" s="101"/>
      <c r="P2532" s="101"/>
      <c r="Q2532" s="101"/>
      <c r="R2532" s="63"/>
      <c r="S2532" s="63"/>
      <c r="T2532" s="63"/>
      <c r="U2532" s="135"/>
      <c r="V2532" s="104"/>
      <c r="W2532" s="104"/>
      <c r="X2532" s="104"/>
      <c r="Y2532" s="104"/>
    </row>
    <row r="2533" spans="1:25" x14ac:dyDescent="0.2">
      <c r="A2533" s="135"/>
      <c r="B2533" s="134" t="str">
        <f>IF(A2533="","",IF(ISNUMBER(SEARCH("KCB",G2533))=TRUE,Info!$J$10,Info!$J$11))</f>
        <v/>
      </c>
      <c r="C2533" s="135"/>
      <c r="D2533" s="248"/>
      <c r="E2533" s="248"/>
      <c r="F2533" s="135"/>
      <c r="G2533" s="104"/>
      <c r="H2533" s="135"/>
      <c r="I2533" s="104"/>
      <c r="J2533" s="104"/>
      <c r="K2533" s="104"/>
      <c r="L2533" s="104"/>
      <c r="M2533" s="104"/>
      <c r="N2533" s="101"/>
      <c r="O2533" s="101"/>
      <c r="P2533" s="101"/>
      <c r="Q2533" s="101"/>
      <c r="R2533" s="63"/>
      <c r="S2533" s="63"/>
      <c r="T2533" s="63"/>
      <c r="U2533" s="135"/>
      <c r="V2533" s="104"/>
      <c r="W2533" s="104"/>
      <c r="X2533" s="104"/>
      <c r="Y2533" s="104"/>
    </row>
    <row r="2534" spans="1:25" x14ac:dyDescent="0.2">
      <c r="A2534" s="135"/>
      <c r="B2534" s="134" t="str">
        <f>IF(A2534="","",IF(ISNUMBER(SEARCH("KCB",G2534))=TRUE,Info!$J$10,Info!$J$11))</f>
        <v/>
      </c>
      <c r="C2534" s="135"/>
      <c r="D2534" s="248"/>
      <c r="E2534" s="248"/>
      <c r="F2534" s="135"/>
      <c r="G2534" s="104"/>
      <c r="H2534" s="135"/>
      <c r="I2534" s="104"/>
      <c r="J2534" s="104"/>
      <c r="K2534" s="104"/>
      <c r="L2534" s="104"/>
      <c r="M2534" s="104"/>
      <c r="N2534" s="101"/>
      <c r="O2534" s="101"/>
      <c r="P2534" s="101"/>
      <c r="Q2534" s="101"/>
      <c r="R2534" s="63"/>
      <c r="S2534" s="63"/>
      <c r="T2534" s="63"/>
      <c r="U2534" s="135"/>
      <c r="V2534" s="104"/>
      <c r="W2534" s="104"/>
      <c r="X2534" s="104"/>
      <c r="Y2534" s="104"/>
    </row>
    <row r="2535" spans="1:25" x14ac:dyDescent="0.2">
      <c r="A2535" s="135"/>
      <c r="B2535" s="134" t="str">
        <f>IF(A2535="","",IF(ISNUMBER(SEARCH("KCB",G2535))=TRUE,Info!$J$10,Info!$J$11))</f>
        <v/>
      </c>
      <c r="C2535" s="135"/>
      <c r="D2535" s="248"/>
      <c r="E2535" s="248"/>
      <c r="F2535" s="135"/>
      <c r="G2535" s="104"/>
      <c r="H2535" s="135"/>
      <c r="I2535" s="104"/>
      <c r="J2535" s="104"/>
      <c r="K2535" s="104"/>
      <c r="L2535" s="104"/>
      <c r="M2535" s="104"/>
      <c r="N2535" s="101"/>
      <c r="O2535" s="101"/>
      <c r="P2535" s="101"/>
      <c r="Q2535" s="101"/>
      <c r="R2535" s="63"/>
      <c r="S2535" s="63"/>
      <c r="T2535" s="63"/>
      <c r="U2535" s="135"/>
      <c r="V2535" s="104"/>
      <c r="W2535" s="104"/>
      <c r="X2535" s="104"/>
      <c r="Y2535" s="104"/>
    </row>
    <row r="2536" spans="1:25" x14ac:dyDescent="0.2">
      <c r="A2536" s="135"/>
      <c r="B2536" s="134" t="str">
        <f>IF(A2536="","",IF(ISNUMBER(SEARCH("KCB",G2536))=TRUE,Info!$J$10,Info!$J$11))</f>
        <v/>
      </c>
      <c r="C2536" s="135"/>
      <c r="D2536" s="248"/>
      <c r="E2536" s="248"/>
      <c r="F2536" s="135"/>
      <c r="G2536" s="104"/>
      <c r="H2536" s="135"/>
      <c r="I2536" s="104"/>
      <c r="J2536" s="104"/>
      <c r="K2536" s="104"/>
      <c r="L2536" s="104"/>
      <c r="M2536" s="104"/>
      <c r="N2536" s="101"/>
      <c r="O2536" s="101"/>
      <c r="P2536" s="101"/>
      <c r="Q2536" s="101"/>
      <c r="R2536" s="63"/>
      <c r="S2536" s="63"/>
      <c r="T2536" s="63"/>
      <c r="U2536" s="135"/>
      <c r="V2536" s="104"/>
      <c r="W2536" s="104"/>
      <c r="X2536" s="104"/>
      <c r="Y2536" s="104"/>
    </row>
    <row r="2537" spans="1:25" x14ac:dyDescent="0.2">
      <c r="A2537" s="135"/>
      <c r="B2537" s="134" t="str">
        <f>IF(A2537="","",IF(ISNUMBER(SEARCH("KCB",G2537))=TRUE,Info!$J$10,Info!$J$11))</f>
        <v/>
      </c>
      <c r="C2537" s="135"/>
      <c r="D2537" s="248"/>
      <c r="E2537" s="248"/>
      <c r="F2537" s="135"/>
      <c r="G2537" s="104"/>
      <c r="H2537" s="135"/>
      <c r="I2537" s="104"/>
      <c r="J2537" s="104"/>
      <c r="K2537" s="104"/>
      <c r="L2537" s="104"/>
      <c r="M2537" s="104"/>
      <c r="N2537" s="101"/>
      <c r="O2537" s="101"/>
      <c r="P2537" s="101"/>
      <c r="Q2537" s="101"/>
      <c r="R2537" s="63"/>
      <c r="S2537" s="63"/>
      <c r="T2537" s="63"/>
      <c r="U2537" s="135"/>
      <c r="V2537" s="104"/>
      <c r="W2537" s="104"/>
      <c r="X2537" s="104"/>
      <c r="Y2537" s="104"/>
    </row>
    <row r="2538" spans="1:25" x14ac:dyDescent="0.2">
      <c r="A2538" s="135"/>
      <c r="B2538" s="134" t="str">
        <f>IF(A2538="","",IF(ISNUMBER(SEARCH("KCB",G2538))=TRUE,Info!$J$10,Info!$J$11))</f>
        <v/>
      </c>
      <c r="C2538" s="135"/>
      <c r="D2538" s="248"/>
      <c r="E2538" s="248"/>
      <c r="F2538" s="135"/>
      <c r="G2538" s="104"/>
      <c r="H2538" s="135"/>
      <c r="I2538" s="104"/>
      <c r="J2538" s="104"/>
      <c r="K2538" s="104"/>
      <c r="L2538" s="104"/>
      <c r="M2538" s="104"/>
      <c r="N2538" s="101"/>
      <c r="O2538" s="101"/>
      <c r="P2538" s="101"/>
      <c r="Q2538" s="101"/>
      <c r="R2538" s="63"/>
      <c r="S2538" s="63"/>
      <c r="T2538" s="63"/>
      <c r="U2538" s="135"/>
      <c r="V2538" s="104"/>
      <c r="W2538" s="104"/>
      <c r="X2538" s="104"/>
      <c r="Y2538" s="104"/>
    </row>
    <row r="2539" spans="1:25" x14ac:dyDescent="0.2">
      <c r="A2539" s="135"/>
      <c r="B2539" s="134" t="str">
        <f>IF(A2539="","",IF(ISNUMBER(SEARCH("KCB",G2539))=TRUE,Info!$J$10,Info!$J$11))</f>
        <v/>
      </c>
      <c r="C2539" s="135"/>
      <c r="D2539" s="248"/>
      <c r="E2539" s="248"/>
      <c r="F2539" s="135"/>
      <c r="G2539" s="104"/>
      <c r="H2539" s="135"/>
      <c r="I2539" s="104"/>
      <c r="J2539" s="104"/>
      <c r="K2539" s="104"/>
      <c r="L2539" s="104"/>
      <c r="M2539" s="104"/>
      <c r="N2539" s="101"/>
      <c r="O2539" s="101"/>
      <c r="P2539" s="101"/>
      <c r="Q2539" s="101"/>
      <c r="R2539" s="63"/>
      <c r="S2539" s="63"/>
      <c r="T2539" s="63"/>
      <c r="U2539" s="135"/>
      <c r="V2539" s="104"/>
      <c r="W2539" s="104"/>
      <c r="X2539" s="104"/>
      <c r="Y2539" s="104"/>
    </row>
    <row r="2540" spans="1:25" x14ac:dyDescent="0.2">
      <c r="A2540" s="135"/>
      <c r="B2540" s="134" t="str">
        <f>IF(A2540="","",IF(ISNUMBER(SEARCH("KCB",G2540))=TRUE,Info!$J$10,Info!$J$11))</f>
        <v/>
      </c>
      <c r="C2540" s="135"/>
      <c r="D2540" s="248"/>
      <c r="E2540" s="248"/>
      <c r="F2540" s="135"/>
      <c r="G2540" s="104"/>
      <c r="H2540" s="135"/>
      <c r="I2540" s="104"/>
      <c r="J2540" s="104"/>
      <c r="K2540" s="104"/>
      <c r="L2540" s="104"/>
      <c r="M2540" s="104"/>
      <c r="N2540" s="101"/>
      <c r="O2540" s="101"/>
      <c r="P2540" s="101"/>
      <c r="Q2540" s="101"/>
      <c r="R2540" s="63"/>
      <c r="S2540" s="63"/>
      <c r="T2540" s="63"/>
      <c r="U2540" s="135"/>
      <c r="V2540" s="104"/>
      <c r="W2540" s="104"/>
      <c r="X2540" s="104"/>
      <c r="Y2540" s="104"/>
    </row>
    <row r="2541" spans="1:25" x14ac:dyDescent="0.2">
      <c r="A2541" s="135"/>
      <c r="B2541" s="134" t="str">
        <f>IF(A2541="","",IF(ISNUMBER(SEARCH("KCB",G2541))=TRUE,Info!$J$10,Info!$J$11))</f>
        <v/>
      </c>
      <c r="C2541" s="135"/>
      <c r="D2541" s="248"/>
      <c r="E2541" s="248"/>
      <c r="F2541" s="135"/>
      <c r="G2541" s="104"/>
      <c r="H2541" s="135"/>
      <c r="I2541" s="104"/>
      <c r="J2541" s="104"/>
      <c r="K2541" s="104"/>
      <c r="L2541" s="104"/>
      <c r="M2541" s="104"/>
      <c r="N2541" s="101"/>
      <c r="O2541" s="101"/>
      <c r="P2541" s="101"/>
      <c r="Q2541" s="101"/>
      <c r="R2541" s="63"/>
      <c r="S2541" s="63"/>
      <c r="T2541" s="63"/>
      <c r="U2541" s="135"/>
      <c r="V2541" s="104"/>
      <c r="W2541" s="104"/>
      <c r="X2541" s="104"/>
      <c r="Y2541" s="104"/>
    </row>
    <row r="2542" spans="1:25" x14ac:dyDescent="0.2">
      <c r="A2542" s="135"/>
      <c r="B2542" s="134" t="str">
        <f>IF(A2542="","",IF(ISNUMBER(SEARCH("KCB",G2542))=TRUE,Info!$J$10,Info!$J$11))</f>
        <v/>
      </c>
      <c r="C2542" s="135"/>
      <c r="D2542" s="248"/>
      <c r="E2542" s="248"/>
      <c r="F2542" s="135"/>
      <c r="G2542" s="104"/>
      <c r="H2542" s="135"/>
      <c r="I2542" s="104"/>
      <c r="J2542" s="104"/>
      <c r="K2542" s="104"/>
      <c r="L2542" s="104"/>
      <c r="M2542" s="104"/>
      <c r="N2542" s="101"/>
      <c r="O2542" s="101"/>
      <c r="P2542" s="101"/>
      <c r="Q2542" s="101"/>
      <c r="R2542" s="63"/>
      <c r="S2542" s="63"/>
      <c r="T2542" s="63"/>
      <c r="U2542" s="135"/>
      <c r="V2542" s="104"/>
      <c r="W2542" s="104"/>
      <c r="X2542" s="104"/>
      <c r="Y2542" s="104"/>
    </row>
    <row r="2543" spans="1:25" x14ac:dyDescent="0.2">
      <c r="A2543" s="135"/>
      <c r="B2543" s="134" t="str">
        <f>IF(A2543="","",IF(ISNUMBER(SEARCH("KCB",G2543))=TRUE,Info!$J$10,Info!$J$11))</f>
        <v/>
      </c>
      <c r="C2543" s="135"/>
      <c r="D2543" s="248"/>
      <c r="E2543" s="248"/>
      <c r="F2543" s="135"/>
      <c r="G2543" s="104"/>
      <c r="H2543" s="135"/>
      <c r="I2543" s="104"/>
      <c r="J2543" s="104"/>
      <c r="K2543" s="104"/>
      <c r="L2543" s="104"/>
      <c r="M2543" s="104"/>
      <c r="N2543" s="101"/>
      <c r="O2543" s="101"/>
      <c r="P2543" s="101"/>
      <c r="Q2543" s="101"/>
      <c r="R2543" s="63"/>
      <c r="S2543" s="63"/>
      <c r="T2543" s="63"/>
      <c r="U2543" s="135"/>
      <c r="V2543" s="104"/>
      <c r="W2543" s="104"/>
      <c r="X2543" s="104"/>
      <c r="Y2543" s="104"/>
    </row>
    <row r="2544" spans="1:25" x14ac:dyDescent="0.2">
      <c r="A2544" s="135"/>
      <c r="B2544" s="134" t="str">
        <f>IF(A2544="","",IF(ISNUMBER(SEARCH("KCB",G2544))=TRUE,Info!$J$10,Info!$J$11))</f>
        <v/>
      </c>
      <c r="C2544" s="135"/>
      <c r="D2544" s="248"/>
      <c r="E2544" s="248"/>
      <c r="F2544" s="135"/>
      <c r="G2544" s="104"/>
      <c r="H2544" s="135"/>
      <c r="I2544" s="104"/>
      <c r="J2544" s="104"/>
      <c r="K2544" s="104"/>
      <c r="L2544" s="104"/>
      <c r="M2544" s="104"/>
      <c r="N2544" s="101"/>
      <c r="O2544" s="101"/>
      <c r="P2544" s="101"/>
      <c r="Q2544" s="101"/>
      <c r="R2544" s="63"/>
      <c r="S2544" s="63"/>
      <c r="T2544" s="63"/>
      <c r="U2544" s="135"/>
      <c r="V2544" s="104"/>
      <c r="W2544" s="104"/>
      <c r="X2544" s="104"/>
      <c r="Y2544" s="104"/>
    </row>
    <row r="2545" spans="1:25" x14ac:dyDescent="0.2">
      <c r="A2545" s="135"/>
      <c r="B2545" s="134" t="str">
        <f>IF(A2545="","",IF(ISNUMBER(SEARCH("KCB",G2545))=TRUE,Info!$J$10,Info!$J$11))</f>
        <v/>
      </c>
      <c r="C2545" s="135"/>
      <c r="D2545" s="248"/>
      <c r="E2545" s="248"/>
      <c r="F2545" s="135"/>
      <c r="G2545" s="104"/>
      <c r="H2545" s="135"/>
      <c r="I2545" s="104"/>
      <c r="J2545" s="104"/>
      <c r="K2545" s="104"/>
      <c r="L2545" s="104"/>
      <c r="M2545" s="104"/>
      <c r="N2545" s="101"/>
      <c r="O2545" s="101"/>
      <c r="P2545" s="101"/>
      <c r="Q2545" s="101"/>
      <c r="R2545" s="63"/>
      <c r="S2545" s="63"/>
      <c r="T2545" s="63"/>
      <c r="U2545" s="135"/>
      <c r="V2545" s="104"/>
      <c r="W2545" s="104"/>
      <c r="X2545" s="104"/>
      <c r="Y2545" s="104"/>
    </row>
    <row r="2546" spans="1:25" x14ac:dyDescent="0.2">
      <c r="A2546" s="135"/>
      <c r="B2546" s="134" t="str">
        <f>IF(A2546="","",IF(ISNUMBER(SEARCH("KCB",G2546))=TRUE,Info!$J$10,Info!$J$11))</f>
        <v/>
      </c>
      <c r="C2546" s="135"/>
      <c r="D2546" s="248"/>
      <c r="E2546" s="248"/>
      <c r="F2546" s="135"/>
      <c r="G2546" s="104"/>
      <c r="H2546" s="135"/>
      <c r="I2546" s="104"/>
      <c r="J2546" s="104"/>
      <c r="K2546" s="104"/>
      <c r="L2546" s="104"/>
      <c r="M2546" s="104"/>
      <c r="N2546" s="101"/>
      <c r="O2546" s="101"/>
      <c r="P2546" s="101"/>
      <c r="Q2546" s="101"/>
      <c r="R2546" s="63"/>
      <c r="S2546" s="63"/>
      <c r="T2546" s="63"/>
      <c r="U2546" s="135"/>
      <c r="V2546" s="104"/>
      <c r="W2546" s="104"/>
      <c r="X2546" s="104"/>
      <c r="Y2546" s="104"/>
    </row>
    <row r="2547" spans="1:25" x14ac:dyDescent="0.2">
      <c r="A2547" s="135"/>
      <c r="B2547" s="134" t="str">
        <f>IF(A2547="","",IF(ISNUMBER(SEARCH("KCB",G2547))=TRUE,Info!$J$10,Info!$J$11))</f>
        <v/>
      </c>
      <c r="C2547" s="135"/>
      <c r="D2547" s="248"/>
      <c r="E2547" s="248"/>
      <c r="F2547" s="135"/>
      <c r="G2547" s="104"/>
      <c r="H2547" s="135"/>
      <c r="I2547" s="104"/>
      <c r="J2547" s="104"/>
      <c r="K2547" s="104"/>
      <c r="L2547" s="104"/>
      <c r="M2547" s="104"/>
      <c r="N2547" s="101"/>
      <c r="O2547" s="101"/>
      <c r="P2547" s="101"/>
      <c r="Q2547" s="101"/>
      <c r="R2547" s="63"/>
      <c r="S2547" s="63"/>
      <c r="T2547" s="63"/>
      <c r="U2547" s="135"/>
      <c r="V2547" s="104"/>
      <c r="W2547" s="104"/>
      <c r="X2547" s="104"/>
      <c r="Y2547" s="104"/>
    </row>
    <row r="2548" spans="1:25" x14ac:dyDescent="0.2">
      <c r="A2548" s="135"/>
      <c r="B2548" s="134" t="str">
        <f>IF(A2548="","",IF(ISNUMBER(SEARCH("KCB",G2548))=TRUE,Info!$J$10,Info!$J$11))</f>
        <v/>
      </c>
      <c r="C2548" s="135"/>
      <c r="D2548" s="248"/>
      <c r="E2548" s="248"/>
      <c r="F2548" s="135"/>
      <c r="G2548" s="104"/>
      <c r="H2548" s="135"/>
      <c r="I2548" s="104"/>
      <c r="J2548" s="104"/>
      <c r="K2548" s="104"/>
      <c r="L2548" s="104"/>
      <c r="M2548" s="104"/>
      <c r="N2548" s="101"/>
      <c r="O2548" s="101"/>
      <c r="P2548" s="101"/>
      <c r="Q2548" s="101"/>
      <c r="R2548" s="63"/>
      <c r="S2548" s="63"/>
      <c r="T2548" s="63"/>
      <c r="U2548" s="135"/>
      <c r="V2548" s="104"/>
      <c r="W2548" s="104"/>
      <c r="X2548" s="104"/>
      <c r="Y2548" s="104"/>
    </row>
    <row r="2549" spans="1:25" x14ac:dyDescent="0.2">
      <c r="A2549" s="135"/>
      <c r="B2549" s="134" t="str">
        <f>IF(A2549="","",IF(ISNUMBER(SEARCH("KCB",G2549))=TRUE,Info!$J$10,Info!$J$11))</f>
        <v/>
      </c>
      <c r="C2549" s="135"/>
      <c r="D2549" s="248"/>
      <c r="E2549" s="248"/>
      <c r="F2549" s="135"/>
      <c r="G2549" s="104"/>
      <c r="H2549" s="135"/>
      <c r="I2549" s="104"/>
      <c r="J2549" s="104"/>
      <c r="K2549" s="104"/>
      <c r="L2549" s="104"/>
      <c r="M2549" s="104"/>
      <c r="N2549" s="101"/>
      <c r="O2549" s="101"/>
      <c r="P2549" s="101"/>
      <c r="Q2549" s="101"/>
      <c r="R2549" s="63"/>
      <c r="S2549" s="63"/>
      <c r="T2549" s="63"/>
      <c r="U2549" s="135"/>
      <c r="V2549" s="104"/>
      <c r="W2549" s="104"/>
      <c r="X2549" s="104"/>
      <c r="Y2549" s="104"/>
    </row>
    <row r="2550" spans="1:25" x14ac:dyDescent="0.2">
      <c r="A2550" s="135"/>
      <c r="B2550" s="134" t="str">
        <f>IF(A2550="","",IF(ISNUMBER(SEARCH("KCB",G2550))=TRUE,Info!$J$10,Info!$J$11))</f>
        <v/>
      </c>
      <c r="C2550" s="135"/>
      <c r="D2550" s="248"/>
      <c r="E2550" s="248"/>
      <c r="F2550" s="135"/>
      <c r="G2550" s="104"/>
      <c r="H2550" s="135"/>
      <c r="I2550" s="104"/>
      <c r="J2550" s="104"/>
      <c r="K2550" s="104"/>
      <c r="L2550" s="104"/>
      <c r="M2550" s="104"/>
      <c r="N2550" s="101"/>
      <c r="O2550" s="101"/>
      <c r="P2550" s="101"/>
      <c r="Q2550" s="101"/>
      <c r="R2550" s="63"/>
      <c r="S2550" s="63"/>
      <c r="T2550" s="63"/>
      <c r="U2550" s="135"/>
      <c r="V2550" s="104"/>
      <c r="W2550" s="104"/>
      <c r="X2550" s="104"/>
      <c r="Y2550" s="104"/>
    </row>
    <row r="2551" spans="1:25" x14ac:dyDescent="0.2">
      <c r="A2551" s="135"/>
      <c r="B2551" s="134" t="str">
        <f>IF(A2551="","",IF(ISNUMBER(SEARCH("KCB",G2551))=TRUE,Info!$J$10,Info!$J$11))</f>
        <v/>
      </c>
      <c r="C2551" s="135"/>
      <c r="D2551" s="248"/>
      <c r="E2551" s="248"/>
      <c r="F2551" s="135"/>
      <c r="G2551" s="104"/>
      <c r="H2551" s="135"/>
      <c r="I2551" s="104"/>
      <c r="J2551" s="104"/>
      <c r="K2551" s="104"/>
      <c r="L2551" s="104"/>
      <c r="M2551" s="104"/>
      <c r="N2551" s="101"/>
      <c r="O2551" s="101"/>
      <c r="P2551" s="101"/>
      <c r="Q2551" s="101"/>
      <c r="R2551" s="63"/>
      <c r="S2551" s="63"/>
      <c r="T2551" s="63"/>
      <c r="U2551" s="135"/>
      <c r="V2551" s="104"/>
      <c r="W2551" s="104"/>
      <c r="X2551" s="104"/>
      <c r="Y2551" s="104"/>
    </row>
    <row r="2552" spans="1:25" x14ac:dyDescent="0.2">
      <c r="A2552" s="135"/>
      <c r="B2552" s="134" t="str">
        <f>IF(A2552="","",IF(ISNUMBER(SEARCH("KCB",G2552))=TRUE,Info!$J$10,Info!$J$11))</f>
        <v/>
      </c>
      <c r="C2552" s="135"/>
      <c r="D2552" s="248"/>
      <c r="E2552" s="248"/>
      <c r="F2552" s="135"/>
      <c r="G2552" s="104"/>
      <c r="H2552" s="135"/>
      <c r="I2552" s="104"/>
      <c r="J2552" s="104"/>
      <c r="K2552" s="104"/>
      <c r="L2552" s="104"/>
      <c r="M2552" s="104"/>
      <c r="N2552" s="101"/>
      <c r="O2552" s="101"/>
      <c r="P2552" s="101"/>
      <c r="Q2552" s="101"/>
      <c r="R2552" s="63"/>
      <c r="S2552" s="63"/>
      <c r="T2552" s="63"/>
      <c r="U2552" s="135"/>
      <c r="V2552" s="104"/>
      <c r="W2552" s="104"/>
      <c r="X2552" s="104"/>
      <c r="Y2552" s="104"/>
    </row>
    <row r="2553" spans="1:25" x14ac:dyDescent="0.2">
      <c r="A2553" s="135"/>
      <c r="B2553" s="134" t="str">
        <f>IF(A2553="","",IF(ISNUMBER(SEARCH("KCB",G2553))=TRUE,Info!$J$10,Info!$J$11))</f>
        <v/>
      </c>
      <c r="C2553" s="135"/>
      <c r="D2553" s="248"/>
      <c r="E2553" s="248"/>
      <c r="F2553" s="135"/>
      <c r="G2553" s="104"/>
      <c r="H2553" s="135"/>
      <c r="I2553" s="104"/>
      <c r="J2553" s="104"/>
      <c r="K2553" s="104"/>
      <c r="L2553" s="104"/>
      <c r="M2553" s="104"/>
      <c r="N2553" s="101"/>
      <c r="O2553" s="101"/>
      <c r="P2553" s="101"/>
      <c r="Q2553" s="101"/>
      <c r="R2553" s="63"/>
      <c r="S2553" s="63"/>
      <c r="T2553" s="63"/>
      <c r="U2553" s="135"/>
      <c r="V2553" s="104"/>
      <c r="W2553" s="104"/>
      <c r="X2553" s="104"/>
      <c r="Y2553" s="104"/>
    </row>
    <row r="2554" spans="1:25" x14ac:dyDescent="0.2">
      <c r="A2554" s="135"/>
      <c r="B2554" s="134" t="str">
        <f>IF(A2554="","",IF(ISNUMBER(SEARCH("KCB",G2554))=TRUE,Info!$J$10,Info!$J$11))</f>
        <v/>
      </c>
      <c r="C2554" s="135"/>
      <c r="D2554" s="248"/>
      <c r="E2554" s="248"/>
      <c r="F2554" s="135"/>
      <c r="G2554" s="104"/>
      <c r="H2554" s="135"/>
      <c r="I2554" s="104"/>
      <c r="J2554" s="104"/>
      <c r="K2554" s="104"/>
      <c r="L2554" s="104"/>
      <c r="M2554" s="104"/>
      <c r="N2554" s="101"/>
      <c r="O2554" s="101"/>
      <c r="P2554" s="101"/>
      <c r="Q2554" s="101"/>
      <c r="R2554" s="63"/>
      <c r="S2554" s="63"/>
      <c r="T2554" s="63"/>
      <c r="U2554" s="135"/>
      <c r="V2554" s="104"/>
      <c r="W2554" s="104"/>
      <c r="X2554" s="104"/>
      <c r="Y2554" s="104"/>
    </row>
    <row r="2555" spans="1:25" x14ac:dyDescent="0.2">
      <c r="A2555" s="135"/>
      <c r="B2555" s="134" t="str">
        <f>IF(A2555="","",IF(ISNUMBER(SEARCH("KCB",G2555))=TRUE,Info!$J$10,Info!$J$11))</f>
        <v/>
      </c>
      <c r="C2555" s="135"/>
      <c r="D2555" s="248"/>
      <c r="E2555" s="248"/>
      <c r="F2555" s="135"/>
      <c r="G2555" s="104"/>
      <c r="H2555" s="135"/>
      <c r="I2555" s="104"/>
      <c r="J2555" s="104"/>
      <c r="K2555" s="104"/>
      <c r="L2555" s="104"/>
      <c r="M2555" s="104"/>
      <c r="N2555" s="101"/>
      <c r="O2555" s="101"/>
      <c r="P2555" s="101"/>
      <c r="Q2555" s="101"/>
      <c r="R2555" s="63"/>
      <c r="S2555" s="63"/>
      <c r="T2555" s="63"/>
      <c r="U2555" s="135"/>
      <c r="V2555" s="104"/>
      <c r="W2555" s="104"/>
      <c r="X2555" s="104"/>
      <c r="Y2555" s="104"/>
    </row>
    <row r="2556" spans="1:25" x14ac:dyDescent="0.2">
      <c r="A2556" s="135"/>
      <c r="B2556" s="134" t="str">
        <f>IF(A2556="","",IF(ISNUMBER(SEARCH("KCB",G2556))=TRUE,Info!$J$10,Info!$J$11))</f>
        <v/>
      </c>
      <c r="C2556" s="135"/>
      <c r="D2556" s="248"/>
      <c r="E2556" s="248"/>
      <c r="F2556" s="135"/>
      <c r="G2556" s="104"/>
      <c r="H2556" s="135"/>
      <c r="I2556" s="104"/>
      <c r="J2556" s="104"/>
      <c r="K2556" s="104"/>
      <c r="L2556" s="104"/>
      <c r="M2556" s="104"/>
      <c r="N2556" s="101"/>
      <c r="O2556" s="101"/>
      <c r="P2556" s="101"/>
      <c r="Q2556" s="101"/>
      <c r="R2556" s="63"/>
      <c r="S2556" s="63"/>
      <c r="T2556" s="63"/>
      <c r="U2556" s="135"/>
      <c r="V2556" s="104"/>
      <c r="W2556" s="104"/>
      <c r="X2556" s="104"/>
      <c r="Y2556" s="104"/>
    </row>
    <row r="2557" spans="1:25" x14ac:dyDescent="0.2">
      <c r="A2557" s="135"/>
      <c r="B2557" s="134" t="str">
        <f>IF(A2557="","",IF(ISNUMBER(SEARCH("KCB",G2557))=TRUE,Info!$J$10,Info!$J$11))</f>
        <v/>
      </c>
      <c r="C2557" s="135"/>
      <c r="D2557" s="248"/>
      <c r="E2557" s="248"/>
      <c r="F2557" s="135"/>
      <c r="G2557" s="104"/>
      <c r="H2557" s="135"/>
      <c r="I2557" s="104"/>
      <c r="J2557" s="104"/>
      <c r="K2557" s="104"/>
      <c r="L2557" s="104"/>
      <c r="M2557" s="104"/>
      <c r="N2557" s="101"/>
      <c r="O2557" s="101"/>
      <c r="P2557" s="101"/>
      <c r="Q2557" s="101"/>
      <c r="R2557" s="63"/>
      <c r="S2557" s="63"/>
      <c r="T2557" s="63"/>
      <c r="U2557" s="135"/>
      <c r="V2557" s="104"/>
      <c r="W2557" s="104"/>
      <c r="X2557" s="104"/>
      <c r="Y2557" s="104"/>
    </row>
    <row r="2558" spans="1:25" x14ac:dyDescent="0.2">
      <c r="A2558" s="135"/>
      <c r="B2558" s="134" t="str">
        <f>IF(A2558="","",IF(ISNUMBER(SEARCH("KCB",G2558))=TRUE,Info!$J$10,Info!$J$11))</f>
        <v/>
      </c>
      <c r="C2558" s="135"/>
      <c r="D2558" s="248"/>
      <c r="E2558" s="248"/>
      <c r="F2558" s="135"/>
      <c r="G2558" s="104"/>
      <c r="H2558" s="135"/>
      <c r="I2558" s="104"/>
      <c r="J2558" s="104"/>
      <c r="K2558" s="104"/>
      <c r="L2558" s="104"/>
      <c r="M2558" s="104"/>
      <c r="N2558" s="101"/>
      <c r="O2558" s="101"/>
      <c r="P2558" s="101"/>
      <c r="Q2558" s="101"/>
      <c r="R2558" s="63"/>
      <c r="S2558" s="63"/>
      <c r="T2558" s="63"/>
      <c r="U2558" s="135"/>
      <c r="V2558" s="104"/>
      <c r="W2558" s="104"/>
      <c r="X2558" s="104"/>
      <c r="Y2558" s="104"/>
    </row>
    <row r="2559" spans="1:25" x14ac:dyDescent="0.2">
      <c r="A2559" s="135"/>
      <c r="B2559" s="134" t="str">
        <f>IF(A2559="","",IF(ISNUMBER(SEARCH("KCB",G2559))=TRUE,Info!$J$10,Info!$J$11))</f>
        <v/>
      </c>
      <c r="C2559" s="135"/>
      <c r="D2559" s="248"/>
      <c r="E2559" s="248"/>
      <c r="F2559" s="135"/>
      <c r="G2559" s="104"/>
      <c r="H2559" s="135"/>
      <c r="I2559" s="104"/>
      <c r="J2559" s="104"/>
      <c r="K2559" s="104"/>
      <c r="L2559" s="104"/>
      <c r="M2559" s="104"/>
      <c r="N2559" s="101"/>
      <c r="O2559" s="101"/>
      <c r="P2559" s="101"/>
      <c r="Q2559" s="101"/>
      <c r="R2559" s="63"/>
      <c r="S2559" s="63"/>
      <c r="T2559" s="63"/>
      <c r="U2559" s="135"/>
      <c r="V2559" s="104"/>
      <c r="W2559" s="104"/>
      <c r="X2559" s="104"/>
      <c r="Y2559" s="104"/>
    </row>
    <row r="2560" spans="1:25" x14ac:dyDescent="0.2">
      <c r="A2560" s="135"/>
      <c r="B2560" s="134" t="str">
        <f>IF(A2560="","",IF(ISNUMBER(SEARCH("KCB",G2560))=TRUE,Info!$J$10,Info!$J$11))</f>
        <v/>
      </c>
      <c r="C2560" s="135"/>
      <c r="D2560" s="248"/>
      <c r="E2560" s="248"/>
      <c r="F2560" s="135"/>
      <c r="G2560" s="104"/>
      <c r="H2560" s="135"/>
      <c r="I2560" s="104"/>
      <c r="J2560" s="104"/>
      <c r="K2560" s="104"/>
      <c r="L2560" s="104"/>
      <c r="M2560" s="104"/>
      <c r="N2560" s="101"/>
      <c r="O2560" s="101"/>
      <c r="P2560" s="101"/>
      <c r="Q2560" s="101"/>
      <c r="R2560" s="63"/>
      <c r="S2560" s="63"/>
      <c r="T2560" s="63"/>
      <c r="U2560" s="135"/>
      <c r="V2560" s="104"/>
      <c r="W2560" s="104"/>
      <c r="X2560" s="104"/>
      <c r="Y2560" s="104"/>
    </row>
    <row r="2561" spans="1:25" x14ac:dyDescent="0.2">
      <c r="A2561" s="135"/>
      <c r="B2561" s="134" t="str">
        <f>IF(A2561="","",IF(ISNUMBER(SEARCH("KCB",G2561))=TRUE,Info!$J$10,Info!$J$11))</f>
        <v/>
      </c>
      <c r="C2561" s="135"/>
      <c r="D2561" s="248"/>
      <c r="E2561" s="248"/>
      <c r="F2561" s="135"/>
      <c r="G2561" s="104"/>
      <c r="H2561" s="135"/>
      <c r="I2561" s="104"/>
      <c r="J2561" s="104"/>
      <c r="K2561" s="104"/>
      <c r="L2561" s="104"/>
      <c r="M2561" s="104"/>
      <c r="N2561" s="101"/>
      <c r="O2561" s="101"/>
      <c r="P2561" s="101"/>
      <c r="Q2561" s="101"/>
      <c r="R2561" s="63"/>
      <c r="S2561" s="63"/>
      <c r="T2561" s="63"/>
      <c r="U2561" s="135"/>
      <c r="V2561" s="104"/>
      <c r="W2561" s="104"/>
      <c r="X2561" s="104"/>
      <c r="Y2561" s="104"/>
    </row>
    <row r="2562" spans="1:25" x14ac:dyDescent="0.2">
      <c r="A2562" s="135"/>
      <c r="B2562" s="134" t="str">
        <f>IF(A2562="","",IF(ISNUMBER(SEARCH("KCB",G2562))=TRUE,Info!$J$10,Info!$J$11))</f>
        <v/>
      </c>
      <c r="C2562" s="135"/>
      <c r="D2562" s="248"/>
      <c r="E2562" s="248"/>
      <c r="F2562" s="135"/>
      <c r="G2562" s="104"/>
      <c r="H2562" s="135"/>
      <c r="I2562" s="104"/>
      <c r="J2562" s="104"/>
      <c r="K2562" s="104"/>
      <c r="L2562" s="104"/>
      <c r="M2562" s="104"/>
      <c r="N2562" s="101"/>
      <c r="O2562" s="101"/>
      <c r="P2562" s="101"/>
      <c r="Q2562" s="101"/>
      <c r="R2562" s="63"/>
      <c r="S2562" s="63"/>
      <c r="T2562" s="63"/>
      <c r="U2562" s="135"/>
      <c r="V2562" s="104"/>
      <c r="W2562" s="104"/>
      <c r="X2562" s="104"/>
      <c r="Y2562" s="104"/>
    </row>
    <row r="2563" spans="1:25" x14ac:dyDescent="0.2">
      <c r="A2563" s="135"/>
      <c r="B2563" s="134" t="str">
        <f>IF(A2563="","",IF(ISNUMBER(SEARCH("KCB",G2563))=TRUE,Info!$J$10,Info!$J$11))</f>
        <v/>
      </c>
      <c r="C2563" s="135"/>
      <c r="D2563" s="248"/>
      <c r="E2563" s="248"/>
      <c r="F2563" s="135"/>
      <c r="G2563" s="104"/>
      <c r="H2563" s="135"/>
      <c r="I2563" s="104"/>
      <c r="J2563" s="104"/>
      <c r="K2563" s="104"/>
      <c r="L2563" s="104"/>
      <c r="M2563" s="104"/>
      <c r="N2563" s="101"/>
      <c r="O2563" s="101"/>
      <c r="P2563" s="101"/>
      <c r="Q2563" s="101"/>
      <c r="R2563" s="63"/>
      <c r="S2563" s="63"/>
      <c r="T2563" s="63"/>
      <c r="U2563" s="135"/>
      <c r="V2563" s="104"/>
      <c r="W2563" s="104"/>
      <c r="X2563" s="104"/>
      <c r="Y2563" s="104"/>
    </row>
    <row r="2564" spans="1:25" x14ac:dyDescent="0.2">
      <c r="A2564" s="135"/>
      <c r="B2564" s="134" t="str">
        <f>IF(A2564="","",IF(ISNUMBER(SEARCH("KCB",G2564))=TRUE,Info!$J$10,Info!$J$11))</f>
        <v/>
      </c>
      <c r="C2564" s="135"/>
      <c r="D2564" s="248"/>
      <c r="E2564" s="248"/>
      <c r="F2564" s="135"/>
      <c r="G2564" s="104"/>
      <c r="H2564" s="135"/>
      <c r="I2564" s="104"/>
      <c r="J2564" s="104"/>
      <c r="K2564" s="104"/>
      <c r="L2564" s="104"/>
      <c r="M2564" s="104"/>
      <c r="N2564" s="101"/>
      <c r="O2564" s="101"/>
      <c r="P2564" s="101"/>
      <c r="Q2564" s="101"/>
      <c r="R2564" s="63"/>
      <c r="S2564" s="63"/>
      <c r="T2564" s="63"/>
      <c r="U2564" s="135"/>
      <c r="V2564" s="104"/>
      <c r="W2564" s="104"/>
      <c r="X2564" s="104"/>
      <c r="Y2564" s="104"/>
    </row>
    <row r="2565" spans="1:25" x14ac:dyDescent="0.2">
      <c r="A2565" s="135"/>
      <c r="B2565" s="134" t="str">
        <f>IF(A2565="","",IF(ISNUMBER(SEARCH("KCB",G2565))=TRUE,Info!$J$10,Info!$J$11))</f>
        <v/>
      </c>
      <c r="C2565" s="135"/>
      <c r="D2565" s="248"/>
      <c r="E2565" s="248"/>
      <c r="F2565" s="135"/>
      <c r="G2565" s="104"/>
      <c r="H2565" s="135"/>
      <c r="I2565" s="104"/>
      <c r="J2565" s="104"/>
      <c r="K2565" s="104"/>
      <c r="L2565" s="104"/>
      <c r="M2565" s="104"/>
      <c r="N2565" s="101"/>
      <c r="O2565" s="101"/>
      <c r="P2565" s="101"/>
      <c r="Q2565" s="101"/>
      <c r="R2565" s="63"/>
      <c r="S2565" s="63"/>
      <c r="T2565" s="63"/>
      <c r="U2565" s="135"/>
      <c r="V2565" s="104"/>
      <c r="W2565" s="104"/>
      <c r="X2565" s="104"/>
      <c r="Y2565" s="104"/>
    </row>
    <row r="2566" spans="1:25" x14ac:dyDescent="0.2">
      <c r="A2566" s="135"/>
      <c r="B2566" s="134" t="str">
        <f>IF(A2566="","",IF(ISNUMBER(SEARCH("KCB",G2566))=TRUE,Info!$J$10,Info!$J$11))</f>
        <v/>
      </c>
      <c r="C2566" s="135"/>
      <c r="D2566" s="248"/>
      <c r="E2566" s="248"/>
      <c r="F2566" s="135"/>
      <c r="G2566" s="104"/>
      <c r="H2566" s="135"/>
      <c r="I2566" s="104"/>
      <c r="J2566" s="104"/>
      <c r="K2566" s="104"/>
      <c r="L2566" s="104"/>
      <c r="M2566" s="104"/>
      <c r="N2566" s="101"/>
      <c r="O2566" s="101"/>
      <c r="P2566" s="101"/>
      <c r="Q2566" s="101"/>
      <c r="R2566" s="63"/>
      <c r="S2566" s="63"/>
      <c r="T2566" s="63"/>
      <c r="U2566" s="135"/>
      <c r="V2566" s="104"/>
      <c r="W2566" s="104"/>
      <c r="X2566" s="104"/>
      <c r="Y2566" s="104"/>
    </row>
    <row r="2567" spans="1:25" x14ac:dyDescent="0.2">
      <c r="A2567" s="135"/>
      <c r="B2567" s="134" t="str">
        <f>IF(A2567="","",IF(ISNUMBER(SEARCH("KCB",G2567))=TRUE,Info!$J$10,Info!$J$11))</f>
        <v/>
      </c>
      <c r="C2567" s="135"/>
      <c r="D2567" s="248"/>
      <c r="E2567" s="248"/>
      <c r="F2567" s="135"/>
      <c r="G2567" s="104"/>
      <c r="H2567" s="135"/>
      <c r="I2567" s="104"/>
      <c r="J2567" s="104"/>
      <c r="K2567" s="104"/>
      <c r="L2567" s="104"/>
      <c r="M2567" s="104"/>
      <c r="N2567" s="101"/>
      <c r="O2567" s="101"/>
      <c r="P2567" s="101"/>
      <c r="Q2567" s="101"/>
      <c r="R2567" s="63"/>
      <c r="S2567" s="63"/>
      <c r="T2567" s="63"/>
      <c r="U2567" s="135"/>
      <c r="V2567" s="104"/>
      <c r="W2567" s="104"/>
      <c r="X2567" s="104"/>
      <c r="Y2567" s="104"/>
    </row>
    <row r="2568" spans="1:25" x14ac:dyDescent="0.2">
      <c r="A2568" s="135"/>
      <c r="B2568" s="134" t="str">
        <f>IF(A2568="","",IF(ISNUMBER(SEARCH("KCB",G2568))=TRUE,Info!$J$10,Info!$J$11))</f>
        <v/>
      </c>
      <c r="C2568" s="135"/>
      <c r="D2568" s="248"/>
      <c r="E2568" s="248"/>
      <c r="F2568" s="135"/>
      <c r="G2568" s="104"/>
      <c r="H2568" s="135"/>
      <c r="I2568" s="104"/>
      <c r="J2568" s="104"/>
      <c r="K2568" s="104"/>
      <c r="L2568" s="104"/>
      <c r="M2568" s="104"/>
      <c r="N2568" s="101"/>
      <c r="O2568" s="101"/>
      <c r="P2568" s="101"/>
      <c r="Q2568" s="101"/>
      <c r="R2568" s="63"/>
      <c r="S2568" s="63"/>
      <c r="T2568" s="63"/>
      <c r="U2568" s="135"/>
      <c r="V2568" s="104"/>
      <c r="W2568" s="104"/>
      <c r="X2568" s="104"/>
      <c r="Y2568" s="104"/>
    </row>
    <row r="2569" spans="1:25" x14ac:dyDescent="0.2">
      <c r="A2569" s="135"/>
      <c r="B2569" s="134" t="str">
        <f>IF(A2569="","",IF(ISNUMBER(SEARCH("KCB",G2569))=TRUE,Info!$J$10,Info!$J$11))</f>
        <v/>
      </c>
      <c r="C2569" s="135"/>
      <c r="D2569" s="248"/>
      <c r="E2569" s="248"/>
      <c r="F2569" s="135"/>
      <c r="G2569" s="104"/>
      <c r="H2569" s="135"/>
      <c r="I2569" s="104"/>
      <c r="J2569" s="104"/>
      <c r="K2569" s="104"/>
      <c r="L2569" s="104"/>
      <c r="M2569" s="104"/>
      <c r="N2569" s="101"/>
      <c r="O2569" s="101"/>
      <c r="P2569" s="101"/>
      <c r="Q2569" s="101"/>
      <c r="R2569" s="63"/>
      <c r="S2569" s="63"/>
      <c r="T2569" s="63"/>
      <c r="U2569" s="135"/>
      <c r="V2569" s="104"/>
      <c r="W2569" s="104"/>
      <c r="X2569" s="104"/>
      <c r="Y2569" s="104"/>
    </row>
    <row r="2570" spans="1:25" x14ac:dyDescent="0.2">
      <c r="A2570" s="135"/>
      <c r="B2570" s="134" t="str">
        <f>IF(A2570="","",IF(ISNUMBER(SEARCH("KCB",G2570))=TRUE,Info!$J$10,Info!$J$11))</f>
        <v/>
      </c>
      <c r="C2570" s="135"/>
      <c r="D2570" s="248"/>
      <c r="E2570" s="248"/>
      <c r="F2570" s="135"/>
      <c r="G2570" s="104"/>
      <c r="H2570" s="135"/>
      <c r="I2570" s="104"/>
      <c r="J2570" s="104"/>
      <c r="K2570" s="104"/>
      <c r="L2570" s="104"/>
      <c r="M2570" s="104"/>
      <c r="N2570" s="101"/>
      <c r="O2570" s="101"/>
      <c r="P2570" s="101"/>
      <c r="Q2570" s="101"/>
      <c r="R2570" s="63"/>
      <c r="S2570" s="63"/>
      <c r="T2570" s="63"/>
      <c r="U2570" s="135"/>
      <c r="V2570" s="104"/>
      <c r="W2570" s="104"/>
      <c r="X2570" s="104"/>
      <c r="Y2570" s="104"/>
    </row>
    <row r="2571" spans="1:25" x14ac:dyDescent="0.2">
      <c r="A2571" s="135"/>
      <c r="B2571" s="134" t="str">
        <f>IF(A2571="","",IF(ISNUMBER(SEARCH("KCB",G2571))=TRUE,Info!$J$10,Info!$J$11))</f>
        <v/>
      </c>
      <c r="C2571" s="135"/>
      <c r="D2571" s="248"/>
      <c r="E2571" s="248"/>
      <c r="F2571" s="135"/>
      <c r="G2571" s="104"/>
      <c r="H2571" s="135"/>
      <c r="I2571" s="104"/>
      <c r="J2571" s="104"/>
      <c r="K2571" s="104"/>
      <c r="L2571" s="104"/>
      <c r="M2571" s="104"/>
      <c r="N2571" s="101"/>
      <c r="O2571" s="101"/>
      <c r="P2571" s="101"/>
      <c r="Q2571" s="101"/>
      <c r="R2571" s="63"/>
      <c r="S2571" s="63"/>
      <c r="T2571" s="63"/>
      <c r="U2571" s="135"/>
      <c r="V2571" s="104"/>
      <c r="W2571" s="104"/>
      <c r="X2571" s="104"/>
      <c r="Y2571" s="104"/>
    </row>
    <row r="2572" spans="1:25" x14ac:dyDescent="0.2">
      <c r="A2572" s="135"/>
      <c r="B2572" s="134" t="str">
        <f>IF(A2572="","",IF(ISNUMBER(SEARCH("KCB",G2572))=TRUE,Info!$J$10,Info!$J$11))</f>
        <v/>
      </c>
      <c r="C2572" s="135"/>
      <c r="D2572" s="248"/>
      <c r="E2572" s="248"/>
      <c r="F2572" s="135"/>
      <c r="G2572" s="104"/>
      <c r="H2572" s="135"/>
      <c r="I2572" s="104"/>
      <c r="J2572" s="104"/>
      <c r="K2572" s="104"/>
      <c r="L2572" s="104"/>
      <c r="M2572" s="104"/>
      <c r="N2572" s="101"/>
      <c r="O2572" s="101"/>
      <c r="P2572" s="101"/>
      <c r="Q2572" s="101"/>
      <c r="R2572" s="63"/>
      <c r="S2572" s="63"/>
      <c r="T2572" s="63"/>
      <c r="U2572" s="135"/>
      <c r="V2572" s="104"/>
      <c r="W2572" s="104"/>
      <c r="X2572" s="104"/>
      <c r="Y2572" s="104"/>
    </row>
    <row r="2573" spans="1:25" x14ac:dyDescent="0.2">
      <c r="A2573" s="135"/>
      <c r="B2573" s="134" t="str">
        <f>IF(A2573="","",IF(ISNUMBER(SEARCH("KCB",G2573))=TRUE,Info!$J$10,Info!$J$11))</f>
        <v/>
      </c>
      <c r="C2573" s="135"/>
      <c r="D2573" s="248"/>
      <c r="E2573" s="248"/>
      <c r="F2573" s="135"/>
      <c r="G2573" s="104"/>
      <c r="H2573" s="135"/>
      <c r="I2573" s="104"/>
      <c r="J2573" s="104"/>
      <c r="K2573" s="104"/>
      <c r="L2573" s="104"/>
      <c r="M2573" s="104"/>
      <c r="N2573" s="101"/>
      <c r="O2573" s="101"/>
      <c r="P2573" s="101"/>
      <c r="Q2573" s="101"/>
      <c r="R2573" s="63"/>
      <c r="S2573" s="63"/>
      <c r="T2573" s="63"/>
      <c r="U2573" s="135"/>
      <c r="V2573" s="104"/>
      <c r="W2573" s="104"/>
      <c r="X2573" s="104"/>
      <c r="Y2573" s="104"/>
    </row>
    <row r="2574" spans="1:25" x14ac:dyDescent="0.2">
      <c r="A2574" s="135"/>
      <c r="B2574" s="134" t="str">
        <f>IF(A2574="","",IF(ISNUMBER(SEARCH("KCB",G2574))=TRUE,Info!$J$10,Info!$J$11))</f>
        <v/>
      </c>
      <c r="C2574" s="135"/>
      <c r="D2574" s="248"/>
      <c r="E2574" s="248"/>
      <c r="F2574" s="135"/>
      <c r="G2574" s="104"/>
      <c r="H2574" s="135"/>
      <c r="I2574" s="104"/>
      <c r="J2574" s="104"/>
      <c r="K2574" s="104"/>
      <c r="L2574" s="104"/>
      <c r="M2574" s="104"/>
      <c r="N2574" s="101"/>
      <c r="O2574" s="101"/>
      <c r="P2574" s="101"/>
      <c r="Q2574" s="101"/>
      <c r="R2574" s="63"/>
      <c r="S2574" s="63"/>
      <c r="T2574" s="63"/>
      <c r="U2574" s="135"/>
      <c r="V2574" s="104"/>
      <c r="W2574" s="104"/>
      <c r="X2574" s="104"/>
      <c r="Y2574" s="104"/>
    </row>
    <row r="2575" spans="1:25" x14ac:dyDescent="0.2">
      <c r="A2575" s="135"/>
      <c r="B2575" s="134" t="str">
        <f>IF(A2575="","",IF(ISNUMBER(SEARCH("KCB",G2575))=TRUE,Info!$J$10,Info!$J$11))</f>
        <v/>
      </c>
      <c r="C2575" s="135"/>
      <c r="D2575" s="248"/>
      <c r="E2575" s="248"/>
      <c r="F2575" s="135"/>
      <c r="G2575" s="104"/>
      <c r="H2575" s="135"/>
      <c r="I2575" s="104"/>
      <c r="J2575" s="104"/>
      <c r="K2575" s="104"/>
      <c r="L2575" s="104"/>
      <c r="M2575" s="104"/>
      <c r="N2575" s="101"/>
      <c r="O2575" s="101"/>
      <c r="P2575" s="101"/>
      <c r="Q2575" s="101"/>
      <c r="R2575" s="63"/>
      <c r="S2575" s="63"/>
      <c r="T2575" s="63"/>
      <c r="U2575" s="135"/>
      <c r="V2575" s="104"/>
      <c r="W2575" s="104"/>
      <c r="X2575" s="104"/>
      <c r="Y2575" s="104"/>
    </row>
    <row r="2576" spans="1:25" x14ac:dyDescent="0.2">
      <c r="A2576" s="135"/>
      <c r="B2576" s="134" t="str">
        <f>IF(A2576="","",IF(ISNUMBER(SEARCH("KCB",G2576))=TRUE,Info!$J$10,Info!$J$11))</f>
        <v/>
      </c>
      <c r="C2576" s="135"/>
      <c r="D2576" s="248"/>
      <c r="E2576" s="248"/>
      <c r="F2576" s="135"/>
      <c r="G2576" s="104"/>
      <c r="H2576" s="135"/>
      <c r="I2576" s="104"/>
      <c r="J2576" s="104"/>
      <c r="K2576" s="104"/>
      <c r="L2576" s="104"/>
      <c r="M2576" s="104"/>
      <c r="N2576" s="101"/>
      <c r="O2576" s="101"/>
      <c r="P2576" s="101"/>
      <c r="Q2576" s="101"/>
      <c r="R2576" s="63"/>
      <c r="S2576" s="63"/>
      <c r="T2576" s="63"/>
      <c r="U2576" s="135"/>
      <c r="V2576" s="104"/>
      <c r="W2576" s="104"/>
      <c r="X2576" s="104"/>
      <c r="Y2576" s="104"/>
    </row>
    <row r="2577" spans="1:25" x14ac:dyDescent="0.2">
      <c r="A2577" s="135"/>
      <c r="B2577" s="134" t="str">
        <f>IF(A2577="","",IF(ISNUMBER(SEARCH("KCB",G2577))=TRUE,Info!$J$10,Info!$J$11))</f>
        <v/>
      </c>
      <c r="C2577" s="135"/>
      <c r="D2577" s="248"/>
      <c r="E2577" s="248"/>
      <c r="F2577" s="135"/>
      <c r="G2577" s="104"/>
      <c r="H2577" s="135"/>
      <c r="I2577" s="104"/>
      <c r="J2577" s="104"/>
      <c r="K2577" s="104"/>
      <c r="L2577" s="104"/>
      <c r="M2577" s="104"/>
      <c r="N2577" s="101"/>
      <c r="O2577" s="101"/>
      <c r="P2577" s="101"/>
      <c r="Q2577" s="101"/>
      <c r="R2577" s="63"/>
      <c r="S2577" s="63"/>
      <c r="T2577" s="63"/>
      <c r="U2577" s="135"/>
      <c r="V2577" s="104"/>
      <c r="W2577" s="104"/>
      <c r="X2577" s="104"/>
      <c r="Y2577" s="104"/>
    </row>
    <row r="2578" spans="1:25" x14ac:dyDescent="0.2">
      <c r="A2578" s="135"/>
      <c r="B2578" s="134" t="str">
        <f>IF(A2578="","",IF(ISNUMBER(SEARCH("KCB",G2578))=TRUE,Info!$J$10,Info!$J$11))</f>
        <v/>
      </c>
      <c r="C2578" s="135"/>
      <c r="D2578" s="248"/>
      <c r="E2578" s="248"/>
      <c r="F2578" s="135"/>
      <c r="G2578" s="104"/>
      <c r="H2578" s="135"/>
      <c r="I2578" s="104"/>
      <c r="J2578" s="104"/>
      <c r="K2578" s="104"/>
      <c r="L2578" s="104"/>
      <c r="M2578" s="104"/>
      <c r="N2578" s="101"/>
      <c r="O2578" s="101"/>
      <c r="P2578" s="101"/>
      <c r="Q2578" s="101"/>
      <c r="R2578" s="63"/>
      <c r="S2578" s="63"/>
      <c r="T2578" s="63"/>
      <c r="U2578" s="135"/>
      <c r="V2578" s="104"/>
      <c r="W2578" s="104"/>
      <c r="X2578" s="104"/>
      <c r="Y2578" s="104"/>
    </row>
    <row r="2579" spans="1:25" x14ac:dyDescent="0.2">
      <c r="A2579" s="135"/>
      <c r="B2579" s="134" t="str">
        <f>IF(A2579="","",IF(ISNUMBER(SEARCH("KCB",G2579))=TRUE,Info!$J$10,Info!$J$11))</f>
        <v/>
      </c>
      <c r="C2579" s="135"/>
      <c r="D2579" s="248"/>
      <c r="E2579" s="248"/>
      <c r="F2579" s="135"/>
      <c r="G2579" s="104"/>
      <c r="H2579" s="135"/>
      <c r="I2579" s="104"/>
      <c r="J2579" s="104"/>
      <c r="K2579" s="104"/>
      <c r="L2579" s="104"/>
      <c r="M2579" s="104"/>
      <c r="N2579" s="101"/>
      <c r="O2579" s="101"/>
      <c r="P2579" s="101"/>
      <c r="Q2579" s="101"/>
      <c r="R2579" s="63"/>
      <c r="S2579" s="63"/>
      <c r="T2579" s="63"/>
      <c r="U2579" s="135"/>
      <c r="V2579" s="104"/>
      <c r="W2579" s="104"/>
      <c r="X2579" s="104"/>
      <c r="Y2579" s="104"/>
    </row>
    <row r="2580" spans="1:25" x14ac:dyDescent="0.2">
      <c r="A2580" s="135"/>
      <c r="B2580" s="134" t="str">
        <f>IF(A2580="","",IF(ISNUMBER(SEARCH("KCB",G2580))=TRUE,Info!$J$10,Info!$J$11))</f>
        <v/>
      </c>
      <c r="C2580" s="135"/>
      <c r="D2580" s="248"/>
      <c r="E2580" s="248"/>
      <c r="F2580" s="135"/>
      <c r="G2580" s="104"/>
      <c r="H2580" s="135"/>
      <c r="I2580" s="104"/>
      <c r="J2580" s="104"/>
      <c r="K2580" s="104"/>
      <c r="L2580" s="104"/>
      <c r="M2580" s="104"/>
      <c r="N2580" s="101"/>
      <c r="O2580" s="101"/>
      <c r="P2580" s="101"/>
      <c r="Q2580" s="101"/>
      <c r="R2580" s="63"/>
      <c r="S2580" s="63"/>
      <c r="T2580" s="63"/>
      <c r="U2580" s="135"/>
      <c r="V2580" s="104"/>
      <c r="W2580" s="104"/>
      <c r="X2580" s="104"/>
      <c r="Y2580" s="104"/>
    </row>
    <row r="2581" spans="1:25" x14ac:dyDescent="0.2">
      <c r="A2581" s="135"/>
      <c r="B2581" s="134" t="str">
        <f>IF(A2581="","",IF(ISNUMBER(SEARCH("KCB",G2581))=TRUE,Info!$J$10,Info!$J$11))</f>
        <v/>
      </c>
      <c r="C2581" s="135"/>
      <c r="D2581" s="248"/>
      <c r="E2581" s="248"/>
      <c r="F2581" s="135"/>
      <c r="G2581" s="104"/>
      <c r="H2581" s="135"/>
      <c r="I2581" s="104"/>
      <c r="J2581" s="104"/>
      <c r="K2581" s="104"/>
      <c r="L2581" s="104"/>
      <c r="M2581" s="104"/>
      <c r="N2581" s="101"/>
      <c r="O2581" s="101"/>
      <c r="P2581" s="101"/>
      <c r="Q2581" s="101"/>
      <c r="R2581" s="63"/>
      <c r="S2581" s="63"/>
      <c r="T2581" s="63"/>
      <c r="U2581" s="135"/>
      <c r="V2581" s="104"/>
      <c r="W2581" s="104"/>
      <c r="X2581" s="104"/>
      <c r="Y2581" s="104"/>
    </row>
    <row r="2582" spans="1:25" x14ac:dyDescent="0.2">
      <c r="A2582" s="135"/>
      <c r="B2582" s="134" t="str">
        <f>IF(A2582="","",IF(ISNUMBER(SEARCH("KCB",G2582))=TRUE,Info!$J$10,Info!$J$11))</f>
        <v/>
      </c>
      <c r="C2582" s="135"/>
      <c r="D2582" s="248"/>
      <c r="E2582" s="248"/>
      <c r="F2582" s="135"/>
      <c r="G2582" s="104"/>
      <c r="H2582" s="135"/>
      <c r="I2582" s="104"/>
      <c r="J2582" s="104"/>
      <c r="K2582" s="104"/>
      <c r="L2582" s="104"/>
      <c r="M2582" s="104"/>
      <c r="N2582" s="101"/>
      <c r="O2582" s="101"/>
      <c r="P2582" s="101"/>
      <c r="Q2582" s="101"/>
      <c r="R2582" s="63"/>
      <c r="S2582" s="63"/>
      <c r="T2582" s="63"/>
      <c r="U2582" s="135"/>
      <c r="V2582" s="104"/>
      <c r="W2582" s="104"/>
      <c r="X2582" s="104"/>
      <c r="Y2582" s="104"/>
    </row>
    <row r="2583" spans="1:25" x14ac:dyDescent="0.2">
      <c r="A2583" s="135"/>
      <c r="B2583" s="134" t="str">
        <f>IF(A2583="","",IF(ISNUMBER(SEARCH("KCB",G2583))=TRUE,Info!$J$10,Info!$J$11))</f>
        <v/>
      </c>
      <c r="C2583" s="135"/>
      <c r="D2583" s="248"/>
      <c r="E2583" s="248"/>
      <c r="F2583" s="135"/>
      <c r="G2583" s="104"/>
      <c r="H2583" s="135"/>
      <c r="I2583" s="104"/>
      <c r="J2583" s="104"/>
      <c r="K2583" s="104"/>
      <c r="L2583" s="104"/>
      <c r="M2583" s="104"/>
      <c r="N2583" s="101"/>
      <c r="O2583" s="101"/>
      <c r="P2583" s="101"/>
      <c r="Q2583" s="101"/>
      <c r="R2583" s="63"/>
      <c r="S2583" s="63"/>
      <c r="T2583" s="63"/>
      <c r="U2583" s="135"/>
      <c r="V2583" s="104"/>
      <c r="W2583" s="104"/>
      <c r="X2583" s="104"/>
      <c r="Y2583" s="104"/>
    </row>
    <row r="2584" spans="1:25" x14ac:dyDescent="0.2">
      <c r="A2584" s="135"/>
      <c r="B2584" s="134" t="str">
        <f>IF(A2584="","",IF(ISNUMBER(SEARCH("KCB",G2584))=TRUE,Info!$J$10,Info!$J$11))</f>
        <v/>
      </c>
      <c r="C2584" s="135"/>
      <c r="D2584" s="248"/>
      <c r="E2584" s="248"/>
      <c r="F2584" s="135"/>
      <c r="G2584" s="104"/>
      <c r="H2584" s="135"/>
      <c r="I2584" s="104"/>
      <c r="J2584" s="104"/>
      <c r="K2584" s="104"/>
      <c r="L2584" s="104"/>
      <c r="M2584" s="104"/>
      <c r="N2584" s="101"/>
      <c r="O2584" s="101"/>
      <c r="P2584" s="101"/>
      <c r="Q2584" s="101"/>
      <c r="R2584" s="63"/>
      <c r="S2584" s="63"/>
      <c r="T2584" s="63"/>
      <c r="U2584" s="135"/>
      <c r="V2584" s="104"/>
      <c r="W2584" s="104"/>
      <c r="X2584" s="104"/>
      <c r="Y2584" s="104"/>
    </row>
    <row r="2585" spans="1:25" x14ac:dyDescent="0.2">
      <c r="A2585" s="135"/>
      <c r="B2585" s="134" t="str">
        <f>IF(A2585="","",IF(ISNUMBER(SEARCH("KCB",G2585))=TRUE,Info!$J$10,Info!$J$11))</f>
        <v/>
      </c>
      <c r="C2585" s="135"/>
      <c r="D2585" s="248"/>
      <c r="E2585" s="248"/>
      <c r="F2585" s="135"/>
      <c r="G2585" s="104"/>
      <c r="H2585" s="135"/>
      <c r="I2585" s="104"/>
      <c r="J2585" s="104"/>
      <c r="K2585" s="104"/>
      <c r="L2585" s="104"/>
      <c r="M2585" s="104"/>
      <c r="N2585" s="101"/>
      <c r="O2585" s="101"/>
      <c r="P2585" s="101"/>
      <c r="Q2585" s="101"/>
      <c r="R2585" s="63"/>
      <c r="S2585" s="63"/>
      <c r="T2585" s="63"/>
      <c r="U2585" s="135"/>
      <c r="V2585" s="104"/>
      <c r="W2585" s="104"/>
      <c r="X2585" s="104"/>
      <c r="Y2585" s="104"/>
    </row>
    <row r="2586" spans="1:25" x14ac:dyDescent="0.2">
      <c r="A2586" s="135"/>
      <c r="B2586" s="134" t="str">
        <f>IF(A2586="","",IF(ISNUMBER(SEARCH("KCB",G2586))=TRUE,Info!$J$10,Info!$J$11))</f>
        <v/>
      </c>
      <c r="C2586" s="135"/>
      <c r="D2586" s="248"/>
      <c r="E2586" s="248"/>
      <c r="F2586" s="135"/>
      <c r="G2586" s="104"/>
      <c r="H2586" s="135"/>
      <c r="I2586" s="104"/>
      <c r="J2586" s="104"/>
      <c r="K2586" s="104"/>
      <c r="L2586" s="104"/>
      <c r="M2586" s="104"/>
      <c r="N2586" s="101"/>
      <c r="O2586" s="101"/>
      <c r="P2586" s="101"/>
      <c r="Q2586" s="101"/>
      <c r="R2586" s="63"/>
      <c r="S2586" s="63"/>
      <c r="T2586" s="63"/>
      <c r="U2586" s="135"/>
      <c r="V2586" s="104"/>
      <c r="W2586" s="104"/>
      <c r="X2586" s="104"/>
      <c r="Y2586" s="104"/>
    </row>
    <row r="2587" spans="1:25" x14ac:dyDescent="0.2">
      <c r="A2587" s="135"/>
      <c r="B2587" s="134" t="str">
        <f>IF(A2587="","",IF(ISNUMBER(SEARCH("KCB",G2587))=TRUE,Info!$J$10,Info!$J$11))</f>
        <v/>
      </c>
      <c r="C2587" s="135"/>
      <c r="D2587" s="248"/>
      <c r="E2587" s="248"/>
      <c r="F2587" s="135"/>
      <c r="G2587" s="104"/>
      <c r="H2587" s="135"/>
      <c r="I2587" s="104"/>
      <c r="J2587" s="104"/>
      <c r="K2587" s="104"/>
      <c r="L2587" s="104"/>
      <c r="M2587" s="104"/>
      <c r="N2587" s="101"/>
      <c r="O2587" s="101"/>
      <c r="P2587" s="101"/>
      <c r="Q2587" s="101"/>
      <c r="R2587" s="63"/>
      <c r="S2587" s="63"/>
      <c r="T2587" s="63"/>
      <c r="U2587" s="135"/>
      <c r="V2587" s="104"/>
      <c r="W2587" s="104"/>
      <c r="X2587" s="104"/>
      <c r="Y2587" s="104"/>
    </row>
    <row r="2588" spans="1:25" x14ac:dyDescent="0.2">
      <c r="A2588" s="135"/>
      <c r="B2588" s="134" t="str">
        <f>IF(A2588="","",IF(ISNUMBER(SEARCH("KCB",G2588))=TRUE,Info!$J$10,Info!$J$11))</f>
        <v/>
      </c>
      <c r="C2588" s="135"/>
      <c r="D2588" s="248"/>
      <c r="E2588" s="248"/>
      <c r="F2588" s="135"/>
      <c r="G2588" s="104"/>
      <c r="H2588" s="135"/>
      <c r="I2588" s="104"/>
      <c r="J2588" s="104"/>
      <c r="K2588" s="104"/>
      <c r="L2588" s="104"/>
      <c r="M2588" s="104"/>
      <c r="N2588" s="101"/>
      <c r="O2588" s="101"/>
      <c r="P2588" s="101"/>
      <c r="Q2588" s="101"/>
      <c r="R2588" s="63"/>
      <c r="S2588" s="63"/>
      <c r="T2588" s="63"/>
      <c r="U2588" s="135"/>
      <c r="V2588" s="104"/>
      <c r="W2588" s="104"/>
      <c r="X2588" s="104"/>
      <c r="Y2588" s="104"/>
    </row>
    <row r="2589" spans="1:25" x14ac:dyDescent="0.2">
      <c r="A2589" s="135"/>
      <c r="B2589" s="134" t="str">
        <f>IF(A2589="","",IF(ISNUMBER(SEARCH("KCB",G2589))=TRUE,Info!$J$10,Info!$J$11))</f>
        <v/>
      </c>
      <c r="C2589" s="135"/>
      <c r="D2589" s="248"/>
      <c r="E2589" s="248"/>
      <c r="F2589" s="135"/>
      <c r="G2589" s="104"/>
      <c r="H2589" s="135"/>
      <c r="I2589" s="104"/>
      <c r="J2589" s="104"/>
      <c r="K2589" s="104"/>
      <c r="L2589" s="104"/>
      <c r="M2589" s="104"/>
      <c r="N2589" s="101"/>
      <c r="O2589" s="101"/>
      <c r="P2589" s="101"/>
      <c r="Q2589" s="101"/>
      <c r="R2589" s="63"/>
      <c r="S2589" s="63"/>
      <c r="T2589" s="63"/>
      <c r="U2589" s="135"/>
      <c r="V2589" s="104"/>
      <c r="W2589" s="104"/>
      <c r="X2589" s="104"/>
      <c r="Y2589" s="104"/>
    </row>
    <row r="2590" spans="1:25" x14ac:dyDescent="0.2">
      <c r="A2590" s="135"/>
      <c r="B2590" s="134" t="str">
        <f>IF(A2590="","",IF(ISNUMBER(SEARCH("KCB",G2590))=TRUE,Info!$J$10,Info!$J$11))</f>
        <v/>
      </c>
      <c r="C2590" s="135"/>
      <c r="D2590" s="248"/>
      <c r="E2590" s="248"/>
      <c r="F2590" s="135"/>
      <c r="G2590" s="104"/>
      <c r="H2590" s="135"/>
      <c r="I2590" s="104"/>
      <c r="J2590" s="104"/>
      <c r="K2590" s="104"/>
      <c r="L2590" s="104"/>
      <c r="M2590" s="104"/>
      <c r="N2590" s="101"/>
      <c r="O2590" s="101"/>
      <c r="P2590" s="101"/>
      <c r="Q2590" s="101"/>
      <c r="R2590" s="63"/>
      <c r="S2590" s="63"/>
      <c r="T2590" s="63"/>
      <c r="U2590" s="135"/>
      <c r="V2590" s="104"/>
      <c r="W2590" s="104"/>
      <c r="X2590" s="104"/>
      <c r="Y2590" s="104"/>
    </row>
    <row r="2591" spans="1:25" x14ac:dyDescent="0.2">
      <c r="A2591" s="135"/>
      <c r="B2591" s="134" t="str">
        <f>IF(A2591="","",IF(ISNUMBER(SEARCH("KCB",G2591))=TRUE,Info!$J$10,Info!$J$11))</f>
        <v/>
      </c>
      <c r="C2591" s="135"/>
      <c r="D2591" s="248"/>
      <c r="E2591" s="248"/>
      <c r="F2591" s="135"/>
      <c r="G2591" s="104"/>
      <c r="H2591" s="135"/>
      <c r="I2591" s="104"/>
      <c r="J2591" s="104"/>
      <c r="K2591" s="104"/>
      <c r="L2591" s="104"/>
      <c r="M2591" s="104"/>
      <c r="N2591" s="101"/>
      <c r="O2591" s="101"/>
      <c r="P2591" s="101"/>
      <c r="Q2591" s="101"/>
      <c r="R2591" s="63"/>
      <c r="S2591" s="63"/>
      <c r="T2591" s="63"/>
      <c r="U2591" s="135"/>
      <c r="V2591" s="104"/>
      <c r="W2591" s="104"/>
      <c r="X2591" s="104"/>
      <c r="Y2591" s="104"/>
    </row>
    <row r="2592" spans="1:25" x14ac:dyDescent="0.2">
      <c r="A2592" s="135"/>
      <c r="B2592" s="134" t="str">
        <f>IF(A2592="","",IF(ISNUMBER(SEARCH("KCB",G2592))=TRUE,Info!$J$10,Info!$J$11))</f>
        <v/>
      </c>
      <c r="C2592" s="135"/>
      <c r="D2592" s="248"/>
      <c r="E2592" s="248"/>
      <c r="F2592" s="135"/>
      <c r="G2592" s="104"/>
      <c r="H2592" s="135"/>
      <c r="I2592" s="104"/>
      <c r="J2592" s="104"/>
      <c r="K2592" s="104"/>
      <c r="L2592" s="104"/>
      <c r="M2592" s="104"/>
      <c r="N2592" s="101"/>
      <c r="O2592" s="101"/>
      <c r="P2592" s="101"/>
      <c r="Q2592" s="101"/>
      <c r="R2592" s="63"/>
      <c r="S2592" s="63"/>
      <c r="T2592" s="63"/>
      <c r="U2592" s="135"/>
      <c r="V2592" s="104"/>
      <c r="W2592" s="104"/>
      <c r="X2592" s="104"/>
      <c r="Y2592" s="104"/>
    </row>
    <row r="2593" spans="1:25" x14ac:dyDescent="0.2">
      <c r="A2593" s="135"/>
      <c r="B2593" s="134" t="str">
        <f>IF(A2593="","",IF(ISNUMBER(SEARCH("KCB",G2593))=TRUE,Info!$J$10,Info!$J$11))</f>
        <v/>
      </c>
      <c r="C2593" s="135"/>
      <c r="D2593" s="248"/>
      <c r="E2593" s="248"/>
      <c r="F2593" s="135"/>
      <c r="G2593" s="104"/>
      <c r="H2593" s="135"/>
      <c r="I2593" s="104"/>
      <c r="J2593" s="104"/>
      <c r="K2593" s="104"/>
      <c r="L2593" s="104"/>
      <c r="M2593" s="104"/>
      <c r="N2593" s="101"/>
      <c r="O2593" s="101"/>
      <c r="P2593" s="101"/>
      <c r="Q2593" s="101"/>
      <c r="R2593" s="63"/>
      <c r="S2593" s="63"/>
      <c r="T2593" s="63"/>
      <c r="U2593" s="135"/>
      <c r="V2593" s="104"/>
      <c r="W2593" s="104"/>
      <c r="X2593" s="104"/>
      <c r="Y2593" s="104"/>
    </row>
    <row r="2594" spans="1:25" x14ac:dyDescent="0.2">
      <c r="A2594" s="135"/>
      <c r="B2594" s="134" t="str">
        <f>IF(A2594="","",IF(ISNUMBER(SEARCH("KCB",G2594))=TRUE,Info!$J$10,Info!$J$11))</f>
        <v/>
      </c>
      <c r="C2594" s="135"/>
      <c r="D2594" s="248"/>
      <c r="E2594" s="248"/>
      <c r="F2594" s="135"/>
      <c r="G2594" s="104"/>
      <c r="H2594" s="135"/>
      <c r="I2594" s="104"/>
      <c r="J2594" s="104"/>
      <c r="K2594" s="104"/>
      <c r="L2594" s="104"/>
      <c r="M2594" s="104"/>
      <c r="N2594" s="101"/>
      <c r="O2594" s="101"/>
      <c r="P2594" s="101"/>
      <c r="Q2594" s="101"/>
      <c r="R2594" s="63"/>
      <c r="S2594" s="63"/>
      <c r="T2594" s="63"/>
      <c r="U2594" s="135"/>
      <c r="V2594" s="104"/>
      <c r="W2594" s="104"/>
      <c r="X2594" s="104"/>
      <c r="Y2594" s="104"/>
    </row>
    <row r="2595" spans="1:25" x14ac:dyDescent="0.2">
      <c r="A2595" s="135"/>
      <c r="B2595" s="134" t="str">
        <f>IF(A2595="","",IF(ISNUMBER(SEARCH("KCB",G2595))=TRUE,Info!$J$10,Info!$J$11))</f>
        <v/>
      </c>
      <c r="C2595" s="135"/>
      <c r="D2595" s="248"/>
      <c r="E2595" s="248"/>
      <c r="F2595" s="135"/>
      <c r="G2595" s="104"/>
      <c r="H2595" s="135"/>
      <c r="I2595" s="104"/>
      <c r="J2595" s="104"/>
      <c r="K2595" s="104"/>
      <c r="L2595" s="104"/>
      <c r="M2595" s="104"/>
      <c r="N2595" s="101"/>
      <c r="O2595" s="101"/>
      <c r="P2595" s="101"/>
      <c r="Q2595" s="101"/>
      <c r="R2595" s="63"/>
      <c r="S2595" s="63"/>
      <c r="T2595" s="63"/>
      <c r="U2595" s="135"/>
      <c r="V2595" s="104"/>
      <c r="W2595" s="104"/>
      <c r="X2595" s="104"/>
      <c r="Y2595" s="104"/>
    </row>
    <row r="2596" spans="1:25" x14ac:dyDescent="0.2">
      <c r="A2596" s="135"/>
      <c r="B2596" s="134" t="str">
        <f>IF(A2596="","",IF(ISNUMBER(SEARCH("KCB",G2596))=TRUE,Info!$J$10,Info!$J$11))</f>
        <v/>
      </c>
      <c r="C2596" s="135"/>
      <c r="D2596" s="248"/>
      <c r="E2596" s="248"/>
      <c r="F2596" s="135"/>
      <c r="G2596" s="104"/>
      <c r="H2596" s="135"/>
      <c r="I2596" s="104"/>
      <c r="J2596" s="104"/>
      <c r="K2596" s="104"/>
      <c r="L2596" s="104"/>
      <c r="M2596" s="104"/>
      <c r="N2596" s="101"/>
      <c r="O2596" s="101"/>
      <c r="P2596" s="101"/>
      <c r="Q2596" s="101"/>
      <c r="R2596" s="63"/>
      <c r="S2596" s="63"/>
      <c r="T2596" s="63"/>
      <c r="U2596" s="135"/>
      <c r="V2596" s="104"/>
      <c r="W2596" s="104"/>
      <c r="X2596" s="104"/>
      <c r="Y2596" s="104"/>
    </row>
    <row r="2597" spans="1:25" x14ac:dyDescent="0.2">
      <c r="A2597" s="135"/>
      <c r="B2597" s="134" t="str">
        <f>IF(A2597="","",IF(ISNUMBER(SEARCH("KCB",G2597))=TRUE,Info!$J$10,Info!$J$11))</f>
        <v/>
      </c>
      <c r="C2597" s="135"/>
      <c r="D2597" s="248"/>
      <c r="E2597" s="248"/>
      <c r="F2597" s="135"/>
      <c r="G2597" s="104"/>
      <c r="H2597" s="135"/>
      <c r="I2597" s="104"/>
      <c r="J2597" s="104"/>
      <c r="K2597" s="104"/>
      <c r="L2597" s="104"/>
      <c r="M2597" s="104"/>
      <c r="N2597" s="101"/>
      <c r="O2597" s="101"/>
      <c r="P2597" s="101"/>
      <c r="Q2597" s="101"/>
      <c r="R2597" s="63"/>
      <c r="S2597" s="63"/>
      <c r="T2597" s="63"/>
      <c r="U2597" s="135"/>
      <c r="V2597" s="104"/>
      <c r="W2597" s="104"/>
      <c r="X2597" s="104"/>
      <c r="Y2597" s="104"/>
    </row>
    <row r="2598" spans="1:25" x14ac:dyDescent="0.2">
      <c r="A2598" s="135"/>
      <c r="B2598" s="134" t="str">
        <f>IF(A2598="","",IF(ISNUMBER(SEARCH("KCB",G2598))=TRUE,Info!$J$10,Info!$J$11))</f>
        <v/>
      </c>
      <c r="C2598" s="135"/>
      <c r="D2598" s="248"/>
      <c r="E2598" s="248"/>
      <c r="F2598" s="135"/>
      <c r="G2598" s="104"/>
      <c r="H2598" s="135"/>
      <c r="I2598" s="104"/>
      <c r="J2598" s="104"/>
      <c r="K2598" s="104"/>
      <c r="L2598" s="104"/>
      <c r="M2598" s="104"/>
      <c r="N2598" s="101"/>
      <c r="O2598" s="101"/>
      <c r="P2598" s="101"/>
      <c r="Q2598" s="101"/>
      <c r="R2598" s="63"/>
      <c r="S2598" s="63"/>
      <c r="T2598" s="63"/>
      <c r="U2598" s="135"/>
      <c r="V2598" s="104"/>
      <c r="W2598" s="104"/>
      <c r="X2598" s="104"/>
      <c r="Y2598" s="104"/>
    </row>
    <row r="2599" spans="1:25" x14ac:dyDescent="0.2">
      <c r="A2599" s="135"/>
      <c r="B2599" s="134" t="str">
        <f>IF(A2599="","",IF(ISNUMBER(SEARCH("KCB",G2599))=TRUE,Info!$J$10,Info!$J$11))</f>
        <v/>
      </c>
      <c r="C2599" s="135"/>
      <c r="D2599" s="248"/>
      <c r="E2599" s="248"/>
      <c r="F2599" s="135"/>
      <c r="G2599" s="104"/>
      <c r="H2599" s="135"/>
      <c r="I2599" s="104"/>
      <c r="J2599" s="104"/>
      <c r="K2599" s="104"/>
      <c r="L2599" s="104"/>
      <c r="M2599" s="104"/>
      <c r="N2599" s="101"/>
      <c r="O2599" s="101"/>
      <c r="P2599" s="101"/>
      <c r="Q2599" s="101"/>
      <c r="R2599" s="63"/>
      <c r="S2599" s="63"/>
      <c r="T2599" s="63"/>
      <c r="U2599" s="135"/>
      <c r="V2599" s="104"/>
      <c r="W2599" s="104"/>
      <c r="X2599" s="104"/>
      <c r="Y2599" s="104"/>
    </row>
    <row r="2600" spans="1:25" x14ac:dyDescent="0.2">
      <c r="A2600" s="135"/>
      <c r="B2600" s="134" t="str">
        <f>IF(A2600="","",IF(ISNUMBER(SEARCH("KCB",G2600))=TRUE,Info!$J$10,Info!$J$11))</f>
        <v/>
      </c>
      <c r="C2600" s="135"/>
      <c r="D2600" s="248"/>
      <c r="E2600" s="248"/>
      <c r="F2600" s="135"/>
      <c r="G2600" s="104"/>
      <c r="H2600" s="135"/>
      <c r="I2600" s="104"/>
      <c r="J2600" s="104"/>
      <c r="K2600" s="104"/>
      <c r="L2600" s="104"/>
      <c r="M2600" s="104"/>
      <c r="N2600" s="101"/>
      <c r="O2600" s="101"/>
      <c r="P2600" s="101"/>
      <c r="Q2600" s="101"/>
      <c r="R2600" s="63"/>
      <c r="S2600" s="63"/>
      <c r="T2600" s="63"/>
      <c r="U2600" s="135"/>
      <c r="V2600" s="104"/>
      <c r="W2600" s="104"/>
      <c r="X2600" s="104"/>
      <c r="Y2600" s="104"/>
    </row>
    <row r="2601" spans="1:25" x14ac:dyDescent="0.2">
      <c r="A2601" s="135"/>
      <c r="B2601" s="134" t="str">
        <f>IF(A2601="","",IF(ISNUMBER(SEARCH("KCB",G2601))=TRUE,Info!$J$10,Info!$J$11))</f>
        <v/>
      </c>
      <c r="C2601" s="135"/>
      <c r="D2601" s="248"/>
      <c r="E2601" s="248"/>
      <c r="F2601" s="135"/>
      <c r="G2601" s="104"/>
      <c r="H2601" s="135"/>
      <c r="I2601" s="104"/>
      <c r="J2601" s="104"/>
      <c r="K2601" s="104"/>
      <c r="L2601" s="104"/>
      <c r="M2601" s="104"/>
      <c r="N2601" s="101"/>
      <c r="O2601" s="101"/>
      <c r="P2601" s="101"/>
      <c r="Q2601" s="101"/>
      <c r="R2601" s="63"/>
      <c r="S2601" s="63"/>
      <c r="T2601" s="63"/>
      <c r="U2601" s="135"/>
      <c r="V2601" s="104"/>
      <c r="W2601" s="104"/>
      <c r="X2601" s="104"/>
      <c r="Y2601" s="104"/>
    </row>
    <row r="2602" spans="1:25" x14ac:dyDescent="0.2">
      <c r="A2602" s="135"/>
      <c r="B2602" s="134" t="str">
        <f>IF(A2602="","",IF(ISNUMBER(SEARCH("KCB",G2602))=TRUE,Info!$J$10,Info!$J$11))</f>
        <v/>
      </c>
      <c r="C2602" s="135"/>
      <c r="D2602" s="248"/>
      <c r="E2602" s="248"/>
      <c r="F2602" s="135"/>
      <c r="G2602" s="104"/>
      <c r="H2602" s="135"/>
      <c r="I2602" s="104"/>
      <c r="J2602" s="104"/>
      <c r="K2602" s="104"/>
      <c r="L2602" s="104"/>
      <c r="M2602" s="104"/>
      <c r="N2602" s="101"/>
      <c r="O2602" s="101"/>
      <c r="P2602" s="101"/>
      <c r="Q2602" s="101"/>
      <c r="R2602" s="63"/>
      <c r="S2602" s="63"/>
      <c r="T2602" s="63"/>
      <c r="U2602" s="135"/>
      <c r="V2602" s="104"/>
      <c r="W2602" s="104"/>
      <c r="X2602" s="104"/>
      <c r="Y2602" s="104"/>
    </row>
    <row r="2603" spans="1:25" x14ac:dyDescent="0.2">
      <c r="A2603" s="135"/>
      <c r="B2603" s="134" t="str">
        <f>IF(A2603="","",IF(ISNUMBER(SEARCH("KCB",G2603))=TRUE,Info!$J$10,Info!$J$11))</f>
        <v/>
      </c>
      <c r="C2603" s="135"/>
      <c r="D2603" s="248"/>
      <c r="E2603" s="248"/>
      <c r="F2603" s="135"/>
      <c r="G2603" s="104"/>
      <c r="H2603" s="135"/>
      <c r="I2603" s="104"/>
      <c r="J2603" s="104"/>
      <c r="K2603" s="104"/>
      <c r="L2603" s="104"/>
      <c r="M2603" s="104"/>
      <c r="N2603" s="101"/>
      <c r="O2603" s="101"/>
      <c r="P2603" s="101"/>
      <c r="Q2603" s="101"/>
      <c r="R2603" s="63"/>
      <c r="S2603" s="63"/>
      <c r="T2603" s="63"/>
      <c r="U2603" s="135"/>
      <c r="V2603" s="104"/>
      <c r="W2603" s="104"/>
      <c r="X2603" s="104"/>
      <c r="Y2603" s="104"/>
    </row>
    <row r="2604" spans="1:25" x14ac:dyDescent="0.2">
      <c r="A2604" s="135"/>
      <c r="B2604" s="134" t="str">
        <f>IF(A2604="","",IF(ISNUMBER(SEARCH("KCB",G2604))=TRUE,Info!$J$10,Info!$J$11))</f>
        <v/>
      </c>
      <c r="C2604" s="135"/>
      <c r="D2604" s="248"/>
      <c r="E2604" s="248"/>
      <c r="F2604" s="135"/>
      <c r="G2604" s="104"/>
      <c r="H2604" s="135"/>
      <c r="I2604" s="104"/>
      <c r="J2604" s="104"/>
      <c r="K2604" s="104"/>
      <c r="L2604" s="104"/>
      <c r="M2604" s="104"/>
      <c r="N2604" s="101"/>
      <c r="O2604" s="101"/>
      <c r="P2604" s="101"/>
      <c r="Q2604" s="101"/>
      <c r="R2604" s="63"/>
      <c r="S2604" s="63"/>
      <c r="T2604" s="63"/>
      <c r="U2604" s="135"/>
      <c r="V2604" s="104"/>
      <c r="W2604" s="104"/>
      <c r="X2604" s="104"/>
      <c r="Y2604" s="104"/>
    </row>
    <row r="2605" spans="1:25" x14ac:dyDescent="0.2">
      <c r="A2605" s="135"/>
      <c r="B2605" s="134" t="str">
        <f>IF(A2605="","",IF(ISNUMBER(SEARCH("KCB",G2605))=TRUE,Info!$J$10,Info!$J$11))</f>
        <v/>
      </c>
      <c r="C2605" s="135"/>
      <c r="D2605" s="248"/>
      <c r="E2605" s="248"/>
      <c r="F2605" s="135"/>
      <c r="G2605" s="104"/>
      <c r="H2605" s="135"/>
      <c r="I2605" s="104"/>
      <c r="J2605" s="104"/>
      <c r="K2605" s="104"/>
      <c r="L2605" s="104"/>
      <c r="M2605" s="104"/>
      <c r="N2605" s="101"/>
      <c r="O2605" s="101"/>
      <c r="P2605" s="101"/>
      <c r="Q2605" s="101"/>
      <c r="R2605" s="63"/>
      <c r="S2605" s="63"/>
      <c r="T2605" s="63"/>
      <c r="U2605" s="135"/>
      <c r="V2605" s="104"/>
      <c r="W2605" s="104"/>
      <c r="X2605" s="104"/>
      <c r="Y2605" s="104"/>
    </row>
    <row r="2606" spans="1:25" x14ac:dyDescent="0.2">
      <c r="A2606" s="135"/>
      <c r="B2606" s="134" t="str">
        <f>IF(A2606="","",IF(ISNUMBER(SEARCH("KCB",G2606))=TRUE,Info!$J$10,Info!$J$11))</f>
        <v/>
      </c>
      <c r="C2606" s="135"/>
      <c r="D2606" s="248"/>
      <c r="E2606" s="248"/>
      <c r="F2606" s="135"/>
      <c r="G2606" s="104"/>
      <c r="H2606" s="135"/>
      <c r="I2606" s="104"/>
      <c r="J2606" s="104"/>
      <c r="K2606" s="104"/>
      <c r="L2606" s="104"/>
      <c r="M2606" s="104"/>
      <c r="N2606" s="101"/>
      <c r="O2606" s="101"/>
      <c r="P2606" s="101"/>
      <c r="Q2606" s="101"/>
      <c r="R2606" s="63"/>
      <c r="S2606" s="63"/>
      <c r="T2606" s="63"/>
      <c r="U2606" s="135"/>
      <c r="V2606" s="104"/>
      <c r="W2606" s="104"/>
      <c r="X2606" s="104"/>
      <c r="Y2606" s="104"/>
    </row>
    <row r="2607" spans="1:25" x14ac:dyDescent="0.2">
      <c r="A2607" s="135"/>
      <c r="B2607" s="134" t="str">
        <f>IF(A2607="","",IF(ISNUMBER(SEARCH("KCB",G2607))=TRUE,Info!$J$10,Info!$J$11))</f>
        <v/>
      </c>
      <c r="C2607" s="135"/>
      <c r="D2607" s="248"/>
      <c r="E2607" s="248"/>
      <c r="F2607" s="135"/>
      <c r="G2607" s="104"/>
      <c r="H2607" s="135"/>
      <c r="I2607" s="104"/>
      <c r="J2607" s="104"/>
      <c r="K2607" s="104"/>
      <c r="L2607" s="104"/>
      <c r="M2607" s="104"/>
      <c r="N2607" s="101"/>
      <c r="O2607" s="101"/>
      <c r="P2607" s="101"/>
      <c r="Q2607" s="101"/>
      <c r="R2607" s="63"/>
      <c r="S2607" s="63"/>
      <c r="T2607" s="63"/>
      <c r="U2607" s="135"/>
      <c r="V2607" s="104"/>
      <c r="W2607" s="104"/>
      <c r="X2607" s="104"/>
      <c r="Y2607" s="104"/>
    </row>
    <row r="2608" spans="1:25" x14ac:dyDescent="0.2">
      <c r="A2608" s="135"/>
      <c r="B2608" s="134" t="str">
        <f>IF(A2608="","",IF(ISNUMBER(SEARCH("KCB",G2608))=TRUE,Info!$J$10,Info!$J$11))</f>
        <v/>
      </c>
      <c r="C2608" s="135"/>
      <c r="D2608" s="248"/>
      <c r="E2608" s="248"/>
      <c r="F2608" s="135"/>
      <c r="G2608" s="104"/>
      <c r="H2608" s="135"/>
      <c r="I2608" s="104"/>
      <c r="J2608" s="104"/>
      <c r="K2608" s="104"/>
      <c r="L2608" s="104"/>
      <c r="M2608" s="104"/>
      <c r="N2608" s="101"/>
      <c r="O2608" s="101"/>
      <c r="P2608" s="101"/>
      <c r="Q2608" s="101"/>
      <c r="R2608" s="63"/>
      <c r="S2608" s="63"/>
      <c r="T2608" s="63"/>
      <c r="U2608" s="135"/>
      <c r="V2608" s="104"/>
      <c r="W2608" s="104"/>
      <c r="X2608" s="104"/>
      <c r="Y2608" s="104"/>
    </row>
    <row r="2609" spans="1:25" x14ac:dyDescent="0.2">
      <c r="A2609" s="135"/>
      <c r="B2609" s="134" t="str">
        <f>IF(A2609="","",IF(ISNUMBER(SEARCH("KCB",G2609))=TRUE,Info!$J$10,Info!$J$11))</f>
        <v/>
      </c>
      <c r="C2609" s="135"/>
      <c r="D2609" s="248"/>
      <c r="E2609" s="248"/>
      <c r="F2609" s="135"/>
      <c r="G2609" s="104"/>
      <c r="H2609" s="135"/>
      <c r="I2609" s="104"/>
      <c r="J2609" s="104"/>
      <c r="K2609" s="104"/>
      <c r="L2609" s="104"/>
      <c r="M2609" s="104"/>
      <c r="N2609" s="101"/>
      <c r="O2609" s="101"/>
      <c r="P2609" s="101"/>
      <c r="Q2609" s="101"/>
      <c r="R2609" s="63"/>
      <c r="S2609" s="63"/>
      <c r="T2609" s="63"/>
      <c r="U2609" s="135"/>
      <c r="V2609" s="104"/>
      <c r="W2609" s="104"/>
      <c r="X2609" s="104"/>
      <c r="Y2609" s="104"/>
    </row>
    <row r="2610" spans="1:25" x14ac:dyDescent="0.2">
      <c r="A2610" s="135"/>
      <c r="B2610" s="134" t="str">
        <f>IF(A2610="","",IF(ISNUMBER(SEARCH("KCB",G2610))=TRUE,Info!$J$10,Info!$J$11))</f>
        <v/>
      </c>
      <c r="C2610" s="135"/>
      <c r="D2610" s="248"/>
      <c r="E2610" s="248"/>
      <c r="F2610" s="135"/>
      <c r="G2610" s="104"/>
      <c r="H2610" s="135"/>
      <c r="I2610" s="104"/>
      <c r="J2610" s="104"/>
      <c r="K2610" s="104"/>
      <c r="L2610" s="104"/>
      <c r="M2610" s="104"/>
      <c r="N2610" s="101"/>
      <c r="O2610" s="101"/>
      <c r="P2610" s="101"/>
      <c r="Q2610" s="101"/>
      <c r="R2610" s="63"/>
      <c r="S2610" s="63"/>
      <c r="T2610" s="63"/>
      <c r="U2610" s="135"/>
      <c r="V2610" s="104"/>
      <c r="W2610" s="104"/>
      <c r="X2610" s="104"/>
      <c r="Y2610" s="104"/>
    </row>
    <row r="2611" spans="1:25" x14ac:dyDescent="0.2">
      <c r="A2611" s="135"/>
      <c r="B2611" s="134" t="str">
        <f>IF(A2611="","",IF(ISNUMBER(SEARCH("KCB",G2611))=TRUE,Info!$J$10,Info!$J$11))</f>
        <v/>
      </c>
      <c r="C2611" s="135"/>
      <c r="D2611" s="248"/>
      <c r="E2611" s="248"/>
      <c r="F2611" s="135"/>
      <c r="G2611" s="104"/>
      <c r="H2611" s="135"/>
      <c r="I2611" s="104"/>
      <c r="J2611" s="104"/>
      <c r="K2611" s="104"/>
      <c r="L2611" s="104"/>
      <c r="M2611" s="104"/>
      <c r="N2611" s="101"/>
      <c r="O2611" s="101"/>
      <c r="P2611" s="101"/>
      <c r="Q2611" s="101"/>
      <c r="R2611" s="63"/>
      <c r="S2611" s="63"/>
      <c r="T2611" s="63"/>
      <c r="U2611" s="135"/>
      <c r="V2611" s="104"/>
      <c r="W2611" s="104"/>
      <c r="X2611" s="104"/>
      <c r="Y2611" s="104"/>
    </row>
    <row r="2612" spans="1:25" x14ac:dyDescent="0.2">
      <c r="A2612" s="135"/>
      <c r="B2612" s="134" t="str">
        <f>IF(A2612="","",IF(ISNUMBER(SEARCH("KCB",G2612))=TRUE,Info!$J$10,Info!$J$11))</f>
        <v/>
      </c>
      <c r="C2612" s="135"/>
      <c r="D2612" s="248"/>
      <c r="E2612" s="248"/>
      <c r="F2612" s="135"/>
      <c r="G2612" s="104"/>
      <c r="H2612" s="135"/>
      <c r="I2612" s="104"/>
      <c r="J2612" s="104"/>
      <c r="K2612" s="104"/>
      <c r="L2612" s="104"/>
      <c r="M2612" s="104"/>
      <c r="N2612" s="101"/>
      <c r="O2612" s="101"/>
      <c r="P2612" s="101"/>
      <c r="Q2612" s="101"/>
      <c r="R2612" s="63"/>
      <c r="S2612" s="63"/>
      <c r="T2612" s="63"/>
      <c r="U2612" s="135"/>
      <c r="V2612" s="104"/>
      <c r="W2612" s="104"/>
      <c r="X2612" s="104"/>
      <c r="Y2612" s="104"/>
    </row>
    <row r="2613" spans="1:25" x14ac:dyDescent="0.2">
      <c r="A2613" s="135"/>
      <c r="B2613" s="134" t="str">
        <f>IF(A2613="","",IF(ISNUMBER(SEARCH("KCB",G2613))=TRUE,Info!$J$10,Info!$J$11))</f>
        <v/>
      </c>
      <c r="C2613" s="135"/>
      <c r="D2613" s="248"/>
      <c r="E2613" s="248"/>
      <c r="F2613" s="135"/>
      <c r="G2613" s="104"/>
      <c r="H2613" s="135"/>
      <c r="I2613" s="104"/>
      <c r="J2613" s="104"/>
      <c r="K2613" s="104"/>
      <c r="L2613" s="104"/>
      <c r="M2613" s="104"/>
      <c r="N2613" s="101"/>
      <c r="O2613" s="101"/>
      <c r="P2613" s="101"/>
      <c r="Q2613" s="101"/>
      <c r="R2613" s="63"/>
      <c r="S2613" s="63"/>
      <c r="T2613" s="63"/>
      <c r="U2613" s="135"/>
      <c r="V2613" s="104"/>
      <c r="W2613" s="104"/>
      <c r="X2613" s="104"/>
      <c r="Y2613" s="104"/>
    </row>
    <row r="2614" spans="1:25" x14ac:dyDescent="0.2">
      <c r="A2614" s="135"/>
      <c r="B2614" s="134" t="str">
        <f>IF(A2614="","",IF(ISNUMBER(SEARCH("KCB",G2614))=TRUE,Info!$J$10,Info!$J$11))</f>
        <v/>
      </c>
      <c r="C2614" s="135"/>
      <c r="D2614" s="248"/>
      <c r="E2614" s="248"/>
      <c r="F2614" s="135"/>
      <c r="G2614" s="104"/>
      <c r="H2614" s="135"/>
      <c r="I2614" s="104"/>
      <c r="J2614" s="104"/>
      <c r="K2614" s="104"/>
      <c r="L2614" s="104"/>
      <c r="M2614" s="104"/>
      <c r="N2614" s="101"/>
      <c r="O2614" s="101"/>
      <c r="P2614" s="101"/>
      <c r="Q2614" s="101"/>
      <c r="R2614" s="63"/>
      <c r="S2614" s="63"/>
      <c r="T2614" s="63"/>
      <c r="U2614" s="135"/>
      <c r="V2614" s="104"/>
      <c r="W2614" s="104"/>
      <c r="X2614" s="104"/>
      <c r="Y2614" s="104"/>
    </row>
    <row r="2615" spans="1:25" x14ac:dyDescent="0.2">
      <c r="A2615" s="135"/>
      <c r="B2615" s="134" t="str">
        <f>IF(A2615="","",IF(ISNUMBER(SEARCH("KCB",G2615))=TRUE,Info!$J$10,Info!$J$11))</f>
        <v/>
      </c>
      <c r="C2615" s="135"/>
      <c r="D2615" s="248"/>
      <c r="E2615" s="248"/>
      <c r="F2615" s="135"/>
      <c r="G2615" s="104"/>
      <c r="H2615" s="135"/>
      <c r="I2615" s="104"/>
      <c r="J2615" s="104"/>
      <c r="K2615" s="104"/>
      <c r="L2615" s="104"/>
      <c r="M2615" s="104"/>
      <c r="N2615" s="101"/>
      <c r="O2615" s="101"/>
      <c r="P2615" s="101"/>
      <c r="Q2615" s="101"/>
      <c r="R2615" s="63"/>
      <c r="S2615" s="63"/>
      <c r="T2615" s="63"/>
      <c r="U2615" s="135"/>
      <c r="V2615" s="104"/>
      <c r="W2615" s="104"/>
      <c r="X2615" s="104"/>
      <c r="Y2615" s="104"/>
    </row>
    <row r="2616" spans="1:25" x14ac:dyDescent="0.2">
      <c r="A2616" s="135"/>
      <c r="B2616" s="134" t="str">
        <f>IF(A2616="","",IF(ISNUMBER(SEARCH("KCB",G2616))=TRUE,Info!$J$10,Info!$J$11))</f>
        <v/>
      </c>
      <c r="C2616" s="135"/>
      <c r="D2616" s="248"/>
      <c r="E2616" s="248"/>
      <c r="F2616" s="135"/>
      <c r="G2616" s="104"/>
      <c r="H2616" s="135"/>
      <c r="I2616" s="104"/>
      <c r="J2616" s="104"/>
      <c r="K2616" s="104"/>
      <c r="L2616" s="104"/>
      <c r="M2616" s="104"/>
      <c r="N2616" s="101"/>
      <c r="O2616" s="101"/>
      <c r="P2616" s="101"/>
      <c r="Q2616" s="101"/>
      <c r="R2616" s="63"/>
      <c r="S2616" s="63"/>
      <c r="T2616" s="63"/>
      <c r="U2616" s="135"/>
      <c r="V2616" s="104"/>
      <c r="W2616" s="104"/>
      <c r="X2616" s="104"/>
      <c r="Y2616" s="104"/>
    </row>
    <row r="2617" spans="1:25" x14ac:dyDescent="0.2">
      <c r="A2617" s="135"/>
      <c r="B2617" s="134" t="str">
        <f>IF(A2617="","",IF(ISNUMBER(SEARCH("KCB",G2617))=TRUE,Info!$J$10,Info!$J$11))</f>
        <v/>
      </c>
      <c r="C2617" s="135"/>
      <c r="D2617" s="248"/>
      <c r="E2617" s="248"/>
      <c r="F2617" s="135"/>
      <c r="G2617" s="104"/>
      <c r="H2617" s="135"/>
      <c r="I2617" s="104"/>
      <c r="J2617" s="104"/>
      <c r="K2617" s="104"/>
      <c r="L2617" s="104"/>
      <c r="M2617" s="104"/>
      <c r="N2617" s="101"/>
      <c r="O2617" s="101"/>
      <c r="P2617" s="101"/>
      <c r="Q2617" s="101"/>
      <c r="R2617" s="63"/>
      <c r="S2617" s="63"/>
      <c r="T2617" s="63"/>
      <c r="U2617" s="135"/>
      <c r="V2617" s="104"/>
      <c r="W2617" s="104"/>
      <c r="X2617" s="104"/>
      <c r="Y2617" s="104"/>
    </row>
    <row r="2618" spans="1:25" x14ac:dyDescent="0.2">
      <c r="A2618" s="135"/>
      <c r="B2618" s="134" t="str">
        <f>IF(A2618="","",IF(ISNUMBER(SEARCH("KCB",G2618))=TRUE,Info!$J$10,Info!$J$11))</f>
        <v/>
      </c>
      <c r="C2618" s="135"/>
      <c r="D2618" s="248"/>
      <c r="E2618" s="248"/>
      <c r="F2618" s="135"/>
      <c r="G2618" s="104"/>
      <c r="H2618" s="135"/>
      <c r="I2618" s="104"/>
      <c r="J2618" s="104"/>
      <c r="K2618" s="104"/>
      <c r="L2618" s="104"/>
      <c r="M2618" s="104"/>
      <c r="N2618" s="101"/>
      <c r="O2618" s="101"/>
      <c r="P2618" s="101"/>
      <c r="Q2618" s="101"/>
      <c r="R2618" s="63"/>
      <c r="S2618" s="63"/>
      <c r="T2618" s="63"/>
      <c r="U2618" s="135"/>
      <c r="V2618" s="104"/>
      <c r="W2618" s="104"/>
      <c r="X2618" s="104"/>
      <c r="Y2618" s="104"/>
    </row>
    <row r="2619" spans="1:25" x14ac:dyDescent="0.2">
      <c r="A2619" s="135"/>
      <c r="B2619" s="134" t="str">
        <f>IF(A2619="","",IF(ISNUMBER(SEARCH("KCB",G2619))=TRUE,Info!$J$10,Info!$J$11))</f>
        <v/>
      </c>
      <c r="C2619" s="135"/>
      <c r="D2619" s="248"/>
      <c r="E2619" s="248"/>
      <c r="F2619" s="135"/>
      <c r="G2619" s="104"/>
      <c r="H2619" s="135"/>
      <c r="I2619" s="104"/>
      <c r="J2619" s="104"/>
      <c r="K2619" s="104"/>
      <c r="L2619" s="104"/>
      <c r="M2619" s="104"/>
      <c r="N2619" s="101"/>
      <c r="O2619" s="101"/>
      <c r="P2619" s="101"/>
      <c r="Q2619" s="101"/>
      <c r="R2619" s="63"/>
      <c r="S2619" s="63"/>
      <c r="T2619" s="63"/>
      <c r="U2619" s="135"/>
      <c r="V2619" s="104"/>
      <c r="W2619" s="104"/>
      <c r="X2619" s="104"/>
      <c r="Y2619" s="104"/>
    </row>
    <row r="2620" spans="1:25" x14ac:dyDescent="0.2">
      <c r="A2620" s="135"/>
      <c r="B2620" s="134" t="str">
        <f>IF(A2620="","",IF(ISNUMBER(SEARCH("KCB",G2620))=TRUE,Info!$J$10,Info!$J$11))</f>
        <v/>
      </c>
      <c r="C2620" s="135"/>
      <c r="D2620" s="248"/>
      <c r="E2620" s="248"/>
      <c r="F2620" s="135"/>
      <c r="G2620" s="104"/>
      <c r="H2620" s="135"/>
      <c r="I2620" s="104"/>
      <c r="J2620" s="104"/>
      <c r="K2620" s="104"/>
      <c r="L2620" s="104"/>
      <c r="M2620" s="104"/>
      <c r="N2620" s="101"/>
      <c r="O2620" s="101"/>
      <c r="P2620" s="101"/>
      <c r="Q2620" s="101"/>
      <c r="R2620" s="63"/>
      <c r="S2620" s="63"/>
      <c r="T2620" s="63"/>
      <c r="U2620" s="135"/>
      <c r="V2620" s="104"/>
      <c r="W2620" s="104"/>
      <c r="X2620" s="104"/>
      <c r="Y2620" s="104"/>
    </row>
    <row r="2621" spans="1:25" x14ac:dyDescent="0.2">
      <c r="A2621" s="135"/>
      <c r="B2621" s="134" t="str">
        <f>IF(A2621="","",IF(ISNUMBER(SEARCH("KCB",G2621))=TRUE,Info!$J$10,Info!$J$11))</f>
        <v/>
      </c>
      <c r="C2621" s="135"/>
      <c r="D2621" s="248"/>
      <c r="E2621" s="248"/>
      <c r="F2621" s="135"/>
      <c r="G2621" s="104"/>
      <c r="H2621" s="135"/>
      <c r="I2621" s="104"/>
      <c r="J2621" s="104"/>
      <c r="K2621" s="104"/>
      <c r="L2621" s="104"/>
      <c r="M2621" s="104"/>
      <c r="N2621" s="101"/>
      <c r="O2621" s="101"/>
      <c r="P2621" s="101"/>
      <c r="Q2621" s="101"/>
      <c r="R2621" s="63"/>
      <c r="S2621" s="63"/>
      <c r="T2621" s="63"/>
      <c r="U2621" s="135"/>
      <c r="V2621" s="104"/>
      <c r="W2621" s="104"/>
      <c r="X2621" s="104"/>
      <c r="Y2621" s="104"/>
    </row>
    <row r="2622" spans="1:25" x14ac:dyDescent="0.2">
      <c r="A2622" s="135"/>
      <c r="B2622" s="134" t="str">
        <f>IF(A2622="","",IF(ISNUMBER(SEARCH("KCB",G2622))=TRUE,Info!$J$10,Info!$J$11))</f>
        <v/>
      </c>
      <c r="C2622" s="135"/>
      <c r="D2622" s="248"/>
      <c r="E2622" s="248"/>
      <c r="F2622" s="135"/>
      <c r="G2622" s="104"/>
      <c r="H2622" s="135"/>
      <c r="I2622" s="104"/>
      <c r="J2622" s="104"/>
      <c r="K2622" s="104"/>
      <c r="L2622" s="104"/>
      <c r="M2622" s="104"/>
      <c r="N2622" s="101"/>
      <c r="O2622" s="101"/>
      <c r="P2622" s="101"/>
      <c r="Q2622" s="101"/>
      <c r="R2622" s="63"/>
      <c r="S2622" s="63"/>
      <c r="T2622" s="63"/>
      <c r="U2622" s="135"/>
      <c r="V2622" s="104"/>
      <c r="W2622" s="104"/>
      <c r="X2622" s="104"/>
      <c r="Y2622" s="104"/>
    </row>
    <row r="2623" spans="1:25" x14ac:dyDescent="0.2">
      <c r="A2623" s="135"/>
      <c r="B2623" s="134" t="str">
        <f>IF(A2623="","",IF(ISNUMBER(SEARCH("KCB",G2623))=TRUE,Info!$J$10,Info!$J$11))</f>
        <v/>
      </c>
      <c r="C2623" s="135"/>
      <c r="D2623" s="248"/>
      <c r="E2623" s="248"/>
      <c r="F2623" s="135"/>
      <c r="G2623" s="104"/>
      <c r="H2623" s="135"/>
      <c r="I2623" s="104"/>
      <c r="J2623" s="104"/>
      <c r="K2623" s="104"/>
      <c r="L2623" s="104"/>
      <c r="M2623" s="104"/>
      <c r="N2623" s="101"/>
      <c r="O2623" s="101"/>
      <c r="P2623" s="101"/>
      <c r="Q2623" s="101"/>
      <c r="R2623" s="63"/>
      <c r="S2623" s="63"/>
      <c r="T2623" s="63"/>
      <c r="U2623" s="135"/>
      <c r="V2623" s="104"/>
      <c r="W2623" s="104"/>
      <c r="X2623" s="104"/>
      <c r="Y2623" s="104"/>
    </row>
    <row r="2624" spans="1:25" x14ac:dyDescent="0.2">
      <c r="A2624" s="135"/>
      <c r="B2624" s="134" t="str">
        <f>IF(A2624="","",IF(ISNUMBER(SEARCH("KCB",G2624))=TRUE,Info!$J$10,Info!$J$11))</f>
        <v/>
      </c>
      <c r="C2624" s="135"/>
      <c r="D2624" s="248"/>
      <c r="E2624" s="248"/>
      <c r="F2624" s="135"/>
      <c r="G2624" s="104"/>
      <c r="H2624" s="135"/>
      <c r="I2624" s="104"/>
      <c r="J2624" s="104"/>
      <c r="K2624" s="104"/>
      <c r="L2624" s="104"/>
      <c r="M2624" s="104"/>
      <c r="N2624" s="101"/>
      <c r="O2624" s="101"/>
      <c r="P2624" s="101"/>
      <c r="Q2624" s="101"/>
      <c r="R2624" s="63"/>
      <c r="S2624" s="63"/>
      <c r="T2624" s="63"/>
      <c r="U2624" s="135"/>
      <c r="V2624" s="104"/>
      <c r="W2624" s="104"/>
      <c r="X2624" s="104"/>
      <c r="Y2624" s="104"/>
    </row>
    <row r="2625" spans="1:25" x14ac:dyDescent="0.2">
      <c r="A2625" s="135"/>
      <c r="B2625" s="134" t="str">
        <f>IF(A2625="","",IF(ISNUMBER(SEARCH("KCB",G2625))=TRUE,Info!$J$10,Info!$J$11))</f>
        <v/>
      </c>
      <c r="C2625" s="135"/>
      <c r="D2625" s="248"/>
      <c r="E2625" s="248"/>
      <c r="F2625" s="135"/>
      <c r="G2625" s="104"/>
      <c r="H2625" s="135"/>
      <c r="I2625" s="104"/>
      <c r="J2625" s="104"/>
      <c r="K2625" s="104"/>
      <c r="L2625" s="104"/>
      <c r="M2625" s="104"/>
      <c r="N2625" s="101"/>
      <c r="O2625" s="101"/>
      <c r="P2625" s="101"/>
      <c r="Q2625" s="101"/>
      <c r="R2625" s="63"/>
      <c r="S2625" s="63"/>
      <c r="T2625" s="63"/>
      <c r="U2625" s="135"/>
      <c r="V2625" s="104"/>
      <c r="W2625" s="104"/>
      <c r="X2625" s="104"/>
      <c r="Y2625" s="104"/>
    </row>
    <row r="2626" spans="1:25" x14ac:dyDescent="0.2">
      <c r="A2626" s="135"/>
      <c r="B2626" s="134" t="str">
        <f>IF(A2626="","",IF(ISNUMBER(SEARCH("KCB",G2626))=TRUE,Info!$J$10,Info!$J$11))</f>
        <v/>
      </c>
      <c r="C2626" s="135"/>
      <c r="D2626" s="248"/>
      <c r="E2626" s="248"/>
      <c r="F2626" s="135"/>
      <c r="G2626" s="104"/>
      <c r="H2626" s="135"/>
      <c r="I2626" s="104"/>
      <c r="J2626" s="104"/>
      <c r="K2626" s="104"/>
      <c r="L2626" s="104"/>
      <c r="M2626" s="104"/>
      <c r="N2626" s="101"/>
      <c r="O2626" s="101"/>
      <c r="P2626" s="101"/>
      <c r="Q2626" s="101"/>
      <c r="R2626" s="63"/>
      <c r="S2626" s="63"/>
      <c r="T2626" s="63"/>
      <c r="U2626" s="135"/>
      <c r="V2626" s="104"/>
      <c r="W2626" s="104"/>
      <c r="X2626" s="104"/>
      <c r="Y2626" s="104"/>
    </row>
    <row r="2627" spans="1:25" x14ac:dyDescent="0.2">
      <c r="A2627" s="135"/>
      <c r="B2627" s="134" t="str">
        <f>IF(A2627="","",IF(ISNUMBER(SEARCH("KCB",G2627))=TRUE,Info!$J$10,Info!$J$11))</f>
        <v/>
      </c>
      <c r="C2627" s="135"/>
      <c r="D2627" s="248"/>
      <c r="E2627" s="248"/>
      <c r="F2627" s="135"/>
      <c r="G2627" s="104"/>
      <c r="H2627" s="135"/>
      <c r="I2627" s="104"/>
      <c r="J2627" s="104"/>
      <c r="K2627" s="104"/>
      <c r="L2627" s="104"/>
      <c r="M2627" s="104"/>
      <c r="N2627" s="101"/>
      <c r="O2627" s="101"/>
      <c r="P2627" s="101"/>
      <c r="Q2627" s="101"/>
      <c r="R2627" s="63"/>
      <c r="S2627" s="63"/>
      <c r="T2627" s="63"/>
      <c r="U2627" s="135"/>
      <c r="V2627" s="104"/>
      <c r="W2627" s="104"/>
      <c r="X2627" s="104"/>
      <c r="Y2627" s="104"/>
    </row>
    <row r="2628" spans="1:25" x14ac:dyDescent="0.2">
      <c r="A2628" s="135"/>
      <c r="B2628" s="134" t="str">
        <f>IF(A2628="","",IF(ISNUMBER(SEARCH("KCB",G2628))=TRUE,Info!$J$10,Info!$J$11))</f>
        <v/>
      </c>
      <c r="C2628" s="135"/>
      <c r="D2628" s="248"/>
      <c r="E2628" s="248"/>
      <c r="F2628" s="135"/>
      <c r="G2628" s="104"/>
      <c r="H2628" s="135"/>
      <c r="I2628" s="104"/>
      <c r="J2628" s="104"/>
      <c r="K2628" s="104"/>
      <c r="L2628" s="104"/>
      <c r="M2628" s="104"/>
      <c r="N2628" s="101"/>
      <c r="O2628" s="101"/>
      <c r="P2628" s="101"/>
      <c r="Q2628" s="101"/>
      <c r="R2628" s="63"/>
      <c r="S2628" s="63"/>
      <c r="T2628" s="63"/>
      <c r="U2628" s="135"/>
      <c r="V2628" s="104"/>
      <c r="W2628" s="104"/>
      <c r="X2628" s="104"/>
      <c r="Y2628" s="104"/>
    </row>
    <row r="2629" spans="1:25" x14ac:dyDescent="0.2">
      <c r="A2629" s="135"/>
      <c r="B2629" s="134" t="str">
        <f>IF(A2629="","",IF(ISNUMBER(SEARCH("KCB",G2629))=TRUE,Info!$J$10,Info!$J$11))</f>
        <v/>
      </c>
      <c r="C2629" s="135"/>
      <c r="D2629" s="248"/>
      <c r="E2629" s="248"/>
      <c r="F2629" s="135"/>
      <c r="G2629" s="104"/>
      <c r="H2629" s="135"/>
      <c r="I2629" s="104"/>
      <c r="J2629" s="104"/>
      <c r="K2629" s="104"/>
      <c r="L2629" s="104"/>
      <c r="M2629" s="104"/>
      <c r="N2629" s="101"/>
      <c r="O2629" s="101"/>
      <c r="P2629" s="101"/>
      <c r="Q2629" s="101"/>
      <c r="R2629" s="63"/>
      <c r="S2629" s="63"/>
      <c r="T2629" s="63"/>
      <c r="U2629" s="135"/>
      <c r="V2629" s="104"/>
      <c r="W2629" s="104"/>
      <c r="X2629" s="104"/>
      <c r="Y2629" s="104"/>
    </row>
    <row r="2630" spans="1:25" x14ac:dyDescent="0.2">
      <c r="A2630" s="135"/>
      <c r="B2630" s="134" t="str">
        <f>IF(A2630="","",IF(ISNUMBER(SEARCH("KCB",G2630))=TRUE,Info!$J$10,Info!$J$11))</f>
        <v/>
      </c>
      <c r="C2630" s="135"/>
      <c r="D2630" s="248"/>
      <c r="E2630" s="248"/>
      <c r="F2630" s="135"/>
      <c r="G2630" s="104"/>
      <c r="H2630" s="135"/>
      <c r="I2630" s="104"/>
      <c r="J2630" s="104"/>
      <c r="K2630" s="104"/>
      <c r="L2630" s="104"/>
      <c r="M2630" s="104"/>
      <c r="N2630" s="101"/>
      <c r="O2630" s="101"/>
      <c r="P2630" s="101"/>
      <c r="Q2630" s="101"/>
      <c r="R2630" s="63"/>
      <c r="S2630" s="63"/>
      <c r="T2630" s="63"/>
      <c r="U2630" s="135"/>
      <c r="V2630" s="104"/>
      <c r="W2630" s="104"/>
      <c r="X2630" s="104"/>
      <c r="Y2630" s="104"/>
    </row>
    <row r="2631" spans="1:25" x14ac:dyDescent="0.2">
      <c r="A2631" s="135"/>
      <c r="B2631" s="134" t="str">
        <f>IF(A2631="","",IF(ISNUMBER(SEARCH("KCB",G2631))=TRUE,Info!$J$10,Info!$J$11))</f>
        <v/>
      </c>
      <c r="C2631" s="135"/>
      <c r="D2631" s="248"/>
      <c r="E2631" s="248"/>
      <c r="F2631" s="135"/>
      <c r="G2631" s="104"/>
      <c r="H2631" s="135"/>
      <c r="I2631" s="104"/>
      <c r="J2631" s="104"/>
      <c r="K2631" s="104"/>
      <c r="L2631" s="104"/>
      <c r="M2631" s="104"/>
      <c r="N2631" s="101"/>
      <c r="O2631" s="101"/>
      <c r="P2631" s="101"/>
      <c r="Q2631" s="101"/>
      <c r="R2631" s="63"/>
      <c r="S2631" s="63"/>
      <c r="T2631" s="63"/>
      <c r="U2631" s="135"/>
      <c r="V2631" s="104"/>
      <c r="W2631" s="104"/>
      <c r="X2631" s="104"/>
      <c r="Y2631" s="104"/>
    </row>
    <row r="2632" spans="1:25" x14ac:dyDescent="0.2">
      <c r="A2632" s="135"/>
      <c r="B2632" s="134" t="str">
        <f>IF(A2632="","",IF(ISNUMBER(SEARCH("KCB",G2632))=TRUE,Info!$J$10,Info!$J$11))</f>
        <v/>
      </c>
      <c r="C2632" s="135"/>
      <c r="D2632" s="248"/>
      <c r="E2632" s="248"/>
      <c r="F2632" s="135"/>
      <c r="G2632" s="104"/>
      <c r="H2632" s="135"/>
      <c r="I2632" s="104"/>
      <c r="J2632" s="104"/>
      <c r="K2632" s="104"/>
      <c r="L2632" s="104"/>
      <c r="M2632" s="104"/>
      <c r="N2632" s="101"/>
      <c r="O2632" s="101"/>
      <c r="P2632" s="101"/>
      <c r="Q2632" s="101"/>
      <c r="R2632" s="63"/>
      <c r="S2632" s="63"/>
      <c r="T2632" s="63"/>
      <c r="U2632" s="135"/>
      <c r="V2632" s="104"/>
      <c r="W2632" s="104"/>
      <c r="X2632" s="104"/>
      <c r="Y2632" s="104"/>
    </row>
    <row r="2633" spans="1:25" x14ac:dyDescent="0.2">
      <c r="A2633" s="135"/>
      <c r="B2633" s="134" t="str">
        <f>IF(A2633="","",IF(ISNUMBER(SEARCH("KCB",G2633))=TRUE,Info!$J$10,Info!$J$11))</f>
        <v/>
      </c>
      <c r="C2633" s="135"/>
      <c r="D2633" s="248"/>
      <c r="E2633" s="248"/>
      <c r="F2633" s="135"/>
      <c r="G2633" s="104"/>
      <c r="H2633" s="135"/>
      <c r="I2633" s="104"/>
      <c r="J2633" s="104"/>
      <c r="K2633" s="104"/>
      <c r="L2633" s="104"/>
      <c r="M2633" s="104"/>
      <c r="N2633" s="101"/>
      <c r="O2633" s="101"/>
      <c r="P2633" s="101"/>
      <c r="Q2633" s="101"/>
      <c r="R2633" s="63"/>
      <c r="S2633" s="63"/>
      <c r="T2633" s="63"/>
      <c r="U2633" s="135"/>
      <c r="V2633" s="104"/>
      <c r="W2633" s="104"/>
      <c r="X2633" s="104"/>
      <c r="Y2633" s="104"/>
    </row>
    <row r="2634" spans="1:25" x14ac:dyDescent="0.2">
      <c r="A2634" s="135"/>
      <c r="B2634" s="134" t="str">
        <f>IF(A2634="","",IF(ISNUMBER(SEARCH("KCB",G2634))=TRUE,Info!$J$10,Info!$J$11))</f>
        <v/>
      </c>
      <c r="C2634" s="135"/>
      <c r="D2634" s="248"/>
      <c r="E2634" s="248"/>
      <c r="F2634" s="135"/>
      <c r="G2634" s="104"/>
      <c r="H2634" s="135"/>
      <c r="I2634" s="104"/>
      <c r="J2634" s="104"/>
      <c r="K2634" s="104"/>
      <c r="L2634" s="104"/>
      <c r="M2634" s="104"/>
      <c r="N2634" s="101"/>
      <c r="O2634" s="101"/>
      <c r="P2634" s="101"/>
      <c r="Q2634" s="101"/>
      <c r="R2634" s="63"/>
      <c r="S2634" s="63"/>
      <c r="T2634" s="63"/>
      <c r="U2634" s="135"/>
      <c r="V2634" s="104"/>
      <c r="W2634" s="104"/>
      <c r="X2634" s="104"/>
      <c r="Y2634" s="104"/>
    </row>
    <row r="2635" spans="1:25" x14ac:dyDescent="0.2">
      <c r="A2635" s="135"/>
      <c r="B2635" s="134" t="str">
        <f>IF(A2635="","",IF(ISNUMBER(SEARCH("KCB",G2635))=TRUE,Info!$J$10,Info!$J$11))</f>
        <v/>
      </c>
      <c r="C2635" s="135"/>
      <c r="D2635" s="248"/>
      <c r="E2635" s="248"/>
      <c r="F2635" s="135"/>
      <c r="G2635" s="104"/>
      <c r="H2635" s="135"/>
      <c r="I2635" s="104"/>
      <c r="J2635" s="104"/>
      <c r="K2635" s="104"/>
      <c r="L2635" s="104"/>
      <c r="M2635" s="104"/>
      <c r="N2635" s="101"/>
      <c r="O2635" s="101"/>
      <c r="P2635" s="101"/>
      <c r="Q2635" s="101"/>
      <c r="R2635" s="63"/>
      <c r="S2635" s="63"/>
      <c r="T2635" s="63"/>
      <c r="U2635" s="135"/>
      <c r="V2635" s="104"/>
      <c r="W2635" s="104"/>
      <c r="X2635" s="104"/>
      <c r="Y2635" s="104"/>
    </row>
    <row r="2636" spans="1:25" x14ac:dyDescent="0.2">
      <c r="A2636" s="135"/>
      <c r="B2636" s="134" t="str">
        <f>IF(A2636="","",IF(ISNUMBER(SEARCH("KCB",G2636))=TRUE,Info!$J$10,Info!$J$11))</f>
        <v/>
      </c>
      <c r="C2636" s="135"/>
      <c r="D2636" s="248"/>
      <c r="E2636" s="248"/>
      <c r="F2636" s="135"/>
      <c r="G2636" s="104"/>
      <c r="H2636" s="135"/>
      <c r="I2636" s="104"/>
      <c r="J2636" s="104"/>
      <c r="K2636" s="104"/>
      <c r="L2636" s="104"/>
      <c r="M2636" s="104"/>
      <c r="N2636" s="101"/>
      <c r="O2636" s="101"/>
      <c r="P2636" s="101"/>
      <c r="Q2636" s="101"/>
      <c r="R2636" s="63"/>
      <c r="S2636" s="63"/>
      <c r="T2636" s="63"/>
      <c r="U2636" s="135"/>
      <c r="V2636" s="104"/>
      <c r="W2636" s="104"/>
      <c r="X2636" s="104"/>
      <c r="Y2636" s="104"/>
    </row>
    <row r="2637" spans="1:25" x14ac:dyDescent="0.2">
      <c r="A2637" s="135"/>
      <c r="B2637" s="134" t="str">
        <f>IF(A2637="","",IF(ISNUMBER(SEARCH("KCB",G2637))=TRUE,Info!$J$10,Info!$J$11))</f>
        <v/>
      </c>
      <c r="C2637" s="135"/>
      <c r="D2637" s="248"/>
      <c r="E2637" s="248"/>
      <c r="F2637" s="135"/>
      <c r="G2637" s="104"/>
      <c r="H2637" s="135"/>
      <c r="I2637" s="104"/>
      <c r="J2637" s="104"/>
      <c r="K2637" s="104"/>
      <c r="L2637" s="104"/>
      <c r="M2637" s="104"/>
      <c r="N2637" s="101"/>
      <c r="O2637" s="101"/>
      <c r="P2637" s="101"/>
      <c r="Q2637" s="101"/>
      <c r="R2637" s="63"/>
      <c r="S2637" s="63"/>
      <c r="T2637" s="63"/>
      <c r="U2637" s="135"/>
      <c r="V2637" s="104"/>
      <c r="W2637" s="104"/>
      <c r="X2637" s="104"/>
      <c r="Y2637" s="104"/>
    </row>
    <row r="2638" spans="1:25" x14ac:dyDescent="0.2">
      <c r="A2638" s="135"/>
      <c r="B2638" s="134" t="str">
        <f>IF(A2638="","",IF(ISNUMBER(SEARCH("KCB",G2638))=TRUE,Info!$J$10,Info!$J$11))</f>
        <v/>
      </c>
      <c r="C2638" s="135"/>
      <c r="D2638" s="248"/>
      <c r="E2638" s="248"/>
      <c r="F2638" s="135"/>
      <c r="G2638" s="104"/>
      <c r="H2638" s="135"/>
      <c r="I2638" s="104"/>
      <c r="J2638" s="104"/>
      <c r="K2638" s="104"/>
      <c r="L2638" s="104"/>
      <c r="M2638" s="104"/>
      <c r="N2638" s="101"/>
      <c r="O2638" s="101"/>
      <c r="P2638" s="101"/>
      <c r="Q2638" s="101"/>
      <c r="R2638" s="63"/>
      <c r="S2638" s="63"/>
      <c r="T2638" s="63"/>
      <c r="U2638" s="135"/>
      <c r="V2638" s="104"/>
      <c r="W2638" s="104"/>
      <c r="X2638" s="104"/>
      <c r="Y2638" s="104"/>
    </row>
    <row r="2639" spans="1:25" x14ac:dyDescent="0.2">
      <c r="A2639" s="135"/>
      <c r="B2639" s="134" t="str">
        <f>IF(A2639="","",IF(ISNUMBER(SEARCH("KCB",G2639))=TRUE,Info!$J$10,Info!$J$11))</f>
        <v/>
      </c>
      <c r="C2639" s="135"/>
      <c r="D2639" s="248"/>
      <c r="E2639" s="248"/>
      <c r="F2639" s="135"/>
      <c r="G2639" s="104"/>
      <c r="H2639" s="135"/>
      <c r="I2639" s="104"/>
      <c r="J2639" s="104"/>
      <c r="K2639" s="104"/>
      <c r="L2639" s="104"/>
      <c r="M2639" s="104"/>
      <c r="N2639" s="101"/>
      <c r="O2639" s="101"/>
      <c r="P2639" s="101"/>
      <c r="Q2639" s="101"/>
      <c r="R2639" s="63"/>
      <c r="S2639" s="63"/>
      <c r="T2639" s="63"/>
      <c r="U2639" s="135"/>
      <c r="V2639" s="104"/>
      <c r="W2639" s="104"/>
      <c r="X2639" s="104"/>
      <c r="Y2639" s="104"/>
    </row>
    <row r="2640" spans="1:25" x14ac:dyDescent="0.2">
      <c r="A2640" s="135"/>
      <c r="B2640" s="134" t="str">
        <f>IF(A2640="","",IF(ISNUMBER(SEARCH("KCB",G2640))=TRUE,Info!$J$10,Info!$J$11))</f>
        <v/>
      </c>
      <c r="C2640" s="135"/>
      <c r="D2640" s="248"/>
      <c r="E2640" s="248"/>
      <c r="F2640" s="135"/>
      <c r="G2640" s="104"/>
      <c r="H2640" s="135"/>
      <c r="I2640" s="104"/>
      <c r="J2640" s="104"/>
      <c r="K2640" s="104"/>
      <c r="L2640" s="104"/>
      <c r="M2640" s="104"/>
      <c r="N2640" s="101"/>
      <c r="O2640" s="101"/>
      <c r="P2640" s="101"/>
      <c r="Q2640" s="101"/>
      <c r="R2640" s="63"/>
      <c r="S2640" s="63"/>
      <c r="T2640" s="63"/>
      <c r="U2640" s="135"/>
      <c r="V2640" s="104"/>
      <c r="W2640" s="104"/>
      <c r="X2640" s="104"/>
      <c r="Y2640" s="104"/>
    </row>
    <row r="2641" spans="1:25" x14ac:dyDescent="0.2">
      <c r="A2641" s="135"/>
      <c r="B2641" s="134" t="str">
        <f>IF(A2641="","",IF(ISNUMBER(SEARCH("KCB",G2641))=TRUE,Info!$J$10,Info!$J$11))</f>
        <v/>
      </c>
      <c r="C2641" s="135"/>
      <c r="D2641" s="248"/>
      <c r="E2641" s="248"/>
      <c r="F2641" s="135"/>
      <c r="G2641" s="104"/>
      <c r="H2641" s="135"/>
      <c r="I2641" s="104"/>
      <c r="J2641" s="104"/>
      <c r="K2641" s="104"/>
      <c r="L2641" s="104"/>
      <c r="M2641" s="104"/>
      <c r="N2641" s="101"/>
      <c r="O2641" s="101"/>
      <c r="P2641" s="101"/>
      <c r="Q2641" s="101"/>
      <c r="R2641" s="63"/>
      <c r="S2641" s="63"/>
      <c r="T2641" s="63"/>
      <c r="U2641" s="135"/>
      <c r="V2641" s="104"/>
      <c r="W2641" s="104"/>
      <c r="X2641" s="104"/>
      <c r="Y2641" s="104"/>
    </row>
    <row r="2642" spans="1:25" x14ac:dyDescent="0.2">
      <c r="A2642" s="135"/>
      <c r="B2642" s="134" t="str">
        <f>IF(A2642="","",IF(ISNUMBER(SEARCH("KCB",G2642))=TRUE,Info!$J$10,Info!$J$11))</f>
        <v/>
      </c>
      <c r="C2642" s="135"/>
      <c r="D2642" s="248"/>
      <c r="E2642" s="248"/>
      <c r="F2642" s="135"/>
      <c r="G2642" s="104"/>
      <c r="H2642" s="135"/>
      <c r="I2642" s="104"/>
      <c r="J2642" s="104"/>
      <c r="K2642" s="104"/>
      <c r="L2642" s="104"/>
      <c r="M2642" s="104"/>
      <c r="N2642" s="101"/>
      <c r="O2642" s="101"/>
      <c r="P2642" s="101"/>
      <c r="Q2642" s="101"/>
      <c r="R2642" s="63"/>
      <c r="S2642" s="63"/>
      <c r="T2642" s="63"/>
      <c r="U2642" s="135"/>
      <c r="V2642" s="104"/>
      <c r="W2642" s="104"/>
      <c r="X2642" s="104"/>
      <c r="Y2642" s="104"/>
    </row>
    <row r="2643" spans="1:25" x14ac:dyDescent="0.2">
      <c r="A2643" s="135"/>
      <c r="B2643" s="134" t="str">
        <f>IF(A2643="","",IF(ISNUMBER(SEARCH("KCB",G2643))=TRUE,Info!$J$10,Info!$J$11))</f>
        <v/>
      </c>
      <c r="C2643" s="135"/>
      <c r="D2643" s="248"/>
      <c r="E2643" s="248"/>
      <c r="F2643" s="135"/>
      <c r="G2643" s="104"/>
      <c r="H2643" s="135"/>
      <c r="I2643" s="104"/>
      <c r="J2643" s="104"/>
      <c r="K2643" s="104"/>
      <c r="L2643" s="104"/>
      <c r="M2643" s="104"/>
      <c r="N2643" s="101"/>
      <c r="O2643" s="101"/>
      <c r="P2643" s="101"/>
      <c r="Q2643" s="101"/>
      <c r="R2643" s="63"/>
      <c r="S2643" s="63"/>
      <c r="T2643" s="63"/>
      <c r="U2643" s="135"/>
      <c r="V2643" s="104"/>
      <c r="W2643" s="104"/>
      <c r="X2643" s="104"/>
      <c r="Y2643" s="104"/>
    </row>
    <row r="2644" spans="1:25" x14ac:dyDescent="0.2">
      <c r="A2644" s="135"/>
      <c r="B2644" s="134" t="str">
        <f>IF(A2644="","",IF(ISNUMBER(SEARCH("KCB",G2644))=TRUE,Info!$J$10,Info!$J$11))</f>
        <v/>
      </c>
      <c r="C2644" s="135"/>
      <c r="D2644" s="248"/>
      <c r="E2644" s="248"/>
      <c r="F2644" s="135"/>
      <c r="G2644" s="104"/>
      <c r="H2644" s="135"/>
      <c r="I2644" s="104"/>
      <c r="J2644" s="104"/>
      <c r="K2644" s="104"/>
      <c r="L2644" s="104"/>
      <c r="M2644" s="104"/>
      <c r="N2644" s="101"/>
      <c r="O2644" s="101"/>
      <c r="P2644" s="101"/>
      <c r="Q2644" s="101"/>
      <c r="R2644" s="63"/>
      <c r="S2644" s="63"/>
      <c r="T2644" s="63"/>
      <c r="U2644" s="135"/>
      <c r="V2644" s="104"/>
      <c r="W2644" s="104"/>
      <c r="X2644" s="104"/>
      <c r="Y2644" s="104"/>
    </row>
    <row r="2645" spans="1:25" x14ac:dyDescent="0.2">
      <c r="A2645" s="135"/>
      <c r="B2645" s="134" t="str">
        <f>IF(A2645="","",IF(ISNUMBER(SEARCH("KCB",G2645))=TRUE,Info!$J$10,Info!$J$11))</f>
        <v/>
      </c>
      <c r="C2645" s="135"/>
      <c r="D2645" s="248"/>
      <c r="E2645" s="248"/>
      <c r="F2645" s="135"/>
      <c r="G2645" s="104"/>
      <c r="H2645" s="135"/>
      <c r="I2645" s="104"/>
      <c r="J2645" s="104"/>
      <c r="K2645" s="104"/>
      <c r="L2645" s="104"/>
      <c r="M2645" s="104"/>
      <c r="N2645" s="101"/>
      <c r="O2645" s="101"/>
      <c r="P2645" s="101"/>
      <c r="Q2645" s="101"/>
      <c r="R2645" s="63"/>
      <c r="S2645" s="63"/>
      <c r="T2645" s="63"/>
      <c r="U2645" s="135"/>
      <c r="V2645" s="104"/>
      <c r="W2645" s="104"/>
      <c r="X2645" s="104"/>
      <c r="Y2645" s="104"/>
    </row>
    <row r="2646" spans="1:25" x14ac:dyDescent="0.2">
      <c r="A2646" s="135"/>
      <c r="B2646" s="134" t="str">
        <f>IF(A2646="","",IF(ISNUMBER(SEARCH("KCB",G2646))=TRUE,Info!$J$10,Info!$J$11))</f>
        <v/>
      </c>
      <c r="C2646" s="135"/>
      <c r="D2646" s="248"/>
      <c r="E2646" s="248"/>
      <c r="F2646" s="135"/>
      <c r="G2646" s="104"/>
      <c r="H2646" s="135"/>
      <c r="I2646" s="104"/>
      <c r="J2646" s="104"/>
      <c r="K2646" s="104"/>
      <c r="L2646" s="104"/>
      <c r="M2646" s="104"/>
      <c r="N2646" s="101"/>
      <c r="O2646" s="101"/>
      <c r="P2646" s="101"/>
      <c r="Q2646" s="101"/>
      <c r="R2646" s="63"/>
      <c r="S2646" s="63"/>
      <c r="T2646" s="63"/>
      <c r="U2646" s="135"/>
      <c r="V2646" s="104"/>
      <c r="W2646" s="104"/>
      <c r="X2646" s="104"/>
      <c r="Y2646" s="104"/>
    </row>
    <row r="2647" spans="1:25" x14ac:dyDescent="0.2">
      <c r="A2647" s="135"/>
      <c r="B2647" s="134" t="str">
        <f>IF(A2647="","",IF(ISNUMBER(SEARCH("KCB",G2647))=TRUE,Info!$J$10,Info!$J$11))</f>
        <v/>
      </c>
      <c r="C2647" s="135"/>
      <c r="D2647" s="248"/>
      <c r="E2647" s="248"/>
      <c r="F2647" s="135"/>
      <c r="G2647" s="104"/>
      <c r="H2647" s="135"/>
      <c r="I2647" s="104"/>
      <c r="J2647" s="104"/>
      <c r="K2647" s="104"/>
      <c r="L2647" s="104"/>
      <c r="M2647" s="104"/>
      <c r="N2647" s="101"/>
      <c r="O2647" s="101"/>
      <c r="P2647" s="101"/>
      <c r="Q2647" s="101"/>
      <c r="R2647" s="63"/>
      <c r="S2647" s="63"/>
      <c r="T2647" s="63"/>
      <c r="U2647" s="135"/>
      <c r="V2647" s="104"/>
      <c r="W2647" s="104"/>
      <c r="X2647" s="104"/>
      <c r="Y2647" s="104"/>
    </row>
    <row r="2648" spans="1:25" x14ac:dyDescent="0.2">
      <c r="A2648" s="135"/>
      <c r="B2648" s="134" t="str">
        <f>IF(A2648="","",IF(ISNUMBER(SEARCH("KCB",G2648))=TRUE,Info!$J$10,Info!$J$11))</f>
        <v/>
      </c>
      <c r="C2648" s="135"/>
      <c r="D2648" s="248"/>
      <c r="E2648" s="248"/>
      <c r="F2648" s="135"/>
      <c r="G2648" s="104"/>
      <c r="H2648" s="135"/>
      <c r="I2648" s="104"/>
      <c r="J2648" s="104"/>
      <c r="K2648" s="104"/>
      <c r="L2648" s="104"/>
      <c r="M2648" s="104"/>
      <c r="N2648" s="101"/>
      <c r="O2648" s="101"/>
      <c r="P2648" s="101"/>
      <c r="Q2648" s="101"/>
      <c r="R2648" s="63"/>
      <c r="S2648" s="63"/>
      <c r="T2648" s="63"/>
      <c r="U2648" s="135"/>
      <c r="V2648" s="104"/>
      <c r="W2648" s="104"/>
      <c r="X2648" s="104"/>
      <c r="Y2648" s="104"/>
    </row>
    <row r="2649" spans="1:25" x14ac:dyDescent="0.2">
      <c r="A2649" s="135"/>
      <c r="B2649" s="134" t="str">
        <f>IF(A2649="","",IF(ISNUMBER(SEARCH("KCB",G2649))=TRUE,Info!$J$10,Info!$J$11))</f>
        <v/>
      </c>
      <c r="C2649" s="135"/>
      <c r="D2649" s="248"/>
      <c r="E2649" s="248"/>
      <c r="F2649" s="135"/>
      <c r="G2649" s="104"/>
      <c r="H2649" s="135"/>
      <c r="I2649" s="104"/>
      <c r="J2649" s="104"/>
      <c r="K2649" s="104"/>
      <c r="L2649" s="104"/>
      <c r="M2649" s="104"/>
      <c r="N2649" s="101"/>
      <c r="O2649" s="101"/>
      <c r="P2649" s="101"/>
      <c r="Q2649" s="101"/>
      <c r="R2649" s="63"/>
      <c r="S2649" s="63"/>
      <c r="T2649" s="63"/>
      <c r="U2649" s="135"/>
      <c r="V2649" s="104"/>
      <c r="W2649" s="104"/>
      <c r="X2649" s="104"/>
      <c r="Y2649" s="104"/>
    </row>
    <row r="2650" spans="1:25" x14ac:dyDescent="0.2">
      <c r="A2650" s="135"/>
      <c r="B2650" s="134" t="str">
        <f>IF(A2650="","",IF(ISNUMBER(SEARCH("KCB",G2650))=TRUE,Info!$J$10,Info!$J$11))</f>
        <v/>
      </c>
      <c r="C2650" s="135"/>
      <c r="D2650" s="248"/>
      <c r="E2650" s="248"/>
      <c r="F2650" s="135"/>
      <c r="G2650" s="104"/>
      <c r="H2650" s="135"/>
      <c r="I2650" s="104"/>
      <c r="J2650" s="104"/>
      <c r="K2650" s="104"/>
      <c r="L2650" s="104"/>
      <c r="M2650" s="104"/>
      <c r="N2650" s="101"/>
      <c r="O2650" s="101"/>
      <c r="P2650" s="101"/>
      <c r="Q2650" s="101"/>
      <c r="R2650" s="63"/>
      <c r="S2650" s="63"/>
      <c r="T2650" s="63"/>
      <c r="U2650" s="135"/>
      <c r="V2650" s="104"/>
      <c r="W2650" s="104"/>
      <c r="X2650" s="104"/>
      <c r="Y2650" s="104"/>
    </row>
    <row r="2651" spans="1:25" x14ac:dyDescent="0.2">
      <c r="A2651" s="135"/>
      <c r="B2651" s="134" t="str">
        <f>IF(A2651="","",IF(ISNUMBER(SEARCH("KCB",G2651))=TRUE,Info!$J$10,Info!$J$11))</f>
        <v/>
      </c>
      <c r="C2651" s="135"/>
      <c r="D2651" s="248"/>
      <c r="E2651" s="248"/>
      <c r="F2651" s="135"/>
      <c r="G2651" s="104"/>
      <c r="H2651" s="135"/>
      <c r="I2651" s="104"/>
      <c r="J2651" s="104"/>
      <c r="K2651" s="104"/>
      <c r="L2651" s="104"/>
      <c r="M2651" s="104"/>
      <c r="N2651" s="101"/>
      <c r="O2651" s="101"/>
      <c r="P2651" s="101"/>
      <c r="Q2651" s="101"/>
      <c r="R2651" s="63"/>
      <c r="S2651" s="63"/>
      <c r="T2651" s="63"/>
      <c r="U2651" s="135"/>
      <c r="V2651" s="104"/>
      <c r="W2651" s="104"/>
      <c r="X2651" s="104"/>
      <c r="Y2651" s="104"/>
    </row>
    <row r="2652" spans="1:25" x14ac:dyDescent="0.2">
      <c r="A2652" s="135"/>
      <c r="B2652" s="134" t="str">
        <f>IF(A2652="","",IF(ISNUMBER(SEARCH("KCB",G2652))=TRUE,Info!$J$10,Info!$J$11))</f>
        <v/>
      </c>
      <c r="C2652" s="135"/>
      <c r="D2652" s="248"/>
      <c r="E2652" s="248"/>
      <c r="F2652" s="135"/>
      <c r="G2652" s="104"/>
      <c r="H2652" s="135"/>
      <c r="I2652" s="104"/>
      <c r="J2652" s="104"/>
      <c r="K2652" s="104"/>
      <c r="L2652" s="104"/>
      <c r="M2652" s="104"/>
      <c r="N2652" s="101"/>
      <c r="O2652" s="101"/>
      <c r="P2652" s="101"/>
      <c r="Q2652" s="101"/>
      <c r="R2652" s="63"/>
      <c r="S2652" s="63"/>
      <c r="T2652" s="63"/>
      <c r="U2652" s="135"/>
      <c r="V2652" s="104"/>
      <c r="W2652" s="104"/>
      <c r="X2652" s="104"/>
      <c r="Y2652" s="104"/>
    </row>
    <row r="2653" spans="1:25" x14ac:dyDescent="0.2">
      <c r="A2653" s="135"/>
      <c r="B2653" s="134" t="str">
        <f>IF(A2653="","",IF(ISNUMBER(SEARCH("KCB",G2653))=TRUE,Info!$J$10,Info!$J$11))</f>
        <v/>
      </c>
      <c r="C2653" s="135"/>
      <c r="D2653" s="248"/>
      <c r="E2653" s="248"/>
      <c r="F2653" s="135"/>
      <c r="G2653" s="104"/>
      <c r="H2653" s="135"/>
      <c r="I2653" s="104"/>
      <c r="J2653" s="104"/>
      <c r="K2653" s="104"/>
      <c r="L2653" s="104"/>
      <c r="M2653" s="104"/>
      <c r="N2653" s="101"/>
      <c r="O2653" s="101"/>
      <c r="P2653" s="101"/>
      <c r="Q2653" s="101"/>
      <c r="R2653" s="63"/>
      <c r="S2653" s="63"/>
      <c r="T2653" s="63"/>
      <c r="U2653" s="135"/>
      <c r="V2653" s="104"/>
      <c r="W2653" s="104"/>
      <c r="X2653" s="104"/>
      <c r="Y2653" s="104"/>
    </row>
    <row r="2654" spans="1:25" x14ac:dyDescent="0.2">
      <c r="A2654" s="135"/>
      <c r="B2654" s="134" t="str">
        <f>IF(A2654="","",IF(ISNUMBER(SEARCH("KCB",G2654))=TRUE,Info!$J$10,Info!$J$11))</f>
        <v/>
      </c>
      <c r="C2654" s="135"/>
      <c r="D2654" s="248"/>
      <c r="E2654" s="248"/>
      <c r="F2654" s="135"/>
      <c r="G2654" s="104"/>
      <c r="H2654" s="135"/>
      <c r="I2654" s="104"/>
      <c r="J2654" s="104"/>
      <c r="K2654" s="104"/>
      <c r="L2654" s="104"/>
      <c r="M2654" s="104"/>
      <c r="N2654" s="101"/>
      <c r="O2654" s="101"/>
      <c r="P2654" s="101"/>
      <c r="Q2654" s="101"/>
      <c r="R2654" s="63"/>
      <c r="S2654" s="63"/>
      <c r="T2654" s="63"/>
      <c r="U2654" s="135"/>
      <c r="V2654" s="104"/>
      <c r="W2654" s="104"/>
      <c r="X2654" s="104"/>
      <c r="Y2654" s="104"/>
    </row>
    <row r="2655" spans="1:25" x14ac:dyDescent="0.2">
      <c r="A2655" s="135"/>
      <c r="B2655" s="134" t="str">
        <f>IF(A2655="","",IF(ISNUMBER(SEARCH("KCB",G2655))=TRUE,Info!$J$10,Info!$J$11))</f>
        <v/>
      </c>
      <c r="C2655" s="135"/>
      <c r="D2655" s="248"/>
      <c r="E2655" s="248"/>
      <c r="F2655" s="135"/>
      <c r="G2655" s="104"/>
      <c r="H2655" s="135"/>
      <c r="I2655" s="104"/>
      <c r="J2655" s="104"/>
      <c r="K2655" s="104"/>
      <c r="L2655" s="104"/>
      <c r="M2655" s="104"/>
      <c r="N2655" s="101"/>
      <c r="O2655" s="101"/>
      <c r="P2655" s="101"/>
      <c r="Q2655" s="101"/>
      <c r="R2655" s="63"/>
      <c r="S2655" s="63"/>
      <c r="T2655" s="63"/>
      <c r="U2655" s="135"/>
      <c r="V2655" s="104"/>
      <c r="W2655" s="104"/>
      <c r="X2655" s="104"/>
      <c r="Y2655" s="104"/>
    </row>
    <row r="2656" spans="1:25" x14ac:dyDescent="0.2">
      <c r="A2656" s="135"/>
      <c r="B2656" s="134" t="str">
        <f>IF(A2656="","",IF(ISNUMBER(SEARCH("KCB",G2656))=TRUE,Info!$J$10,Info!$J$11))</f>
        <v/>
      </c>
      <c r="C2656" s="135"/>
      <c r="D2656" s="248"/>
      <c r="E2656" s="248"/>
      <c r="F2656" s="135"/>
      <c r="G2656" s="104"/>
      <c r="H2656" s="135"/>
      <c r="I2656" s="104"/>
      <c r="J2656" s="104"/>
      <c r="K2656" s="104"/>
      <c r="L2656" s="104"/>
      <c r="M2656" s="104"/>
      <c r="N2656" s="101"/>
      <c r="O2656" s="101"/>
      <c r="P2656" s="101"/>
      <c r="Q2656" s="101"/>
      <c r="R2656" s="63"/>
      <c r="S2656" s="63"/>
      <c r="T2656" s="63"/>
      <c r="U2656" s="135"/>
      <c r="V2656" s="104"/>
      <c r="W2656" s="104"/>
      <c r="X2656" s="104"/>
      <c r="Y2656" s="104"/>
    </row>
    <row r="2657" spans="1:25" x14ac:dyDescent="0.2">
      <c r="A2657" s="135"/>
      <c r="B2657" s="134" t="str">
        <f>IF(A2657="","",IF(ISNUMBER(SEARCH("KCB",G2657))=TRUE,Info!$J$10,Info!$J$11))</f>
        <v/>
      </c>
      <c r="C2657" s="135"/>
      <c r="D2657" s="248"/>
      <c r="E2657" s="248"/>
      <c r="F2657" s="135"/>
      <c r="G2657" s="104"/>
      <c r="H2657" s="135"/>
      <c r="I2657" s="104"/>
      <c r="J2657" s="104"/>
      <c r="K2657" s="104"/>
      <c r="L2657" s="104"/>
      <c r="M2657" s="104"/>
      <c r="N2657" s="101"/>
      <c r="O2657" s="101"/>
      <c r="P2657" s="101"/>
      <c r="Q2657" s="101"/>
      <c r="R2657" s="63"/>
      <c r="S2657" s="63"/>
      <c r="T2657" s="63"/>
      <c r="U2657" s="135"/>
      <c r="V2657" s="104"/>
      <c r="W2657" s="104"/>
      <c r="X2657" s="104"/>
      <c r="Y2657" s="104"/>
    </row>
    <row r="2658" spans="1:25" x14ac:dyDescent="0.2">
      <c r="A2658" s="135"/>
      <c r="B2658" s="134" t="str">
        <f>IF(A2658="","",IF(ISNUMBER(SEARCH("KCB",G2658))=TRUE,Info!$J$10,Info!$J$11))</f>
        <v/>
      </c>
      <c r="C2658" s="135"/>
      <c r="D2658" s="248"/>
      <c r="E2658" s="248"/>
      <c r="F2658" s="135"/>
      <c r="G2658" s="104"/>
      <c r="H2658" s="135"/>
      <c r="I2658" s="104"/>
      <c r="J2658" s="104"/>
      <c r="K2658" s="104"/>
      <c r="L2658" s="104"/>
      <c r="M2658" s="104"/>
      <c r="N2658" s="101"/>
      <c r="O2658" s="101"/>
      <c r="P2658" s="101"/>
      <c r="Q2658" s="101"/>
      <c r="R2658" s="63"/>
      <c r="S2658" s="63"/>
      <c r="T2658" s="63"/>
      <c r="U2658" s="135"/>
      <c r="V2658" s="104"/>
      <c r="W2658" s="104"/>
      <c r="X2658" s="104"/>
      <c r="Y2658" s="104"/>
    </row>
    <row r="2659" spans="1:25" x14ac:dyDescent="0.2">
      <c r="A2659" s="135"/>
      <c r="B2659" s="134" t="str">
        <f>IF(A2659="","",IF(ISNUMBER(SEARCH("KCB",G2659))=TRUE,Info!$J$10,Info!$J$11))</f>
        <v/>
      </c>
      <c r="C2659" s="135"/>
      <c r="D2659" s="248"/>
      <c r="E2659" s="248"/>
      <c r="F2659" s="135"/>
      <c r="G2659" s="104"/>
      <c r="H2659" s="135"/>
      <c r="I2659" s="104"/>
      <c r="J2659" s="104"/>
      <c r="K2659" s="104"/>
      <c r="L2659" s="104"/>
      <c r="M2659" s="104"/>
      <c r="N2659" s="101"/>
      <c r="O2659" s="101"/>
      <c r="P2659" s="101"/>
      <c r="Q2659" s="101"/>
      <c r="R2659" s="63"/>
      <c r="S2659" s="63"/>
      <c r="T2659" s="63"/>
      <c r="U2659" s="135"/>
      <c r="V2659" s="104"/>
      <c r="W2659" s="104"/>
      <c r="X2659" s="104"/>
      <c r="Y2659" s="104"/>
    </row>
    <row r="2660" spans="1:25" x14ac:dyDescent="0.2">
      <c r="A2660" s="135"/>
      <c r="B2660" s="134" t="str">
        <f>IF(A2660="","",IF(ISNUMBER(SEARCH("KCB",G2660))=TRUE,Info!$J$10,Info!$J$11))</f>
        <v/>
      </c>
      <c r="C2660" s="135"/>
      <c r="D2660" s="248"/>
      <c r="E2660" s="248"/>
      <c r="F2660" s="135"/>
      <c r="G2660" s="104"/>
      <c r="H2660" s="135"/>
      <c r="I2660" s="104"/>
      <c r="J2660" s="104"/>
      <c r="K2660" s="104"/>
      <c r="L2660" s="104"/>
      <c r="M2660" s="104"/>
      <c r="N2660" s="101"/>
      <c r="O2660" s="101"/>
      <c r="P2660" s="101"/>
      <c r="Q2660" s="101"/>
      <c r="R2660" s="63"/>
      <c r="S2660" s="63"/>
      <c r="T2660" s="63"/>
      <c r="U2660" s="135"/>
      <c r="V2660" s="104"/>
      <c r="W2660" s="104"/>
      <c r="X2660" s="104"/>
      <c r="Y2660" s="104"/>
    </row>
    <row r="2661" spans="1:25" x14ac:dyDescent="0.2">
      <c r="A2661" s="135"/>
      <c r="B2661" s="134" t="str">
        <f>IF(A2661="","",IF(ISNUMBER(SEARCH("KCB",G2661))=TRUE,Info!$J$10,Info!$J$11))</f>
        <v/>
      </c>
      <c r="C2661" s="135"/>
      <c r="D2661" s="248"/>
      <c r="E2661" s="248"/>
      <c r="F2661" s="135"/>
      <c r="G2661" s="104"/>
      <c r="H2661" s="135"/>
      <c r="I2661" s="104"/>
      <c r="J2661" s="104"/>
      <c r="K2661" s="104"/>
      <c r="L2661" s="104"/>
      <c r="M2661" s="104"/>
      <c r="N2661" s="101"/>
      <c r="O2661" s="101"/>
      <c r="P2661" s="101"/>
      <c r="Q2661" s="101"/>
      <c r="R2661" s="63"/>
      <c r="S2661" s="63"/>
      <c r="T2661" s="63"/>
      <c r="U2661" s="135"/>
      <c r="V2661" s="104"/>
      <c r="W2661" s="104"/>
      <c r="X2661" s="104"/>
      <c r="Y2661" s="104"/>
    </row>
    <row r="2662" spans="1:25" x14ac:dyDescent="0.2">
      <c r="A2662" s="135"/>
      <c r="B2662" s="134" t="str">
        <f>IF(A2662="","",IF(ISNUMBER(SEARCH("KCB",G2662))=TRUE,Info!$J$10,Info!$J$11))</f>
        <v/>
      </c>
      <c r="C2662" s="135"/>
      <c r="D2662" s="248"/>
      <c r="E2662" s="248"/>
      <c r="F2662" s="135"/>
      <c r="G2662" s="104"/>
      <c r="H2662" s="135"/>
      <c r="I2662" s="104"/>
      <c r="J2662" s="104"/>
      <c r="K2662" s="104"/>
      <c r="L2662" s="104"/>
      <c r="M2662" s="104"/>
      <c r="N2662" s="101"/>
      <c r="O2662" s="101"/>
      <c r="P2662" s="101"/>
      <c r="Q2662" s="101"/>
      <c r="R2662" s="63"/>
      <c r="S2662" s="63"/>
      <c r="T2662" s="63"/>
      <c r="U2662" s="135"/>
      <c r="V2662" s="104"/>
      <c r="W2662" s="104"/>
      <c r="X2662" s="104"/>
      <c r="Y2662" s="104"/>
    </row>
    <row r="2663" spans="1:25" x14ac:dyDescent="0.2">
      <c r="A2663" s="135"/>
      <c r="B2663" s="134" t="str">
        <f>IF(A2663="","",IF(ISNUMBER(SEARCH("KCB",G2663))=TRUE,Info!$J$10,Info!$J$11))</f>
        <v/>
      </c>
      <c r="C2663" s="135"/>
      <c r="D2663" s="248"/>
      <c r="E2663" s="248"/>
      <c r="F2663" s="135"/>
      <c r="G2663" s="104"/>
      <c r="H2663" s="135"/>
      <c r="I2663" s="104"/>
      <c r="J2663" s="104"/>
      <c r="K2663" s="104"/>
      <c r="L2663" s="104"/>
      <c r="M2663" s="104"/>
      <c r="N2663" s="101"/>
      <c r="O2663" s="101"/>
      <c r="P2663" s="101"/>
      <c r="Q2663" s="101"/>
      <c r="R2663" s="63"/>
      <c r="S2663" s="63"/>
      <c r="T2663" s="63"/>
      <c r="U2663" s="135"/>
      <c r="V2663" s="104"/>
      <c r="W2663" s="104"/>
      <c r="X2663" s="104"/>
      <c r="Y2663" s="104"/>
    </row>
    <row r="2664" spans="1:25" x14ac:dyDescent="0.2">
      <c r="A2664" s="135"/>
      <c r="B2664" s="134" t="str">
        <f>IF(A2664="","",IF(ISNUMBER(SEARCH("KCB",G2664))=TRUE,Info!$J$10,Info!$J$11))</f>
        <v/>
      </c>
      <c r="C2664" s="135"/>
      <c r="D2664" s="248"/>
      <c r="E2664" s="248"/>
      <c r="F2664" s="135"/>
      <c r="G2664" s="104"/>
      <c r="H2664" s="135"/>
      <c r="I2664" s="104"/>
      <c r="J2664" s="104"/>
      <c r="K2664" s="104"/>
      <c r="L2664" s="104"/>
      <c r="M2664" s="104"/>
      <c r="N2664" s="101"/>
      <c r="O2664" s="101"/>
      <c r="P2664" s="101"/>
      <c r="Q2664" s="101"/>
      <c r="R2664" s="63"/>
      <c r="S2664" s="63"/>
      <c r="T2664" s="63"/>
      <c r="U2664" s="135"/>
      <c r="V2664" s="104"/>
      <c r="W2664" s="104"/>
      <c r="X2664" s="104"/>
      <c r="Y2664" s="104"/>
    </row>
    <row r="2665" spans="1:25" x14ac:dyDescent="0.2">
      <c r="A2665" s="135"/>
      <c r="B2665" s="134" t="str">
        <f>IF(A2665="","",IF(ISNUMBER(SEARCH("KCB",G2665))=TRUE,Info!$J$10,Info!$J$11))</f>
        <v/>
      </c>
      <c r="C2665" s="135"/>
      <c r="D2665" s="248"/>
      <c r="E2665" s="248"/>
      <c r="F2665" s="135"/>
      <c r="G2665" s="104"/>
      <c r="H2665" s="135"/>
      <c r="I2665" s="104"/>
      <c r="J2665" s="104"/>
      <c r="K2665" s="104"/>
      <c r="L2665" s="104"/>
      <c r="M2665" s="104"/>
      <c r="N2665" s="101"/>
      <c r="O2665" s="101"/>
      <c r="P2665" s="101"/>
      <c r="Q2665" s="101"/>
      <c r="R2665" s="63"/>
      <c r="S2665" s="63"/>
      <c r="T2665" s="63"/>
      <c r="U2665" s="135"/>
      <c r="V2665" s="104"/>
      <c r="W2665" s="104"/>
      <c r="X2665" s="104"/>
      <c r="Y2665" s="104"/>
    </row>
    <row r="2666" spans="1:25" x14ac:dyDescent="0.2">
      <c r="A2666" s="135"/>
      <c r="B2666" s="134" t="str">
        <f>IF(A2666="","",IF(ISNUMBER(SEARCH("KCB",G2666))=TRUE,Info!$J$10,Info!$J$11))</f>
        <v/>
      </c>
      <c r="C2666" s="135"/>
      <c r="D2666" s="248"/>
      <c r="E2666" s="248"/>
      <c r="F2666" s="135"/>
      <c r="G2666" s="104"/>
      <c r="H2666" s="135"/>
      <c r="I2666" s="104"/>
      <c r="J2666" s="104"/>
      <c r="K2666" s="104"/>
      <c r="L2666" s="104"/>
      <c r="M2666" s="104"/>
      <c r="N2666" s="101"/>
      <c r="O2666" s="101"/>
      <c r="P2666" s="101"/>
      <c r="Q2666" s="101"/>
      <c r="R2666" s="63"/>
      <c r="S2666" s="63"/>
      <c r="T2666" s="63"/>
      <c r="U2666" s="135"/>
      <c r="V2666" s="104"/>
      <c r="W2666" s="104"/>
      <c r="X2666" s="104"/>
      <c r="Y2666" s="104"/>
    </row>
    <row r="2667" spans="1:25" ht="247.5" x14ac:dyDescent="0.2">
      <c r="A2667" s="135"/>
      <c r="B2667" s="134"/>
      <c r="C2667" s="135"/>
      <c r="D2667" s="248"/>
      <c r="E2667" s="248"/>
      <c r="F2667" s="135"/>
      <c r="G2667" s="104"/>
      <c r="H2667" s="135"/>
      <c r="I2667" s="104"/>
      <c r="J2667" s="104"/>
      <c r="K2667" s="104"/>
      <c r="L2667" s="104"/>
      <c r="M2667" s="104"/>
      <c r="N2667" s="101"/>
      <c r="O2667" s="101"/>
      <c r="P2667" s="101"/>
      <c r="Q2667" s="101"/>
      <c r="R2667" s="63" t="s">
        <v>1397</v>
      </c>
      <c r="S2667" s="63"/>
      <c r="T2667" s="63"/>
      <c r="U2667" s="135"/>
      <c r="V2667" s="104"/>
      <c r="W2667" s="104"/>
      <c r="X2667" s="104"/>
      <c r="Y2667" s="104"/>
    </row>
  </sheetData>
  <sheetProtection selectLockedCells="1" selectUnlockedCells="1"/>
  <autoFilter ref="A1:XFD232" xr:uid="{7F3E4366-2833-4EAA-BA14-C58E1740ECA8}"/>
  <customSheetViews>
    <customSheetView guid="{D4EE8649-1C85-4530-B112-71152B12B643}" fitToPage="1" showAutoFilter="1" topLeftCell="A85">
      <selection activeCell="F87" sqref="F87"/>
      <pageMargins left="0" right="0" top="0" bottom="0" header="0" footer="0"/>
      <pageSetup paperSize="9" scale="23" firstPageNumber="0" fitToHeight="0" orientation="landscape" horizontalDpi="300" verticalDpi="300" r:id="rId1"/>
      <headerFooter alignWithMargins="0"/>
      <autoFilter ref="B1:AE1" xr:uid="{4D68582A-8012-46C5-959F-FE6812322B1E}"/>
    </customSheetView>
    <customSheetView guid="{A4E4BFDC-ACDE-4E2E-8C4F-3078F4A23A0C}" fitToPage="1" showAutoFilter="1">
      <selection activeCell="A49" sqref="A49"/>
      <pageMargins left="0" right="0" top="0" bottom="0" header="0" footer="0"/>
      <pageSetup paperSize="9" scale="23" firstPageNumber="0" fitToHeight="0" orientation="landscape" horizontalDpi="300" verticalDpi="300" r:id="rId2"/>
      <headerFooter alignWithMargins="0"/>
      <autoFilter ref="B1:AE1" xr:uid="{0217E66D-2210-466F-8AA9-5672FF2E9088}"/>
    </customSheetView>
    <customSheetView guid="{494BC147-3066-409B-8827-8AC470F2E1C2}" scale="90" fitToPage="1" showAutoFilter="1">
      <pane ySplit="1" topLeftCell="A84" activePane="bottomLeft" state="frozen"/>
      <selection pane="bottomLeft" activeCell="D91" sqref="D91"/>
      <pageMargins left="0" right="0" top="0" bottom="0" header="0" footer="0"/>
      <pageSetup paperSize="9" scale="23" firstPageNumber="0" fitToHeight="0" orientation="landscape" horizontalDpi="300" verticalDpi="300" r:id="rId3"/>
      <headerFooter alignWithMargins="0"/>
      <autoFilter ref="B1:AE1" xr:uid="{275A08EC-E829-4E13-839C-70168359FC87}"/>
    </customSheetView>
    <customSheetView guid="{F2C11455-5319-4B11-B4FB-9E6E63959786}" scale="86" fitToPage="1" showAutoFilter="1" topLeftCell="Q1">
      <pane ySplit="1" topLeftCell="A50" activePane="bottomLeft" state="frozen"/>
      <selection pane="bottomLeft" activeCell="Q50" sqref="Q50"/>
      <pageMargins left="0" right="0" top="0" bottom="0" header="0" footer="0"/>
      <pageSetup paperSize="9" scale="23" firstPageNumber="0" fitToHeight="0" orientation="landscape" horizontalDpi="300" verticalDpi="300" r:id="rId4"/>
      <headerFooter alignWithMargins="0"/>
      <autoFilter ref="B1:AE1" xr:uid="{DC5663C4-1641-4F85-A9C4-D5717DD53779}"/>
    </customSheetView>
    <customSheetView guid="{368D3097-ED69-4CB3-A3A3-F94E276C261F}" scale="80" fitToPage="1" showAutoFilter="1" topLeftCell="S73">
      <selection activeCell="V76" sqref="V76"/>
      <pageMargins left="0" right="0" top="0" bottom="0" header="0" footer="0"/>
      <pageSetup paperSize="9" scale="23" firstPageNumber="0" fitToHeight="0" orientation="landscape" horizontalDpi="300" verticalDpi="300" r:id="rId5"/>
      <headerFooter alignWithMargins="0"/>
      <autoFilter ref="B1:AE1" xr:uid="{33BCBF8A-FC2E-4036-A76E-AC810EF41714}"/>
    </customSheetView>
    <customSheetView guid="{A250F9AB-EFF9-45C1-A1D5-27A70D4C08E9}" scale="70" fitToPage="1" showAutoFilter="1">
      <pane ySplit="1" topLeftCell="A83" activePane="bottomLeft" state="frozen"/>
      <selection pane="bottomLeft" activeCell="A88" sqref="A88"/>
      <pageMargins left="0" right="0" top="0" bottom="0" header="0" footer="0"/>
      <pageSetup paperSize="9" scale="23" firstPageNumber="0" fitToHeight="0" orientation="landscape" horizontalDpi="300" verticalDpi="300" r:id="rId6"/>
      <headerFooter alignWithMargins="0"/>
      <autoFilter ref="B1:AE1" xr:uid="{881DE03B-EBAE-4399-8B57-0A5923BA7FE1}"/>
    </customSheetView>
  </customSheetViews>
  <conditionalFormatting sqref="C1">
    <cfRule type="expression" priority="22" stopIfTrue="1">
      <formula>NOT(ISERROR(SEARCH("Update",C1)))</formula>
    </cfRule>
  </conditionalFormatting>
  <conditionalFormatting sqref="C100:C105 C95 C19:C60 C90:C91 C93 C1:C17 C73:C88 C129:C132 C120:C121 C123:C127 C107:C116 C2088:C65539 C134:C214 C216:C2086 C62:C71">
    <cfRule type="expression" priority="23" stopIfTrue="1">
      <formula>D1&gt;0</formula>
    </cfRule>
    <cfRule type="expression" priority="24" stopIfTrue="1">
      <formula>A1=0</formula>
    </cfRule>
    <cfRule type="cellIs" dxfId="24" priority="25" stopIfTrue="1" operator="greaterThan">
      <formula>0</formula>
    </cfRule>
  </conditionalFormatting>
  <conditionalFormatting sqref="C96:C99">
    <cfRule type="expression" priority="26" stopIfTrue="1">
      <formula>D96&gt;0</formula>
    </cfRule>
    <cfRule type="expression" priority="27" stopIfTrue="1">
      <formula>A96=0</formula>
    </cfRule>
    <cfRule type="cellIs" dxfId="23" priority="28" stopIfTrue="1" operator="greaterThan">
      <formula>0</formula>
    </cfRule>
  </conditionalFormatting>
  <conditionalFormatting sqref="C94">
    <cfRule type="expression" priority="29" stopIfTrue="1">
      <formula>D94&gt;0</formula>
    </cfRule>
    <cfRule type="expression" priority="30" stopIfTrue="1">
      <formula>A94=0</formula>
    </cfRule>
    <cfRule type="cellIs" dxfId="22" priority="31" stopIfTrue="1" operator="greaterThan">
      <formula>0</formula>
    </cfRule>
  </conditionalFormatting>
  <conditionalFormatting sqref="C119">
    <cfRule type="expression" priority="32" stopIfTrue="1">
      <formula>D119&gt;0</formula>
    </cfRule>
    <cfRule type="expression" priority="33" stopIfTrue="1">
      <formula>A119=0</formula>
    </cfRule>
    <cfRule type="cellIs" dxfId="21" priority="34" stopIfTrue="1" operator="greaterThan">
      <formula>0</formula>
    </cfRule>
  </conditionalFormatting>
  <conditionalFormatting sqref="C128">
    <cfRule type="expression" priority="35" stopIfTrue="1">
      <formula>A128&gt;0</formula>
    </cfRule>
    <cfRule type="expression" priority="36" stopIfTrue="1">
      <formula>#REF!=0</formula>
    </cfRule>
    <cfRule type="cellIs" dxfId="20" priority="37" stopIfTrue="1" operator="greaterThan">
      <formula>0</formula>
    </cfRule>
  </conditionalFormatting>
  <conditionalFormatting sqref="C61">
    <cfRule type="expression" priority="19" stopIfTrue="1">
      <formula>D61&gt;0</formula>
    </cfRule>
    <cfRule type="expression" priority="20" stopIfTrue="1">
      <formula>A61=0</formula>
    </cfRule>
    <cfRule type="cellIs" dxfId="19" priority="21" stopIfTrue="1" operator="greaterThan">
      <formula>0</formula>
    </cfRule>
  </conditionalFormatting>
  <conditionalFormatting sqref="D72">
    <cfRule type="expression" priority="41" stopIfTrue="1">
      <formula>#REF!&gt;0</formula>
    </cfRule>
    <cfRule type="expression" priority="42" stopIfTrue="1">
      <formula>A72=0</formula>
    </cfRule>
    <cfRule type="cellIs" dxfId="18" priority="43" stopIfTrue="1" operator="greaterThan">
      <formula>0</formula>
    </cfRule>
  </conditionalFormatting>
  <conditionalFormatting sqref="C92">
    <cfRule type="expression" priority="16" stopIfTrue="1">
      <formula>D92&gt;0</formula>
    </cfRule>
    <cfRule type="expression" priority="17" stopIfTrue="1">
      <formula>A92=0</formula>
    </cfRule>
    <cfRule type="cellIs" dxfId="17" priority="18" stopIfTrue="1" operator="greaterThan">
      <formula>0</formula>
    </cfRule>
  </conditionalFormatting>
  <conditionalFormatting sqref="C106">
    <cfRule type="expression" priority="13" stopIfTrue="1">
      <formula>D106&gt;0</formula>
    </cfRule>
    <cfRule type="expression" priority="14" stopIfTrue="1">
      <formula>A106=0</formula>
    </cfRule>
    <cfRule type="cellIs" dxfId="16" priority="15" stopIfTrue="1" operator="greaterThan">
      <formula>0</formula>
    </cfRule>
  </conditionalFormatting>
  <conditionalFormatting sqref="C122">
    <cfRule type="expression" priority="10" stopIfTrue="1">
      <formula>D122&gt;0</formula>
    </cfRule>
    <cfRule type="expression" priority="11" stopIfTrue="1">
      <formula>A122=0</formula>
    </cfRule>
    <cfRule type="cellIs" dxfId="15" priority="12" stopIfTrue="1" operator="greaterThan">
      <formula>0</formula>
    </cfRule>
  </conditionalFormatting>
  <conditionalFormatting sqref="C117:C118">
    <cfRule type="expression" priority="7" stopIfTrue="1">
      <formula>D117&gt;0</formula>
    </cfRule>
    <cfRule type="expression" priority="8" stopIfTrue="1">
      <formula>A117=0</formula>
    </cfRule>
    <cfRule type="cellIs" dxfId="14" priority="9" stopIfTrue="1" operator="greaterThan">
      <formula>0</formula>
    </cfRule>
  </conditionalFormatting>
  <conditionalFormatting sqref="C133">
    <cfRule type="expression" priority="4" stopIfTrue="1">
      <formula>D133&gt;0</formula>
    </cfRule>
    <cfRule type="expression" priority="5" stopIfTrue="1">
      <formula>A133=0</formula>
    </cfRule>
    <cfRule type="cellIs" dxfId="13" priority="6" stopIfTrue="1" operator="greaterThan">
      <formula>0</formula>
    </cfRule>
  </conditionalFormatting>
  <conditionalFormatting sqref="C215">
    <cfRule type="expression" priority="1" stopIfTrue="1">
      <formula>D215&gt;0</formula>
    </cfRule>
    <cfRule type="expression" priority="2" stopIfTrue="1">
      <formula>A215=0</formula>
    </cfRule>
    <cfRule type="cellIs" dxfId="12" priority="3" stopIfTrue="1" operator="greaterThan">
      <formula>0</formula>
    </cfRule>
  </conditionalFormatting>
  <hyperlinks>
    <hyperlink ref="K180" r:id="rId7" xr:uid="{DD9A187F-2C86-47E8-83B9-E885F8D11E76}"/>
  </hyperlinks>
  <pageMargins left="0.25" right="0.25" top="0.75" bottom="0.75" header="0.51180555555555551" footer="0.51180555555555551"/>
  <pageSetup paperSize="9" scale="22" firstPageNumber="0" fitToHeight="0" orientation="landscape" horizontalDpi="300" verticalDpi="300" r:id="rId8"/>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26379-205B-4DBD-A800-387DB8A32B5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2661"/>
  <sheetViews>
    <sheetView zoomScale="85" zoomScaleNormal="85" zoomScaleSheetLayoutView="70" workbookViewId="0">
      <pane ySplit="1" topLeftCell="A84" activePane="bottomLeft" state="frozen"/>
      <selection pane="bottomLeft" activeCell="E89" sqref="E89"/>
    </sheetView>
  </sheetViews>
  <sheetFormatPr defaultColWidth="9.140625" defaultRowHeight="12.75" x14ac:dyDescent="0.2"/>
  <cols>
    <col min="1" max="1" width="11.85546875" style="121" customWidth="1"/>
    <col min="2" max="2" width="14.5703125" style="122" customWidth="1"/>
    <col min="3" max="3" width="14.5703125" style="119" customWidth="1"/>
    <col min="4" max="4" width="30.28515625" style="57" customWidth="1"/>
    <col min="5" max="5" width="14.28515625" style="57" customWidth="1"/>
    <col min="6" max="6" width="19.7109375" style="121" customWidth="1"/>
    <col min="7" max="7" width="16.42578125" style="123" customWidth="1"/>
    <col min="8" max="8" width="10.28515625" style="121" customWidth="1"/>
    <col min="9" max="9" width="17.28515625" style="123" customWidth="1"/>
    <col min="10" max="10" width="21" style="123" customWidth="1"/>
    <col min="11" max="11" width="55.28515625" style="123" customWidth="1"/>
    <col min="12" max="12" width="23.7109375" style="123" customWidth="1"/>
    <col min="13" max="13" width="15.5703125" style="123" customWidth="1"/>
    <col min="14" max="14" width="27.7109375" style="58" customWidth="1"/>
    <col min="15" max="15" width="16" style="124" customWidth="1"/>
    <col min="16" max="16" width="35.5703125" style="58" customWidth="1"/>
    <col min="17" max="17" width="22.5703125" style="125" customWidth="1"/>
    <col min="18" max="18" width="27" style="126" customWidth="1"/>
    <col min="19" max="19" width="47.42578125" style="126" customWidth="1"/>
    <col min="20" max="20" width="31.28515625" style="127" customWidth="1"/>
    <col min="21" max="21" width="36.7109375" style="58" customWidth="1"/>
    <col min="22" max="22" width="57.85546875" style="58" customWidth="1"/>
    <col min="23" max="23" width="57.42578125" style="123" customWidth="1"/>
    <col min="24" max="24" width="36.42578125" style="123" customWidth="1"/>
    <col min="25" max="25" width="24" style="123" customWidth="1"/>
    <col min="26" max="16384" width="9.140625" style="3"/>
  </cols>
  <sheetData>
    <row r="1" spans="1:26" s="5" customFormat="1" ht="60" x14ac:dyDescent="0.2">
      <c r="A1" s="84" t="s">
        <v>0</v>
      </c>
      <c r="B1" s="85" t="s">
        <v>1</v>
      </c>
      <c r="C1" s="86" t="s">
        <v>2</v>
      </c>
      <c r="D1" s="191" t="s">
        <v>1398</v>
      </c>
      <c r="E1" s="191" t="s">
        <v>4</v>
      </c>
      <c r="F1" s="84" t="s">
        <v>1399</v>
      </c>
      <c r="G1" s="87" t="s">
        <v>6</v>
      </c>
      <c r="H1" s="84" t="s">
        <v>1400</v>
      </c>
      <c r="I1" s="87" t="s">
        <v>8</v>
      </c>
      <c r="J1" s="87" t="s">
        <v>9</v>
      </c>
      <c r="K1" s="87" t="s">
        <v>1401</v>
      </c>
      <c r="L1" s="129" t="s">
        <v>1402</v>
      </c>
      <c r="M1" s="87" t="s">
        <v>12</v>
      </c>
      <c r="N1" s="88" t="s">
        <v>13</v>
      </c>
      <c r="O1" s="88" t="s">
        <v>14</v>
      </c>
      <c r="P1" s="213" t="s">
        <v>15</v>
      </c>
      <c r="Q1" s="89" t="s">
        <v>16</v>
      </c>
      <c r="R1" s="90" t="s">
        <v>1403</v>
      </c>
      <c r="S1" s="90" t="s">
        <v>1404</v>
      </c>
      <c r="T1" s="90" t="s">
        <v>1405</v>
      </c>
      <c r="U1" s="91" t="s">
        <v>20</v>
      </c>
      <c r="V1" s="128" t="s">
        <v>1406</v>
      </c>
      <c r="W1" s="128" t="s">
        <v>22</v>
      </c>
      <c r="X1" s="128" t="s">
        <v>23</v>
      </c>
      <c r="Y1" s="92" t="s">
        <v>24</v>
      </c>
      <c r="Z1" s="83"/>
    </row>
    <row r="2" spans="1:26" s="1" customFormat="1" ht="409.5" x14ac:dyDescent="0.2">
      <c r="A2" s="57">
        <v>44249</v>
      </c>
      <c r="B2" s="93">
        <f>IF(A2="","",IF(ISNUMBER(SEARCH("KCB",G2))=TRUE,Info!$J$10,Info!$J$11))</f>
        <v>90</v>
      </c>
      <c r="C2" s="57"/>
      <c r="D2" s="57">
        <v>44361</v>
      </c>
      <c r="E2" s="57" t="s">
        <v>153</v>
      </c>
      <c r="F2" s="59">
        <v>32813372</v>
      </c>
      <c r="G2" s="57" t="s">
        <v>1407</v>
      </c>
      <c r="H2" s="59">
        <v>23299</v>
      </c>
      <c r="I2" s="57" t="s">
        <v>1408</v>
      </c>
      <c r="J2" s="58" t="s">
        <v>1409</v>
      </c>
      <c r="K2" s="64" t="s">
        <v>1410</v>
      </c>
      <c r="L2" s="104" t="s">
        <v>1411</v>
      </c>
      <c r="M2" s="58" t="s">
        <v>30</v>
      </c>
      <c r="N2" s="94" t="s">
        <v>1412</v>
      </c>
      <c r="O2" s="95" t="s">
        <v>1413</v>
      </c>
      <c r="P2" s="58" t="s">
        <v>1414</v>
      </c>
      <c r="Q2" s="96"/>
      <c r="R2" s="97" t="s">
        <v>1415</v>
      </c>
      <c r="S2" s="97" t="s">
        <v>1416</v>
      </c>
      <c r="T2" s="96" t="s">
        <v>1417</v>
      </c>
      <c r="U2" s="98" t="s">
        <v>1418</v>
      </c>
      <c r="V2" s="64" t="s">
        <v>1419</v>
      </c>
      <c r="W2" s="58"/>
      <c r="X2" s="58"/>
      <c r="Y2" s="62" t="s">
        <v>516</v>
      </c>
    </row>
    <row r="3" spans="1:26" s="1" customFormat="1" ht="127.5" x14ac:dyDescent="0.2">
      <c r="A3" s="57">
        <v>44252</v>
      </c>
      <c r="B3" s="93">
        <f>IF(A3="","",IF(ISNUMBER(SEARCH("KCB",G3))=TRUE,Info!$J$10,Info!$J$11))</f>
        <v>90</v>
      </c>
      <c r="C3" s="57"/>
      <c r="D3" s="57">
        <v>44361</v>
      </c>
      <c r="E3" s="57" t="s">
        <v>153</v>
      </c>
      <c r="F3" s="59">
        <v>39080490</v>
      </c>
      <c r="G3" s="57" t="s">
        <v>1420</v>
      </c>
      <c r="H3" s="59">
        <v>23299</v>
      </c>
      <c r="I3" s="57" t="s">
        <v>1408</v>
      </c>
      <c r="J3" s="58" t="s">
        <v>1409</v>
      </c>
      <c r="K3" s="64" t="s">
        <v>1421</v>
      </c>
      <c r="L3" s="58" t="s">
        <v>58</v>
      </c>
      <c r="M3" s="58" t="s">
        <v>62</v>
      </c>
      <c r="N3" s="58"/>
      <c r="O3" s="60" t="s">
        <v>1422</v>
      </c>
      <c r="P3" s="58"/>
      <c r="Q3" s="96"/>
      <c r="R3" s="97" t="s">
        <v>1423</v>
      </c>
      <c r="S3" s="97" t="s">
        <v>1424</v>
      </c>
      <c r="T3" s="96" t="s">
        <v>1425</v>
      </c>
      <c r="U3" s="64" t="s">
        <v>1426</v>
      </c>
      <c r="V3" s="64" t="s">
        <v>1427</v>
      </c>
      <c r="W3" s="58"/>
      <c r="X3" s="58"/>
      <c r="Y3" s="62" t="s">
        <v>516</v>
      </c>
    </row>
    <row r="4" spans="1:26" s="1" customFormat="1" ht="180.75" x14ac:dyDescent="0.2">
      <c r="A4" s="57">
        <v>44253</v>
      </c>
      <c r="B4" s="93">
        <f>IF(A4="","",IF(ISNUMBER(SEARCH("KCB",G4))=TRUE,Info!$J$10,Info!$J$11))</f>
        <v>90</v>
      </c>
      <c r="C4" s="57"/>
      <c r="D4" s="57">
        <v>44361</v>
      </c>
      <c r="E4" s="57" t="s">
        <v>153</v>
      </c>
      <c r="F4" s="59">
        <v>38950255</v>
      </c>
      <c r="G4" s="57" t="s">
        <v>1428</v>
      </c>
      <c r="H4" s="59">
        <v>23299</v>
      </c>
      <c r="I4" s="57" t="s">
        <v>1408</v>
      </c>
      <c r="J4" s="58" t="s">
        <v>1409</v>
      </c>
      <c r="K4" s="57" t="s">
        <v>1429</v>
      </c>
      <c r="L4" s="58" t="s">
        <v>58</v>
      </c>
      <c r="M4" s="58" t="s">
        <v>62</v>
      </c>
      <c r="N4" s="99" t="s">
        <v>1430</v>
      </c>
      <c r="O4" s="60"/>
      <c r="P4" s="58" t="s">
        <v>1431</v>
      </c>
      <c r="Q4" s="101" t="s">
        <v>1432</v>
      </c>
      <c r="R4" s="97" t="s">
        <v>1423</v>
      </c>
      <c r="S4" s="97" t="s">
        <v>1433</v>
      </c>
      <c r="T4" s="96" t="s">
        <v>1434</v>
      </c>
      <c r="U4" s="64" t="s">
        <v>1426</v>
      </c>
      <c r="V4" s="64" t="s">
        <v>1435</v>
      </c>
      <c r="W4" s="58"/>
      <c r="X4" s="58"/>
      <c r="Y4" s="62" t="s">
        <v>516</v>
      </c>
    </row>
    <row r="5" spans="1:26" s="1" customFormat="1" ht="270" x14ac:dyDescent="0.2">
      <c r="A5" s="57">
        <v>44253</v>
      </c>
      <c r="B5" s="93">
        <f>IF(A5="","",IF(ISNUMBER(SEARCH("KCB",G5))=TRUE,Info!$J$10,Info!$J$11))</f>
        <v>90</v>
      </c>
      <c r="C5" s="57"/>
      <c r="D5" s="57">
        <v>44361</v>
      </c>
      <c r="E5" s="57" t="s">
        <v>153</v>
      </c>
      <c r="F5" s="59">
        <v>39458983</v>
      </c>
      <c r="G5" s="57" t="s">
        <v>1436</v>
      </c>
      <c r="H5" s="59">
        <v>23299</v>
      </c>
      <c r="I5" s="57" t="s">
        <v>1408</v>
      </c>
      <c r="J5" s="58" t="s">
        <v>1409</v>
      </c>
      <c r="K5" s="57" t="s">
        <v>1437</v>
      </c>
      <c r="L5" s="58" t="s">
        <v>58</v>
      </c>
      <c r="M5" s="58" t="s">
        <v>62</v>
      </c>
      <c r="N5" s="58"/>
      <c r="O5" s="60"/>
      <c r="P5" s="58"/>
      <c r="Q5" s="101"/>
      <c r="R5" s="97" t="s">
        <v>1423</v>
      </c>
      <c r="S5" s="97" t="s">
        <v>1438</v>
      </c>
      <c r="T5" s="96" t="s">
        <v>1439</v>
      </c>
      <c r="U5" s="61" t="s">
        <v>1440</v>
      </c>
      <c r="V5" s="61" t="s">
        <v>1441</v>
      </c>
      <c r="W5" s="58"/>
      <c r="X5" s="58"/>
      <c r="Y5" s="62" t="s">
        <v>516</v>
      </c>
    </row>
    <row r="6" spans="1:26" s="1" customFormat="1" ht="216.75" x14ac:dyDescent="0.2">
      <c r="A6" s="57">
        <v>44258</v>
      </c>
      <c r="B6" s="93">
        <f>IF(A6="","",IF(ISNUMBER(SEARCH("KCB",G6))=TRUE,Info!$J$10,Info!$J$11))</f>
        <v>90</v>
      </c>
      <c r="C6" s="57"/>
      <c r="D6" s="57">
        <v>44361</v>
      </c>
      <c r="E6" s="57" t="s">
        <v>153</v>
      </c>
      <c r="F6" s="59">
        <v>32916232</v>
      </c>
      <c r="G6" s="57" t="s">
        <v>1442</v>
      </c>
      <c r="H6" s="59">
        <v>23299</v>
      </c>
      <c r="I6" s="57" t="s">
        <v>66</v>
      </c>
      <c r="J6" s="58" t="s">
        <v>1443</v>
      </c>
      <c r="K6" s="57" t="s">
        <v>1444</v>
      </c>
      <c r="L6" s="58" t="s">
        <v>58</v>
      </c>
      <c r="M6" s="58" t="s">
        <v>62</v>
      </c>
      <c r="N6" s="58"/>
      <c r="O6" s="60"/>
      <c r="P6" s="58"/>
      <c r="Q6" s="96"/>
      <c r="R6" s="97" t="s">
        <v>1445</v>
      </c>
      <c r="S6" s="97" t="s">
        <v>1446</v>
      </c>
      <c r="T6" s="96" t="s">
        <v>1447</v>
      </c>
      <c r="U6" s="61" t="s">
        <v>1448</v>
      </c>
      <c r="V6" s="61" t="s">
        <v>1449</v>
      </c>
      <c r="W6" s="58"/>
      <c r="X6" s="58"/>
      <c r="Y6" s="62" t="s">
        <v>1450</v>
      </c>
    </row>
    <row r="7" spans="1:26" s="1" customFormat="1" ht="146.25" x14ac:dyDescent="0.2">
      <c r="A7" s="57">
        <v>44208</v>
      </c>
      <c r="B7" s="93">
        <f>IF(A7="","",IF(ISNUMBER(SEARCH("KCB",G7))=TRUE,Info!$J$10,Info!$J$11))</f>
        <v>28</v>
      </c>
      <c r="C7" s="57"/>
      <c r="D7" s="57">
        <v>44307</v>
      </c>
      <c r="E7" s="57" t="s">
        <v>35</v>
      </c>
      <c r="F7" s="59">
        <v>40345003</v>
      </c>
      <c r="G7" s="57" t="s">
        <v>1451</v>
      </c>
      <c r="H7" s="59">
        <v>21439</v>
      </c>
      <c r="I7" s="57" t="s">
        <v>1452</v>
      </c>
      <c r="J7" s="58" t="s">
        <v>1453</v>
      </c>
      <c r="K7" s="64" t="s">
        <v>1454</v>
      </c>
      <c r="L7" s="58" t="s">
        <v>74</v>
      </c>
      <c r="M7" s="58"/>
      <c r="N7" s="58" t="s">
        <v>1455</v>
      </c>
      <c r="O7" s="63"/>
      <c r="P7" s="58"/>
      <c r="Q7" s="63"/>
      <c r="R7" s="63" t="s">
        <v>1456</v>
      </c>
      <c r="S7" s="63" t="s">
        <v>1457</v>
      </c>
      <c r="T7" s="63" t="s">
        <v>1458</v>
      </c>
      <c r="U7" s="63" t="s">
        <v>1459</v>
      </c>
      <c r="V7" s="63" t="s">
        <v>1460</v>
      </c>
      <c r="W7" s="63"/>
      <c r="X7" s="63"/>
      <c r="Y7" s="62"/>
    </row>
    <row r="8" spans="1:26" s="1" customFormat="1" ht="168.75" x14ac:dyDescent="0.2">
      <c r="A8" s="57">
        <v>44246</v>
      </c>
      <c r="B8" s="93">
        <f>IF(A8="","",IF(ISNUMBER(SEARCH("KCB",G8))=TRUE,Info!$J$10,Info!$J$11))</f>
        <v>28</v>
      </c>
      <c r="C8" s="57"/>
      <c r="D8" s="57">
        <v>44349</v>
      </c>
      <c r="E8" s="57" t="s">
        <v>47</v>
      </c>
      <c r="F8" s="59">
        <v>39900356</v>
      </c>
      <c r="G8" s="58" t="s">
        <v>1461</v>
      </c>
      <c r="H8" s="59">
        <v>21439</v>
      </c>
      <c r="I8" s="57" t="s">
        <v>1452</v>
      </c>
      <c r="J8" s="62"/>
      <c r="K8" s="64" t="s">
        <v>1462</v>
      </c>
      <c r="L8" s="58" t="s">
        <v>1411</v>
      </c>
      <c r="M8" s="58" t="s">
        <v>1463</v>
      </c>
      <c r="N8" s="58" t="s">
        <v>1464</v>
      </c>
      <c r="O8" s="60"/>
      <c r="P8" s="58" t="s">
        <v>1465</v>
      </c>
      <c r="Q8" s="96" t="s">
        <v>1466</v>
      </c>
      <c r="R8" s="97" t="s">
        <v>1467</v>
      </c>
      <c r="S8" s="97"/>
      <c r="T8" s="96" t="s">
        <v>1468</v>
      </c>
      <c r="U8" s="58" t="s">
        <v>1469</v>
      </c>
      <c r="V8" s="97" t="s">
        <v>1470</v>
      </c>
      <c r="W8" s="58"/>
      <c r="X8" s="58"/>
      <c r="Y8" s="62"/>
    </row>
    <row r="9" spans="1:26" s="1" customFormat="1" ht="229.5" x14ac:dyDescent="0.2">
      <c r="A9" s="57">
        <v>44258</v>
      </c>
      <c r="B9" s="93">
        <f>IF(A9="","",IF(ISNUMBER(SEARCH("KCB",G9))=TRUE,Info!$J$10,Info!$J$11))</f>
        <v>90</v>
      </c>
      <c r="C9" s="57"/>
      <c r="D9" s="57">
        <v>44575</v>
      </c>
      <c r="E9" s="57" t="s">
        <v>747</v>
      </c>
      <c r="F9" s="59">
        <v>32916224</v>
      </c>
      <c r="G9" s="57" t="s">
        <v>1442</v>
      </c>
      <c r="H9" s="59">
        <v>23299</v>
      </c>
      <c r="I9" s="57" t="s">
        <v>66</v>
      </c>
      <c r="J9" s="58" t="s">
        <v>1443</v>
      </c>
      <c r="K9" s="57" t="s">
        <v>1471</v>
      </c>
      <c r="L9" s="58" t="s">
        <v>58</v>
      </c>
      <c r="M9" s="58" t="s">
        <v>1472</v>
      </c>
      <c r="N9" s="58"/>
      <c r="O9" s="60"/>
      <c r="P9" s="58"/>
      <c r="Q9" s="101"/>
      <c r="R9" s="97" t="s">
        <v>1473</v>
      </c>
      <c r="S9" s="239" t="s">
        <v>1474</v>
      </c>
      <c r="T9" s="96" t="s">
        <v>1475</v>
      </c>
      <c r="U9" s="242" t="s">
        <v>1476</v>
      </c>
      <c r="V9" s="242" t="s">
        <v>1477</v>
      </c>
      <c r="W9" s="58"/>
      <c r="X9" s="60"/>
      <c r="Y9" s="62"/>
    </row>
    <row r="10" spans="1:26" s="1" customFormat="1" ht="51" x14ac:dyDescent="0.2">
      <c r="A10" s="57">
        <v>44263</v>
      </c>
      <c r="B10" s="93">
        <f>IF(A10="","",IF(ISNUMBER(SEARCH("KCB",G10))=TRUE,Info!$J$10,Info!$J$11))</f>
        <v>28</v>
      </c>
      <c r="C10" s="57"/>
      <c r="D10" s="57">
        <v>44337</v>
      </c>
      <c r="E10" s="57" t="s">
        <v>153</v>
      </c>
      <c r="F10" s="59">
        <v>32890503</v>
      </c>
      <c r="G10" s="57" t="s">
        <v>696</v>
      </c>
      <c r="H10" s="59">
        <v>21438</v>
      </c>
      <c r="I10" s="57" t="s">
        <v>1478</v>
      </c>
      <c r="J10" s="58"/>
      <c r="K10" s="58" t="s">
        <v>1479</v>
      </c>
      <c r="L10" s="58" t="s">
        <v>35</v>
      </c>
      <c r="M10" s="58" t="s">
        <v>510</v>
      </c>
      <c r="N10" s="58"/>
      <c r="O10" s="60"/>
      <c r="P10" s="58"/>
      <c r="Q10" s="96"/>
      <c r="R10" s="97"/>
      <c r="S10" s="97"/>
      <c r="T10" s="63" t="s">
        <v>1480</v>
      </c>
      <c r="U10" s="58" t="s">
        <v>505</v>
      </c>
      <c r="V10" s="58" t="s">
        <v>1481</v>
      </c>
      <c r="W10" s="58"/>
      <c r="X10" s="58"/>
      <c r="Y10" s="62"/>
    </row>
    <row r="11" spans="1:26" s="1" customFormat="1" ht="140.25" x14ac:dyDescent="0.2">
      <c r="A11" s="57">
        <v>44263</v>
      </c>
      <c r="B11" s="93">
        <f>IF(A11="","",IF(ISNUMBER(SEARCH("KCB",G11))=TRUE,Info!$J$10,Info!$J$11))</f>
        <v>28</v>
      </c>
      <c r="C11" s="57"/>
      <c r="D11" s="57">
        <v>44468</v>
      </c>
      <c r="E11" s="57" t="s">
        <v>47</v>
      </c>
      <c r="F11" s="59">
        <v>32890490</v>
      </c>
      <c r="G11" s="57" t="s">
        <v>696</v>
      </c>
      <c r="H11" s="59">
        <v>21438</v>
      </c>
      <c r="I11" s="57" t="s">
        <v>1478</v>
      </c>
      <c r="J11" s="58"/>
      <c r="K11" s="58" t="s">
        <v>1482</v>
      </c>
      <c r="L11" s="58" t="s">
        <v>35</v>
      </c>
      <c r="M11" s="58"/>
      <c r="N11" s="58"/>
      <c r="O11" s="60"/>
      <c r="P11" s="58" t="s">
        <v>1483</v>
      </c>
      <c r="Q11" s="102" t="s">
        <v>1484</v>
      </c>
      <c r="R11" s="97" t="s">
        <v>1485</v>
      </c>
      <c r="S11" s="97" t="s">
        <v>1486</v>
      </c>
      <c r="T11" s="63" t="s">
        <v>1480</v>
      </c>
      <c r="U11" s="58" t="s">
        <v>1487</v>
      </c>
      <c r="V11" s="58" t="s">
        <v>1488</v>
      </c>
      <c r="W11" s="58"/>
      <c r="X11" s="58"/>
      <c r="Y11" s="62" t="s">
        <v>516</v>
      </c>
    </row>
    <row r="12" spans="1:26" s="1" customFormat="1" ht="165.75" x14ac:dyDescent="0.2">
      <c r="A12" s="57">
        <v>44263</v>
      </c>
      <c r="B12" s="93">
        <f>IF(A12="","",IF(ISNUMBER(SEARCH("KCB",G12))=TRUE,Info!$J$10,Info!$J$11))</f>
        <v>28</v>
      </c>
      <c r="C12" s="57"/>
      <c r="D12" s="57">
        <v>44368</v>
      </c>
      <c r="E12" s="57" t="s">
        <v>1489</v>
      </c>
      <c r="F12" s="59">
        <v>40175163</v>
      </c>
      <c r="G12" s="57" t="s">
        <v>1490</v>
      </c>
      <c r="H12" s="59">
        <v>21438</v>
      </c>
      <c r="I12" s="57" t="s">
        <v>1478</v>
      </c>
      <c r="J12" s="58" t="s">
        <v>1491</v>
      </c>
      <c r="K12" s="58" t="s">
        <v>1492</v>
      </c>
      <c r="L12" s="58" t="s">
        <v>35</v>
      </c>
      <c r="M12" s="58"/>
      <c r="N12" s="58"/>
      <c r="O12" s="60"/>
      <c r="P12" s="58" t="s">
        <v>1493</v>
      </c>
      <c r="Q12" s="102" t="s">
        <v>1484</v>
      </c>
      <c r="R12" s="97" t="s">
        <v>1494</v>
      </c>
      <c r="S12" s="97" t="s">
        <v>1495</v>
      </c>
      <c r="T12" s="63" t="s">
        <v>1496</v>
      </c>
      <c r="U12" s="58" t="s">
        <v>1497</v>
      </c>
      <c r="V12" s="58" t="s">
        <v>1498</v>
      </c>
      <c r="W12" s="58"/>
      <c r="X12" s="58"/>
      <c r="Y12" s="62"/>
    </row>
    <row r="13" spans="1:26" s="1" customFormat="1" ht="165.75" x14ac:dyDescent="0.2">
      <c r="A13" s="57">
        <v>44263</v>
      </c>
      <c r="B13" s="93">
        <f>IF(A13="","",IF(ISNUMBER(SEARCH("KCB",G13))=TRUE,Info!$J$10,Info!$J$11))</f>
        <v>28</v>
      </c>
      <c r="C13" s="57"/>
      <c r="D13" s="57">
        <v>44368</v>
      </c>
      <c r="E13" s="57" t="s">
        <v>1489</v>
      </c>
      <c r="F13" s="59">
        <v>32562323</v>
      </c>
      <c r="G13" s="57" t="s">
        <v>1490</v>
      </c>
      <c r="H13" s="59">
        <v>21438</v>
      </c>
      <c r="I13" s="57" t="s">
        <v>1478</v>
      </c>
      <c r="J13" s="58" t="s">
        <v>1499</v>
      </c>
      <c r="K13" s="58" t="s">
        <v>1500</v>
      </c>
      <c r="L13" s="58" t="s">
        <v>35</v>
      </c>
      <c r="M13" s="58"/>
      <c r="N13" s="58"/>
      <c r="O13" s="60"/>
      <c r="P13" s="58" t="s">
        <v>1501</v>
      </c>
      <c r="Q13" s="101"/>
      <c r="R13" s="97" t="s">
        <v>1494</v>
      </c>
      <c r="S13" s="97" t="s">
        <v>1502</v>
      </c>
      <c r="T13" s="63" t="s">
        <v>1496</v>
      </c>
      <c r="U13" s="58" t="s">
        <v>1503</v>
      </c>
      <c r="V13" s="58" t="s">
        <v>1504</v>
      </c>
      <c r="W13" s="58"/>
      <c r="X13" s="58"/>
      <c r="Y13" s="62"/>
    </row>
    <row r="14" spans="1:26" s="1" customFormat="1" ht="153" x14ac:dyDescent="0.2">
      <c r="A14" s="57">
        <v>44273</v>
      </c>
      <c r="B14" s="93"/>
      <c r="C14" s="57"/>
      <c r="D14" s="57">
        <v>44468</v>
      </c>
      <c r="E14" s="57" t="s">
        <v>47</v>
      </c>
      <c r="F14" s="59">
        <v>32890546</v>
      </c>
      <c r="G14" s="57" t="s">
        <v>696</v>
      </c>
      <c r="H14" s="59">
        <v>21438</v>
      </c>
      <c r="I14" s="57" t="s">
        <v>1478</v>
      </c>
      <c r="J14" s="58" t="s">
        <v>1505</v>
      </c>
      <c r="K14" s="64" t="s">
        <v>1506</v>
      </c>
      <c r="L14" s="58" t="s">
        <v>1507</v>
      </c>
      <c r="M14" s="58"/>
      <c r="N14" s="58"/>
      <c r="O14" s="60"/>
      <c r="P14" s="58" t="s">
        <v>1508</v>
      </c>
      <c r="Q14" s="58" t="s">
        <v>1509</v>
      </c>
      <c r="R14" s="97" t="s">
        <v>1510</v>
      </c>
      <c r="S14" s="97" t="s">
        <v>1511</v>
      </c>
      <c r="T14" s="63" t="s">
        <v>1480</v>
      </c>
      <c r="U14" s="58" t="s">
        <v>1487</v>
      </c>
      <c r="V14" s="58" t="s">
        <v>1512</v>
      </c>
      <c r="W14" s="58"/>
      <c r="X14" s="58"/>
      <c r="Y14" s="62" t="s">
        <v>516</v>
      </c>
    </row>
    <row r="15" spans="1:26" s="1" customFormat="1" ht="140.25" x14ac:dyDescent="0.2">
      <c r="A15" s="57">
        <v>44273</v>
      </c>
      <c r="B15" s="93"/>
      <c r="C15" s="57"/>
      <c r="D15" s="57">
        <v>44349</v>
      </c>
      <c r="E15" s="57" t="s">
        <v>47</v>
      </c>
      <c r="F15" s="59">
        <v>32890521</v>
      </c>
      <c r="G15" s="57" t="s">
        <v>696</v>
      </c>
      <c r="H15" s="59">
        <v>21438</v>
      </c>
      <c r="I15" s="57" t="s">
        <v>1478</v>
      </c>
      <c r="J15" s="58" t="s">
        <v>1513</v>
      </c>
      <c r="K15" s="64" t="s">
        <v>1514</v>
      </c>
      <c r="L15" s="58" t="s">
        <v>1507</v>
      </c>
      <c r="M15" s="58"/>
      <c r="N15" s="58"/>
      <c r="O15" s="60"/>
      <c r="P15" s="58" t="s">
        <v>1515</v>
      </c>
      <c r="Q15" s="58" t="s">
        <v>1509</v>
      </c>
      <c r="R15" s="97"/>
      <c r="S15" s="97"/>
      <c r="T15" s="63" t="s">
        <v>1480</v>
      </c>
      <c r="U15" s="58" t="s">
        <v>1516</v>
      </c>
      <c r="V15" s="61" t="s">
        <v>1517</v>
      </c>
      <c r="W15" s="58"/>
      <c r="X15" s="58"/>
      <c r="Y15" s="62"/>
    </row>
    <row r="16" spans="1:26" s="6" customFormat="1" ht="153" x14ac:dyDescent="0.2">
      <c r="A16" s="57">
        <v>44273</v>
      </c>
      <c r="B16" s="93">
        <f>IF(A16="","",IF(ISNUMBER(SEARCH("KCB",G16))=TRUE,Info!$J$10,Info!$J$11))</f>
        <v>28</v>
      </c>
      <c r="C16" s="57"/>
      <c r="D16" s="57">
        <v>44349</v>
      </c>
      <c r="E16" s="57" t="s">
        <v>47</v>
      </c>
      <c r="F16" s="59">
        <v>32890511</v>
      </c>
      <c r="G16" s="57" t="s">
        <v>696</v>
      </c>
      <c r="H16" s="59">
        <v>21438</v>
      </c>
      <c r="I16" s="57" t="s">
        <v>1478</v>
      </c>
      <c r="J16" s="62" t="s">
        <v>1518</v>
      </c>
      <c r="K16" s="64" t="s">
        <v>1519</v>
      </c>
      <c r="L16" s="58" t="s">
        <v>1507</v>
      </c>
      <c r="M16" s="58"/>
      <c r="N16" s="58"/>
      <c r="O16" s="60"/>
      <c r="P16" s="58" t="s">
        <v>1520</v>
      </c>
      <c r="Q16" s="58" t="s">
        <v>1509</v>
      </c>
      <c r="R16" s="97"/>
      <c r="S16" s="97"/>
      <c r="T16" s="63" t="s">
        <v>1480</v>
      </c>
      <c r="U16" s="58" t="s">
        <v>1516</v>
      </c>
      <c r="V16" s="61" t="s">
        <v>1517</v>
      </c>
      <c r="W16" s="58"/>
      <c r="X16" s="58"/>
      <c r="Y16" s="103"/>
    </row>
    <row r="17" spans="1:25" s="6" customFormat="1" ht="153" x14ac:dyDescent="0.2">
      <c r="A17" s="57">
        <v>44273</v>
      </c>
      <c r="B17" s="93">
        <f>IF(A17="","",IF(ISNUMBER(SEARCH("KCB",G17))=TRUE,Info!$J$10,Info!$J$11))</f>
        <v>28</v>
      </c>
      <c r="C17" s="57"/>
      <c r="D17" s="57">
        <v>44375</v>
      </c>
      <c r="E17" s="57" t="s">
        <v>47</v>
      </c>
      <c r="F17" s="59">
        <v>32890538</v>
      </c>
      <c r="G17" s="57" t="s">
        <v>696</v>
      </c>
      <c r="H17" s="59">
        <v>21438</v>
      </c>
      <c r="I17" s="57" t="s">
        <v>1478</v>
      </c>
      <c r="J17" s="58" t="s">
        <v>1521</v>
      </c>
      <c r="K17" s="64" t="s">
        <v>1522</v>
      </c>
      <c r="L17" s="58" t="s">
        <v>1507</v>
      </c>
      <c r="M17" s="58" t="s">
        <v>510</v>
      </c>
      <c r="N17" s="58"/>
      <c r="O17" s="60"/>
      <c r="P17" s="58" t="s">
        <v>1523</v>
      </c>
      <c r="Q17" s="104"/>
      <c r="R17" s="97"/>
      <c r="S17" s="97"/>
      <c r="T17" s="63" t="s">
        <v>1524</v>
      </c>
      <c r="U17" s="58" t="s">
        <v>1516</v>
      </c>
      <c r="V17" s="58" t="s">
        <v>1525</v>
      </c>
      <c r="W17" s="58"/>
      <c r="X17" s="58"/>
      <c r="Y17" s="103"/>
    </row>
    <row r="18" spans="1:25" s="7" customFormat="1" ht="267.75" x14ac:dyDescent="0.2">
      <c r="A18" s="57">
        <v>44278</v>
      </c>
      <c r="B18" s="93">
        <f>IF(A18="","",IF(ISNUMBER(SEARCH("KCB",G18))=TRUE,Info!$J$10,Info!$J$11))</f>
        <v>90</v>
      </c>
      <c r="C18" s="57"/>
      <c r="D18" s="57">
        <v>44575</v>
      </c>
      <c r="E18" s="57" t="s">
        <v>747</v>
      </c>
      <c r="F18" s="59">
        <v>41215083</v>
      </c>
      <c r="G18" s="57" t="s">
        <v>95</v>
      </c>
      <c r="H18" s="59">
        <v>23299</v>
      </c>
      <c r="I18" s="57" t="s">
        <v>66</v>
      </c>
      <c r="J18" s="58" t="s">
        <v>106</v>
      </c>
      <c r="K18" s="58" t="s">
        <v>1526</v>
      </c>
      <c r="L18" s="58" t="s">
        <v>58</v>
      </c>
      <c r="M18" s="58" t="s">
        <v>30</v>
      </c>
      <c r="N18" s="58"/>
      <c r="O18" s="60"/>
      <c r="P18" s="58"/>
      <c r="Q18" s="104"/>
      <c r="R18" s="97" t="s">
        <v>1527</v>
      </c>
      <c r="S18" s="97" t="s">
        <v>1528</v>
      </c>
      <c r="T18" s="63" t="s">
        <v>1529</v>
      </c>
      <c r="U18" s="58" t="s">
        <v>1530</v>
      </c>
      <c r="V18" s="58" t="s">
        <v>1531</v>
      </c>
      <c r="W18" s="58"/>
      <c r="X18" s="58"/>
      <c r="Y18" s="105"/>
    </row>
    <row r="19" spans="1:25" s="1" customFormat="1" ht="89.25" x14ac:dyDescent="0.2">
      <c r="A19" s="57">
        <v>44278</v>
      </c>
      <c r="B19" s="93">
        <f>IF(A19="","",IF(ISNUMBER(SEARCH("KCB",G19))=TRUE,Info!$J$10,Info!$J$11))</f>
        <v>90</v>
      </c>
      <c r="C19" s="57"/>
      <c r="D19" s="57">
        <v>44466</v>
      </c>
      <c r="E19" s="57" t="s">
        <v>153</v>
      </c>
      <c r="F19" s="59">
        <v>38668719</v>
      </c>
      <c r="G19" s="57" t="s">
        <v>992</v>
      </c>
      <c r="H19" s="59">
        <v>23299</v>
      </c>
      <c r="I19" s="57" t="s">
        <v>66</v>
      </c>
      <c r="J19" s="58" t="s">
        <v>1443</v>
      </c>
      <c r="K19" s="58" t="s">
        <v>1532</v>
      </c>
      <c r="L19" s="58" t="s">
        <v>58</v>
      </c>
      <c r="M19" s="58" t="s">
        <v>30</v>
      </c>
      <c r="N19" s="58" t="s">
        <v>1533</v>
      </c>
      <c r="O19" s="60"/>
      <c r="P19" s="58"/>
      <c r="Q19" s="106"/>
      <c r="R19" s="97" t="s">
        <v>1534</v>
      </c>
      <c r="S19" s="97" t="s">
        <v>1535</v>
      </c>
      <c r="T19" s="63" t="s">
        <v>1480</v>
      </c>
      <c r="U19" s="58" t="s">
        <v>1497</v>
      </c>
      <c r="V19" s="58" t="s">
        <v>1536</v>
      </c>
      <c r="W19" s="107"/>
      <c r="X19" s="107"/>
      <c r="Y19" s="62" t="s">
        <v>516</v>
      </c>
    </row>
    <row r="20" spans="1:25" s="1" customFormat="1" ht="408" x14ac:dyDescent="0.2">
      <c r="A20" s="57">
        <v>44277</v>
      </c>
      <c r="B20" s="93">
        <f>IF(A20="","",IF(ISNUMBER(SEARCH("KCB",G20))=TRUE,Info!$J$10,Info!$J$11))</f>
        <v>90</v>
      </c>
      <c r="C20" s="57"/>
      <c r="D20" s="57">
        <v>44575</v>
      </c>
      <c r="E20" s="57" t="s">
        <v>747</v>
      </c>
      <c r="F20" s="59">
        <v>41215075</v>
      </c>
      <c r="G20" s="57" t="s">
        <v>95</v>
      </c>
      <c r="H20" s="59">
        <v>23299</v>
      </c>
      <c r="I20" s="57" t="s">
        <v>66</v>
      </c>
      <c r="J20" s="58" t="s">
        <v>1537</v>
      </c>
      <c r="K20" s="58" t="s">
        <v>1538</v>
      </c>
      <c r="L20" s="58" t="s">
        <v>58</v>
      </c>
      <c r="M20" s="58" t="s">
        <v>62</v>
      </c>
      <c r="N20" s="58"/>
      <c r="O20" s="60"/>
      <c r="P20" s="58"/>
      <c r="Q20" s="106"/>
      <c r="R20" s="97" t="s">
        <v>1539</v>
      </c>
      <c r="S20" s="97" t="s">
        <v>1540</v>
      </c>
      <c r="T20" s="63" t="s">
        <v>1541</v>
      </c>
      <c r="U20" s="58" t="s">
        <v>1542</v>
      </c>
      <c r="V20" s="58" t="s">
        <v>1543</v>
      </c>
      <c r="W20" s="107"/>
      <c r="X20" s="107"/>
      <c r="Y20" s="62"/>
    </row>
    <row r="21" spans="1:25" s="1" customFormat="1" ht="114.75" x14ac:dyDescent="0.2">
      <c r="A21" s="57">
        <v>44277</v>
      </c>
      <c r="B21" s="93">
        <f>IF(A21="","",IF(ISNUMBER(SEARCH("KCB",G21))=TRUE,Info!$J$10,Info!$J$11))</f>
        <v>90</v>
      </c>
      <c r="C21" s="57"/>
      <c r="D21" s="57">
        <v>44375</v>
      </c>
      <c r="E21" s="57" t="s">
        <v>47</v>
      </c>
      <c r="F21" s="59">
        <v>36101241</v>
      </c>
      <c r="G21" s="57" t="s">
        <v>1544</v>
      </c>
      <c r="H21" s="59">
        <v>23299</v>
      </c>
      <c r="I21" s="57" t="s">
        <v>66</v>
      </c>
      <c r="J21" s="58" t="s">
        <v>1545</v>
      </c>
      <c r="K21" s="58" t="s">
        <v>1546</v>
      </c>
      <c r="L21" s="58" t="s">
        <v>58</v>
      </c>
      <c r="M21" s="58"/>
      <c r="N21" s="58"/>
      <c r="O21" s="60"/>
      <c r="P21" s="58"/>
      <c r="Q21" s="106"/>
      <c r="R21" s="97" t="s">
        <v>1539</v>
      </c>
      <c r="S21" s="97" t="s">
        <v>639</v>
      </c>
      <c r="T21" s="63" t="s">
        <v>1480</v>
      </c>
      <c r="U21" s="58" t="s">
        <v>88</v>
      </c>
      <c r="V21" s="58" t="s">
        <v>1547</v>
      </c>
      <c r="W21" s="107"/>
      <c r="X21" s="107"/>
      <c r="Y21" s="62"/>
    </row>
    <row r="22" spans="1:25" s="1" customFormat="1" ht="114.75" x14ac:dyDescent="0.2">
      <c r="A22" s="57">
        <v>44280</v>
      </c>
      <c r="B22" s="93">
        <f>IF(A22="","",IF(ISNUMBER(SEARCH("KCB",G22))=TRUE,Info!$J$10,Info!$J$11))</f>
        <v>90</v>
      </c>
      <c r="C22" s="57"/>
      <c r="D22" s="57">
        <v>44420</v>
      </c>
      <c r="E22" s="57" t="s">
        <v>58</v>
      </c>
      <c r="F22" s="59">
        <v>32899663</v>
      </c>
      <c r="G22" s="58" t="s">
        <v>1548</v>
      </c>
      <c r="H22" s="59">
        <v>23299</v>
      </c>
      <c r="I22" s="57" t="s">
        <v>66</v>
      </c>
      <c r="J22" s="58" t="s">
        <v>1545</v>
      </c>
      <c r="K22" s="58" t="s">
        <v>1549</v>
      </c>
      <c r="L22" s="58" t="s">
        <v>1019</v>
      </c>
      <c r="M22" s="58" t="s">
        <v>62</v>
      </c>
      <c r="N22" s="58"/>
      <c r="O22" s="60"/>
      <c r="P22" s="58"/>
      <c r="Q22" s="108"/>
      <c r="R22" s="97" t="s">
        <v>1550</v>
      </c>
      <c r="S22" s="97" t="s">
        <v>639</v>
      </c>
      <c r="T22" s="63" t="s">
        <v>1480</v>
      </c>
      <c r="U22" s="58" t="s">
        <v>224</v>
      </c>
      <c r="V22" s="58" t="s">
        <v>1551</v>
      </c>
      <c r="W22" s="58"/>
      <c r="X22" s="58"/>
      <c r="Y22" s="62"/>
    </row>
    <row r="23" spans="1:25" s="1" customFormat="1" ht="165.75" x14ac:dyDescent="0.2">
      <c r="A23" s="57">
        <v>44285</v>
      </c>
      <c r="B23" s="93">
        <f>IF(A23="","",IF(ISNUMBER(SEARCH("KCB",G23))=TRUE,Info!$J$10,Info!$J$11))</f>
        <v>90</v>
      </c>
      <c r="C23" s="57"/>
      <c r="D23" s="57">
        <v>44420</v>
      </c>
      <c r="E23" s="57" t="s">
        <v>58</v>
      </c>
      <c r="F23" s="59">
        <v>33446447</v>
      </c>
      <c r="G23" s="58" t="s">
        <v>1552</v>
      </c>
      <c r="H23" s="59">
        <v>23299</v>
      </c>
      <c r="I23" s="57" t="s">
        <v>66</v>
      </c>
      <c r="J23" s="58" t="s">
        <v>1545</v>
      </c>
      <c r="K23" s="58" t="s">
        <v>1553</v>
      </c>
      <c r="L23" s="58" t="s">
        <v>58</v>
      </c>
      <c r="M23" s="58" t="s">
        <v>62</v>
      </c>
      <c r="N23" s="58"/>
      <c r="O23" s="60"/>
      <c r="P23" s="58"/>
      <c r="Q23" s="108"/>
      <c r="R23" s="97" t="s">
        <v>1539</v>
      </c>
      <c r="S23" s="97" t="s">
        <v>639</v>
      </c>
      <c r="T23" s="63" t="s">
        <v>1480</v>
      </c>
      <c r="U23" s="58" t="s">
        <v>224</v>
      </c>
      <c r="V23" s="58" t="s">
        <v>1554</v>
      </c>
      <c r="W23" s="58"/>
      <c r="X23" s="58"/>
      <c r="Y23" s="62"/>
    </row>
    <row r="24" spans="1:25" s="1" customFormat="1" ht="409.5" x14ac:dyDescent="0.2">
      <c r="A24" s="57">
        <v>44285</v>
      </c>
      <c r="B24" s="93">
        <f>IF(A24="","",IF(ISNUMBER(SEARCH("KCB",G24))=TRUE,Info!$J$10,Info!$J$11))</f>
        <v>90</v>
      </c>
      <c r="C24" s="57"/>
      <c r="D24" s="57">
        <v>44575</v>
      </c>
      <c r="E24" s="57" t="s">
        <v>747</v>
      </c>
      <c r="F24" s="59">
        <v>40733452</v>
      </c>
      <c r="G24" s="57" t="s">
        <v>1555</v>
      </c>
      <c r="H24" s="59">
        <v>23299</v>
      </c>
      <c r="I24" s="57" t="s">
        <v>66</v>
      </c>
      <c r="J24" s="58" t="s">
        <v>1537</v>
      </c>
      <c r="K24" s="58" t="s">
        <v>1556</v>
      </c>
      <c r="L24" s="58" t="s">
        <v>58</v>
      </c>
      <c r="M24" s="58"/>
      <c r="N24" s="58"/>
      <c r="O24" s="60"/>
      <c r="P24" s="58"/>
      <c r="Q24" s="106"/>
      <c r="R24" s="97" t="s">
        <v>1557</v>
      </c>
      <c r="S24" s="97" t="s">
        <v>1558</v>
      </c>
      <c r="T24" s="63" t="s">
        <v>1559</v>
      </c>
      <c r="U24" s="58" t="s">
        <v>1560</v>
      </c>
      <c r="V24" s="58" t="s">
        <v>1561</v>
      </c>
      <c r="W24" s="107"/>
      <c r="X24" s="107"/>
      <c r="Y24" s="62"/>
    </row>
    <row r="25" spans="1:25" s="1" customFormat="1" ht="280.5" x14ac:dyDescent="0.2">
      <c r="A25" s="57">
        <v>44285</v>
      </c>
      <c r="B25" s="93">
        <f>IF(A25="","",IF(ISNUMBER(SEARCH("KCB",G26))=TRUE,Info!$J$10,Info!$J$11))</f>
        <v>90</v>
      </c>
      <c r="C25" s="57"/>
      <c r="D25" s="57">
        <v>44575</v>
      </c>
      <c r="E25" s="57" t="s">
        <v>747</v>
      </c>
      <c r="F25" s="59">
        <v>40733444</v>
      </c>
      <c r="G25" s="57" t="s">
        <v>1555</v>
      </c>
      <c r="H25" s="59">
        <v>23299</v>
      </c>
      <c r="I25" s="57" t="s">
        <v>66</v>
      </c>
      <c r="J25" s="58" t="s">
        <v>1537</v>
      </c>
      <c r="K25" s="58" t="s">
        <v>1556</v>
      </c>
      <c r="L25" s="58" t="s">
        <v>58</v>
      </c>
      <c r="M25" s="58"/>
      <c r="N25" s="58"/>
      <c r="O25" s="60"/>
      <c r="P25" s="58"/>
      <c r="Q25" s="106"/>
      <c r="R25" s="97" t="s">
        <v>1562</v>
      </c>
      <c r="S25" s="97" t="s">
        <v>1563</v>
      </c>
      <c r="T25" s="63" t="s">
        <v>1564</v>
      </c>
      <c r="U25" s="212" t="s">
        <v>1565</v>
      </c>
      <c r="V25" s="212" t="s">
        <v>1566</v>
      </c>
      <c r="W25" s="110"/>
      <c r="X25" s="107"/>
      <c r="Y25" s="62"/>
    </row>
    <row r="26" spans="1:25" s="1" customFormat="1" ht="409.5" x14ac:dyDescent="0.2">
      <c r="A26" s="57">
        <v>44285</v>
      </c>
      <c r="B26" s="93">
        <f>IF(A26="","",IF(ISNUMBER(SEARCH("KCB",#REF!))=TRUE,Info!$J$10,Info!$J$11))</f>
        <v>28</v>
      </c>
      <c r="C26" s="57"/>
      <c r="D26" s="57">
        <v>44575</v>
      </c>
      <c r="E26" s="57" t="s">
        <v>747</v>
      </c>
      <c r="F26" s="59">
        <v>32639108</v>
      </c>
      <c r="G26" s="57" t="s">
        <v>1567</v>
      </c>
      <c r="H26" s="59">
        <v>23299</v>
      </c>
      <c r="I26" s="57" t="s">
        <v>66</v>
      </c>
      <c r="J26" s="58" t="s">
        <v>1443</v>
      </c>
      <c r="K26" s="58" t="s">
        <v>1568</v>
      </c>
      <c r="L26" s="58" t="s">
        <v>153</v>
      </c>
      <c r="M26" s="58"/>
      <c r="N26" s="58"/>
      <c r="O26" s="60"/>
      <c r="P26" s="58"/>
      <c r="Q26" s="106"/>
      <c r="R26" s="111" t="s">
        <v>1569</v>
      </c>
      <c r="S26" s="111" t="s">
        <v>1570</v>
      </c>
      <c r="T26" s="63" t="s">
        <v>1571</v>
      </c>
      <c r="U26" s="58" t="s">
        <v>1572</v>
      </c>
      <c r="V26" s="58" t="s">
        <v>1573</v>
      </c>
      <c r="W26" s="107"/>
      <c r="X26" s="58"/>
      <c r="Y26" s="62"/>
    </row>
    <row r="27" spans="1:25" s="1" customFormat="1" ht="306" x14ac:dyDescent="0.2">
      <c r="A27" s="57">
        <v>44287</v>
      </c>
      <c r="B27" s="93">
        <f>IF(A27="","",IF(ISNUMBER(SEARCH("KCB",G27))=TRUE,Info!$J$10,Info!$J$11))</f>
        <v>90</v>
      </c>
      <c r="C27" s="57"/>
      <c r="D27" s="57">
        <v>44575</v>
      </c>
      <c r="E27" s="57" t="s">
        <v>747</v>
      </c>
      <c r="F27" s="59">
        <v>40665808</v>
      </c>
      <c r="G27" s="57" t="s">
        <v>1574</v>
      </c>
      <c r="H27" s="59">
        <v>23299</v>
      </c>
      <c r="I27" s="57" t="s">
        <v>66</v>
      </c>
      <c r="J27" s="58" t="s">
        <v>1537</v>
      </c>
      <c r="K27" s="58" t="s">
        <v>1575</v>
      </c>
      <c r="L27" s="58" t="s">
        <v>58</v>
      </c>
      <c r="M27" s="58"/>
      <c r="N27" s="58"/>
      <c r="O27" s="60"/>
      <c r="P27" s="58"/>
      <c r="Q27" s="106"/>
      <c r="R27" s="111" t="s">
        <v>1576</v>
      </c>
      <c r="S27" s="111" t="s">
        <v>1577</v>
      </c>
      <c r="T27" s="63" t="s">
        <v>1480</v>
      </c>
      <c r="U27" s="58" t="s">
        <v>1578</v>
      </c>
      <c r="V27" s="58" t="s">
        <v>1579</v>
      </c>
      <c r="W27" s="107"/>
      <c r="X27" s="107"/>
      <c r="Y27" s="62"/>
    </row>
    <row r="28" spans="1:25" s="1" customFormat="1" ht="204" x14ac:dyDescent="0.2">
      <c r="A28" s="57">
        <v>44295</v>
      </c>
      <c r="B28" s="93">
        <f>IF(A28="","",IF(ISNUMBER(SEARCH("KCB",G28))=TRUE,Info!$J$10,Info!$J$11))</f>
        <v>90</v>
      </c>
      <c r="C28" s="57"/>
      <c r="D28" s="57">
        <v>44575</v>
      </c>
      <c r="E28" s="57" t="s">
        <v>747</v>
      </c>
      <c r="F28" s="59">
        <v>41215470</v>
      </c>
      <c r="G28" s="57" t="s">
        <v>1580</v>
      </c>
      <c r="H28" s="59">
        <v>23299</v>
      </c>
      <c r="I28" s="57" t="s">
        <v>66</v>
      </c>
      <c r="J28" s="58" t="s">
        <v>1537</v>
      </c>
      <c r="K28" s="58" t="s">
        <v>1581</v>
      </c>
      <c r="L28" s="58" t="s">
        <v>58</v>
      </c>
      <c r="M28" s="58"/>
      <c r="N28" s="58"/>
      <c r="O28" s="60"/>
      <c r="P28" s="58"/>
      <c r="Q28" s="106"/>
      <c r="R28" s="111" t="s">
        <v>1582</v>
      </c>
      <c r="S28" s="111" t="s">
        <v>1583</v>
      </c>
      <c r="T28" s="63" t="s">
        <v>1584</v>
      </c>
      <c r="U28" s="58" t="s">
        <v>3245</v>
      </c>
      <c r="V28" s="58" t="s">
        <v>1585</v>
      </c>
      <c r="W28" s="107"/>
      <c r="X28" s="107"/>
      <c r="Y28" s="62"/>
    </row>
    <row r="29" spans="1:25" s="1" customFormat="1" ht="102" x14ac:dyDescent="0.2">
      <c r="A29" s="57">
        <v>44298</v>
      </c>
      <c r="B29" s="93">
        <f>IF(A29="","",IF(ISNUMBER(SEARCH("KCB",G29))=TRUE,Info!$J$10,Info!$J$11))</f>
        <v>90</v>
      </c>
      <c r="C29" s="57"/>
      <c r="D29" s="57">
        <v>44575</v>
      </c>
      <c r="E29" s="57" t="s">
        <v>747</v>
      </c>
      <c r="F29" s="59">
        <v>33653665</v>
      </c>
      <c r="G29" s="57" t="s">
        <v>1586</v>
      </c>
      <c r="H29" s="59">
        <v>23299</v>
      </c>
      <c r="I29" s="57" t="s">
        <v>66</v>
      </c>
      <c r="J29" s="58" t="s">
        <v>1545</v>
      </c>
      <c r="K29" s="58" t="s">
        <v>1587</v>
      </c>
      <c r="L29" s="58" t="s">
        <v>274</v>
      </c>
      <c r="M29" s="58"/>
      <c r="N29" s="58"/>
      <c r="O29" s="60"/>
      <c r="P29" s="58"/>
      <c r="Q29" s="106"/>
      <c r="R29" s="111" t="s">
        <v>1588</v>
      </c>
      <c r="S29" s="111" t="s">
        <v>1589</v>
      </c>
      <c r="T29" s="63" t="s">
        <v>1590</v>
      </c>
      <c r="U29" s="58" t="s">
        <v>224</v>
      </c>
      <c r="V29" s="58" t="s">
        <v>1591</v>
      </c>
      <c r="W29" s="107"/>
      <c r="X29" s="107"/>
      <c r="Y29" s="62"/>
    </row>
    <row r="30" spans="1:25" s="1" customFormat="1" ht="114.75" x14ac:dyDescent="0.2">
      <c r="A30" s="57">
        <v>44298</v>
      </c>
      <c r="B30" s="93">
        <f>IF(A30="","",IF(ISNUMBER(SEARCH("KCB",G30))=TRUE,Info!$J$10,Info!$J$11))</f>
        <v>90</v>
      </c>
      <c r="C30" s="57"/>
      <c r="D30" s="57">
        <v>44575</v>
      </c>
      <c r="E30" s="57" t="s">
        <v>747</v>
      </c>
      <c r="F30" s="59">
        <v>33653673</v>
      </c>
      <c r="G30" s="57" t="s">
        <v>1586</v>
      </c>
      <c r="H30" s="59">
        <v>23299</v>
      </c>
      <c r="I30" s="57" t="s">
        <v>66</v>
      </c>
      <c r="J30" s="58" t="s">
        <v>1545</v>
      </c>
      <c r="K30" s="58" t="s">
        <v>1592</v>
      </c>
      <c r="L30" s="58" t="s">
        <v>274</v>
      </c>
      <c r="M30" s="58"/>
      <c r="N30" s="58"/>
      <c r="O30" s="60"/>
      <c r="P30" s="58"/>
      <c r="Q30" s="106"/>
      <c r="R30" s="111" t="s">
        <v>1588</v>
      </c>
      <c r="S30" s="111" t="s">
        <v>1589</v>
      </c>
      <c r="T30" s="63" t="s">
        <v>1480</v>
      </c>
      <c r="U30" s="58" t="s">
        <v>224</v>
      </c>
      <c r="V30" s="58" t="s">
        <v>1593</v>
      </c>
      <c r="W30" s="107"/>
      <c r="X30" s="107"/>
      <c r="Y30" s="62"/>
    </row>
    <row r="31" spans="1:25" s="1" customFormat="1" ht="102" x14ac:dyDescent="0.2">
      <c r="A31" s="57">
        <v>44298</v>
      </c>
      <c r="B31" s="93">
        <f>IF(A31="","",IF(ISNUMBER(SEARCH("KCB",G31))=TRUE,Info!$J$10,Info!$J$11))</f>
        <v>90</v>
      </c>
      <c r="C31" s="57"/>
      <c r="D31" s="57">
        <v>44375</v>
      </c>
      <c r="E31" s="57" t="s">
        <v>47</v>
      </c>
      <c r="F31" s="59">
        <v>33653622</v>
      </c>
      <c r="G31" s="57" t="s">
        <v>1586</v>
      </c>
      <c r="H31" s="59">
        <v>23299</v>
      </c>
      <c r="I31" s="57" t="s">
        <v>66</v>
      </c>
      <c r="J31" s="58" t="s">
        <v>1545</v>
      </c>
      <c r="K31" s="58" t="s">
        <v>1594</v>
      </c>
      <c r="L31" s="58" t="s">
        <v>274</v>
      </c>
      <c r="M31" s="58"/>
      <c r="N31" s="58"/>
      <c r="O31" s="60"/>
      <c r="P31" s="58"/>
      <c r="Q31" s="112"/>
      <c r="R31" s="111" t="s">
        <v>1595</v>
      </c>
      <c r="S31" s="111" t="s">
        <v>1589</v>
      </c>
      <c r="T31" s="63" t="s">
        <v>1480</v>
      </c>
      <c r="U31" s="58" t="s">
        <v>88</v>
      </c>
      <c r="V31" s="58" t="s">
        <v>1596</v>
      </c>
      <c r="W31" s="107"/>
      <c r="X31" s="107"/>
      <c r="Y31" s="62"/>
    </row>
    <row r="32" spans="1:25" s="1" customFormat="1" ht="102" x14ac:dyDescent="0.2">
      <c r="A32" s="57">
        <v>44298</v>
      </c>
      <c r="B32" s="93">
        <f>IF(A32="","",IF(ISNUMBER(SEARCH("KCB",G32))=TRUE,Info!$J$10,Info!$J$11))</f>
        <v>90</v>
      </c>
      <c r="C32" s="57"/>
      <c r="D32" s="57">
        <v>44375</v>
      </c>
      <c r="E32" s="57" t="s">
        <v>47</v>
      </c>
      <c r="F32" s="59">
        <v>33653649</v>
      </c>
      <c r="G32" s="57" t="s">
        <v>1586</v>
      </c>
      <c r="H32" s="59">
        <v>23299</v>
      </c>
      <c r="I32" s="57" t="s">
        <v>66</v>
      </c>
      <c r="J32" s="58" t="s">
        <v>1545</v>
      </c>
      <c r="K32" s="58" t="s">
        <v>1597</v>
      </c>
      <c r="L32" s="58" t="s">
        <v>274</v>
      </c>
      <c r="M32" s="58"/>
      <c r="N32" s="58"/>
      <c r="O32" s="60"/>
      <c r="P32" s="58"/>
      <c r="Q32" s="112"/>
      <c r="R32" s="111" t="s">
        <v>1595</v>
      </c>
      <c r="S32" s="111" t="s">
        <v>1589</v>
      </c>
      <c r="T32" s="63" t="s">
        <v>1480</v>
      </c>
      <c r="U32" s="58" t="s">
        <v>88</v>
      </c>
      <c r="V32" s="58" t="s">
        <v>1596</v>
      </c>
      <c r="W32" s="107"/>
      <c r="X32" s="107"/>
      <c r="Y32" s="62"/>
    </row>
    <row r="33" spans="1:25" s="1" customFormat="1" ht="102" x14ac:dyDescent="0.2">
      <c r="A33" s="57">
        <v>44298</v>
      </c>
      <c r="B33" s="93">
        <f>IF(A33="","",IF(ISNUMBER(SEARCH("KCB",G33))=TRUE,Info!$J$10,Info!$J$11))</f>
        <v>90</v>
      </c>
      <c r="C33" s="57"/>
      <c r="D33" s="57">
        <v>44375</v>
      </c>
      <c r="E33" s="57" t="s">
        <v>47</v>
      </c>
      <c r="F33" s="59">
        <v>33653657</v>
      </c>
      <c r="G33" s="57" t="s">
        <v>1586</v>
      </c>
      <c r="H33" s="59">
        <v>23299</v>
      </c>
      <c r="I33" s="57" t="s">
        <v>66</v>
      </c>
      <c r="J33" s="58" t="s">
        <v>1545</v>
      </c>
      <c r="K33" s="58" t="s">
        <v>1598</v>
      </c>
      <c r="L33" s="58" t="s">
        <v>274</v>
      </c>
      <c r="M33" s="58"/>
      <c r="N33" s="58"/>
      <c r="O33" s="60"/>
      <c r="P33" s="58"/>
      <c r="Q33" s="106"/>
      <c r="R33" s="111" t="s">
        <v>1595</v>
      </c>
      <c r="S33" s="111" t="s">
        <v>1589</v>
      </c>
      <c r="T33" s="63" t="s">
        <v>1480</v>
      </c>
      <c r="U33" s="58" t="s">
        <v>88</v>
      </c>
      <c r="V33" s="58" t="s">
        <v>1596</v>
      </c>
      <c r="W33" s="107"/>
      <c r="X33" s="107"/>
      <c r="Y33" s="62"/>
    </row>
    <row r="34" spans="1:25" s="1" customFormat="1" ht="102" x14ac:dyDescent="0.2">
      <c r="A34" s="57">
        <v>44298</v>
      </c>
      <c r="B34" s="93">
        <f>IF(A34="","",IF(ISNUMBER(SEARCH("KCB",G34))=TRUE,Info!$J$10,Info!$J$11))</f>
        <v>90</v>
      </c>
      <c r="C34" s="57"/>
      <c r="D34" s="57">
        <v>44375</v>
      </c>
      <c r="E34" s="57" t="s">
        <v>47</v>
      </c>
      <c r="F34" s="59">
        <v>33653681</v>
      </c>
      <c r="G34" s="57" t="s">
        <v>1586</v>
      </c>
      <c r="H34" s="59">
        <v>23299</v>
      </c>
      <c r="I34" s="57" t="s">
        <v>66</v>
      </c>
      <c r="J34" s="58" t="s">
        <v>1545</v>
      </c>
      <c r="K34" s="58" t="s">
        <v>1598</v>
      </c>
      <c r="L34" s="58" t="s">
        <v>274</v>
      </c>
      <c r="M34" s="58"/>
      <c r="N34" s="58"/>
      <c r="O34" s="60"/>
      <c r="P34" s="58"/>
      <c r="Q34" s="106"/>
      <c r="R34" s="111" t="s">
        <v>1595</v>
      </c>
      <c r="S34" s="111" t="s">
        <v>1589</v>
      </c>
      <c r="T34" s="63" t="s">
        <v>1480</v>
      </c>
      <c r="U34" s="58" t="s">
        <v>88</v>
      </c>
      <c r="V34" s="58" t="s">
        <v>1596</v>
      </c>
      <c r="W34" s="107"/>
      <c r="X34" s="107"/>
      <c r="Y34" s="62"/>
    </row>
    <row r="35" spans="1:25" s="1" customFormat="1" ht="114.75" x14ac:dyDescent="0.2">
      <c r="A35" s="57">
        <v>44301</v>
      </c>
      <c r="B35" s="93">
        <f>IF(A35="","",IF(ISNUMBER(SEARCH("KCB",G35))=TRUE,Info!$J$10,Info!$J$11))</f>
        <v>90</v>
      </c>
      <c r="C35" s="57"/>
      <c r="D35" s="57">
        <v>44420</v>
      </c>
      <c r="E35" s="57" t="s">
        <v>58</v>
      </c>
      <c r="F35" s="59">
        <v>33447677</v>
      </c>
      <c r="G35" s="57" t="s">
        <v>171</v>
      </c>
      <c r="H35" s="59">
        <v>23299</v>
      </c>
      <c r="I35" s="57" t="s">
        <v>66</v>
      </c>
      <c r="J35" s="58" t="s">
        <v>1545</v>
      </c>
      <c r="K35" s="58" t="s">
        <v>1599</v>
      </c>
      <c r="L35" s="58" t="s">
        <v>153</v>
      </c>
      <c r="M35" s="58" t="s">
        <v>62</v>
      </c>
      <c r="N35" s="58"/>
      <c r="O35" s="60"/>
      <c r="P35" s="58"/>
      <c r="Q35" s="106"/>
      <c r="R35" s="97" t="s">
        <v>1600</v>
      </c>
      <c r="S35" s="111" t="s">
        <v>1589</v>
      </c>
      <c r="T35" s="63" t="s">
        <v>1480</v>
      </c>
      <c r="U35" s="58" t="s">
        <v>224</v>
      </c>
      <c r="V35" s="58" t="s">
        <v>1551</v>
      </c>
      <c r="W35" s="107"/>
      <c r="X35" s="107"/>
      <c r="Y35" s="62"/>
    </row>
    <row r="36" spans="1:25" s="1" customFormat="1" ht="63.75" x14ac:dyDescent="0.2">
      <c r="A36" s="57">
        <v>44327</v>
      </c>
      <c r="B36" s="93">
        <f>IF(A36="","",IF(ISNUMBER(SEARCH("KCB",G36))=TRUE,Info!$J$10,Info!$J$11))</f>
        <v>28</v>
      </c>
      <c r="C36" s="57"/>
      <c r="D36" s="57">
        <v>44398</v>
      </c>
      <c r="E36" s="57" t="s">
        <v>1601</v>
      </c>
      <c r="F36" s="59">
        <v>39970709</v>
      </c>
      <c r="G36" s="57" t="s">
        <v>1602</v>
      </c>
      <c r="H36" s="59">
        <v>22404</v>
      </c>
      <c r="I36" s="57" t="s">
        <v>1176</v>
      </c>
      <c r="J36" s="58"/>
      <c r="K36" s="58" t="s">
        <v>1603</v>
      </c>
      <c r="L36" s="58" t="s">
        <v>1245</v>
      </c>
      <c r="M36" s="58" t="s">
        <v>1604</v>
      </c>
      <c r="N36" s="58" t="s">
        <v>1605</v>
      </c>
      <c r="O36" s="60"/>
      <c r="P36" s="58"/>
      <c r="Q36" s="106"/>
      <c r="R36" s="97"/>
      <c r="S36" s="97"/>
      <c r="T36" s="63"/>
      <c r="U36" s="109" t="s">
        <v>1606</v>
      </c>
      <c r="V36" s="109" t="s">
        <v>1607</v>
      </c>
      <c r="W36" s="107"/>
      <c r="X36" s="107"/>
      <c r="Y36" s="62"/>
    </row>
    <row r="37" spans="1:25" s="1" customFormat="1" ht="63.75" x14ac:dyDescent="0.2">
      <c r="A37" s="57">
        <v>44327</v>
      </c>
      <c r="B37" s="93">
        <f>IF(A37="","",IF(ISNUMBER(SEARCH("KCB",G37))=TRUE,Info!$J$10,Info!$J$11))</f>
        <v>28</v>
      </c>
      <c r="C37" s="57"/>
      <c r="D37" s="57">
        <v>44398</v>
      </c>
      <c r="E37" s="57" t="s">
        <v>1601</v>
      </c>
      <c r="F37" s="59">
        <v>39970696</v>
      </c>
      <c r="G37" s="57" t="s">
        <v>1602</v>
      </c>
      <c r="H37" s="59">
        <v>22404</v>
      </c>
      <c r="I37" s="57" t="s">
        <v>1176</v>
      </c>
      <c r="J37" s="58"/>
      <c r="K37" s="58" t="s">
        <v>1603</v>
      </c>
      <c r="L37" s="58" t="s">
        <v>1245</v>
      </c>
      <c r="M37" s="58" t="s">
        <v>1604</v>
      </c>
      <c r="N37" s="58" t="s">
        <v>1605</v>
      </c>
      <c r="O37" s="60"/>
      <c r="P37" s="58"/>
      <c r="Q37" s="106"/>
      <c r="R37" s="97"/>
      <c r="S37" s="97"/>
      <c r="T37" s="63"/>
      <c r="U37" s="109" t="s">
        <v>1606</v>
      </c>
      <c r="V37" s="109" t="s">
        <v>1607</v>
      </c>
      <c r="W37" s="107"/>
      <c r="X37" s="107"/>
      <c r="Y37" s="62"/>
    </row>
    <row r="38" spans="1:25" s="1" customFormat="1" ht="63.75" x14ac:dyDescent="0.2">
      <c r="A38" s="57">
        <v>44327</v>
      </c>
      <c r="B38" s="93">
        <f>IF(A38="","",IF(ISNUMBER(SEARCH("KCB",G38))=TRUE,Info!$J$10,Info!$J$11))</f>
        <v>28</v>
      </c>
      <c r="C38" s="113"/>
      <c r="D38" s="57">
        <v>44398</v>
      </c>
      <c r="E38" s="57" t="s">
        <v>1601</v>
      </c>
      <c r="F38" s="59">
        <v>39970717</v>
      </c>
      <c r="G38" s="57" t="s">
        <v>1602</v>
      </c>
      <c r="H38" s="59">
        <v>22404</v>
      </c>
      <c r="I38" s="57" t="s">
        <v>1176</v>
      </c>
      <c r="J38" s="58"/>
      <c r="K38" s="58" t="s">
        <v>1608</v>
      </c>
      <c r="L38" s="58" t="s">
        <v>1245</v>
      </c>
      <c r="M38" s="58" t="s">
        <v>1604</v>
      </c>
      <c r="N38" s="58" t="s">
        <v>1605</v>
      </c>
      <c r="O38" s="60"/>
      <c r="P38" s="58"/>
      <c r="Q38" s="112"/>
      <c r="R38" s="97"/>
      <c r="S38" s="97"/>
      <c r="T38" s="63"/>
      <c r="U38" s="109" t="s">
        <v>1606</v>
      </c>
      <c r="V38" s="109" t="s">
        <v>1607</v>
      </c>
      <c r="W38" s="107"/>
      <c r="X38" s="107"/>
      <c r="Y38" s="62"/>
    </row>
    <row r="39" spans="1:25" s="1" customFormat="1" ht="63.75" x14ac:dyDescent="0.2">
      <c r="A39" s="57">
        <v>44327</v>
      </c>
      <c r="B39" s="93">
        <f>IF(A39="","",IF(ISNUMBER(SEARCH("KCB",G39))=TRUE,Info!$J$10,Info!$J$11))</f>
        <v>28</v>
      </c>
      <c r="C39" s="57"/>
      <c r="D39" s="57">
        <v>44398</v>
      </c>
      <c r="E39" s="57" t="s">
        <v>1601</v>
      </c>
      <c r="F39" s="59">
        <v>39970733</v>
      </c>
      <c r="G39" s="57" t="s">
        <v>1602</v>
      </c>
      <c r="H39" s="59">
        <v>22404</v>
      </c>
      <c r="I39" s="57" t="s">
        <v>1176</v>
      </c>
      <c r="J39" s="58"/>
      <c r="K39" s="58" t="s">
        <v>1608</v>
      </c>
      <c r="L39" s="58" t="s">
        <v>1245</v>
      </c>
      <c r="M39" s="58" t="s">
        <v>1604</v>
      </c>
      <c r="N39" s="58" t="s">
        <v>1605</v>
      </c>
      <c r="O39" s="60"/>
      <c r="P39" s="58"/>
      <c r="Q39" s="106"/>
      <c r="R39" s="97"/>
      <c r="S39" s="97"/>
      <c r="T39" s="63"/>
      <c r="U39" s="109" t="s">
        <v>1606</v>
      </c>
      <c r="V39" s="109" t="s">
        <v>1607</v>
      </c>
      <c r="W39" s="107"/>
      <c r="X39" s="107"/>
      <c r="Y39" s="62"/>
    </row>
    <row r="40" spans="1:25" s="1" customFormat="1" ht="63.75" x14ac:dyDescent="0.2">
      <c r="A40" s="57">
        <v>44327</v>
      </c>
      <c r="B40" s="93">
        <f>IF(A40="","",IF(ISNUMBER(SEARCH("KCB",G40))=TRUE,Info!$J$10,Info!$J$11))</f>
        <v>28</v>
      </c>
      <c r="C40" s="114"/>
      <c r="D40" s="57">
        <v>44398</v>
      </c>
      <c r="E40" s="57" t="s">
        <v>1601</v>
      </c>
      <c r="F40" s="59">
        <v>39970725</v>
      </c>
      <c r="G40" s="57" t="s">
        <v>1602</v>
      </c>
      <c r="H40" s="59">
        <v>22404</v>
      </c>
      <c r="I40" s="57" t="s">
        <v>1176</v>
      </c>
      <c r="J40" s="58"/>
      <c r="K40" s="58" t="s">
        <v>1609</v>
      </c>
      <c r="L40" s="58" t="s">
        <v>1245</v>
      </c>
      <c r="M40" s="58" t="s">
        <v>1604</v>
      </c>
      <c r="N40" s="58" t="s">
        <v>1605</v>
      </c>
      <c r="O40" s="60"/>
      <c r="P40" s="58"/>
      <c r="Q40" s="112"/>
      <c r="R40" s="97"/>
      <c r="S40" s="97"/>
      <c r="T40" s="63"/>
      <c r="U40" s="109" t="s">
        <v>1606</v>
      </c>
      <c r="V40" s="109" t="s">
        <v>1607</v>
      </c>
      <c r="W40" s="107"/>
      <c r="X40" s="107"/>
      <c r="Y40" s="62"/>
    </row>
    <row r="41" spans="1:25" s="1" customFormat="1" ht="63.75" x14ac:dyDescent="0.2">
      <c r="A41" s="57">
        <v>44327</v>
      </c>
      <c r="B41" s="93">
        <f>IF(A41="","",IF(ISNUMBER(SEARCH("KCB",G41))=TRUE,Info!$J$10,Info!$J$11))</f>
        <v>28</v>
      </c>
      <c r="C41" s="115"/>
      <c r="D41" s="57">
        <v>44398</v>
      </c>
      <c r="E41" s="57" t="s">
        <v>1601</v>
      </c>
      <c r="F41" s="59">
        <v>39970741</v>
      </c>
      <c r="G41" s="57" t="s">
        <v>1602</v>
      </c>
      <c r="H41" s="59">
        <v>22404</v>
      </c>
      <c r="I41" s="57" t="s">
        <v>1176</v>
      </c>
      <c r="J41" s="58"/>
      <c r="K41" s="58" t="s">
        <v>1609</v>
      </c>
      <c r="L41" s="58" t="s">
        <v>1245</v>
      </c>
      <c r="M41" s="58" t="s">
        <v>1604</v>
      </c>
      <c r="N41" s="58" t="s">
        <v>1605</v>
      </c>
      <c r="O41" s="60"/>
      <c r="P41" s="58"/>
      <c r="Q41" s="112"/>
      <c r="R41" s="97"/>
      <c r="S41" s="97"/>
      <c r="T41" s="63"/>
      <c r="U41" s="109" t="s">
        <v>1606</v>
      </c>
      <c r="V41" s="109" t="s">
        <v>1607</v>
      </c>
      <c r="W41" s="107"/>
      <c r="X41" s="107"/>
      <c r="Y41" s="62"/>
    </row>
    <row r="42" spans="1:25" s="1" customFormat="1" ht="63.75" x14ac:dyDescent="0.2">
      <c r="A42" s="57">
        <v>44328</v>
      </c>
      <c r="B42" s="93">
        <f>IF(A42="","",IF(ISNUMBER(SEARCH("KCB",G42))=TRUE,Info!$J$10,Info!$J$11))</f>
        <v>28</v>
      </c>
      <c r="C42" s="115"/>
      <c r="D42" s="57">
        <v>44398</v>
      </c>
      <c r="E42" s="57" t="s">
        <v>1601</v>
      </c>
      <c r="F42" s="59">
        <v>39970751</v>
      </c>
      <c r="G42" s="57" t="s">
        <v>1602</v>
      </c>
      <c r="H42" s="59">
        <v>22404</v>
      </c>
      <c r="I42" s="57" t="s">
        <v>1176</v>
      </c>
      <c r="J42" s="58"/>
      <c r="K42" s="58" t="s">
        <v>1610</v>
      </c>
      <c r="L42" s="58" t="s">
        <v>1245</v>
      </c>
      <c r="M42" s="58" t="s">
        <v>1604</v>
      </c>
      <c r="N42" s="58" t="s">
        <v>1605</v>
      </c>
      <c r="O42" s="60"/>
      <c r="P42" s="58"/>
      <c r="Q42" s="112"/>
      <c r="R42" s="97"/>
      <c r="S42" s="97"/>
      <c r="T42" s="63"/>
      <c r="U42" s="109" t="s">
        <v>1606</v>
      </c>
      <c r="V42" s="109" t="s">
        <v>1607</v>
      </c>
      <c r="W42" s="107"/>
      <c r="X42" s="107"/>
      <c r="Y42" s="62"/>
    </row>
    <row r="43" spans="1:25" s="1" customFormat="1" ht="63.75" x14ac:dyDescent="0.2">
      <c r="A43" s="57">
        <v>44328</v>
      </c>
      <c r="B43" s="93">
        <f>IF(A43="","",IF(ISNUMBER(SEARCH("KCB",G43))=TRUE,Info!$J$10,Info!$J$11))</f>
        <v>28</v>
      </c>
      <c r="C43" s="115"/>
      <c r="D43" s="57">
        <v>44398</v>
      </c>
      <c r="E43" s="57" t="s">
        <v>1601</v>
      </c>
      <c r="F43" s="59">
        <v>7</v>
      </c>
      <c r="G43" s="57" t="s">
        <v>1602</v>
      </c>
      <c r="H43" s="59">
        <v>22404</v>
      </c>
      <c r="I43" s="57" t="s">
        <v>1176</v>
      </c>
      <c r="J43" s="58"/>
      <c r="K43" s="58" t="s">
        <v>1610</v>
      </c>
      <c r="L43" s="58" t="s">
        <v>1245</v>
      </c>
      <c r="M43" s="58" t="s">
        <v>1604</v>
      </c>
      <c r="N43" s="58" t="s">
        <v>1605</v>
      </c>
      <c r="O43" s="60"/>
      <c r="P43" s="58"/>
      <c r="Q43" s="112"/>
      <c r="R43" s="97"/>
      <c r="S43" s="97"/>
      <c r="T43" s="63"/>
      <c r="U43" s="109" t="s">
        <v>1606</v>
      </c>
      <c r="V43" s="109" t="s">
        <v>1607</v>
      </c>
      <c r="W43" s="107"/>
      <c r="X43" s="107"/>
      <c r="Y43" s="62"/>
    </row>
    <row r="44" spans="1:25" s="1" customFormat="1" ht="63.75" x14ac:dyDescent="0.2">
      <c r="A44" s="57">
        <v>44328</v>
      </c>
      <c r="B44" s="93">
        <f>IF(A44="","",IF(ISNUMBER(SEARCH("KCB",G44))=TRUE,Info!$J$10,Info!$J$11))</f>
        <v>28</v>
      </c>
      <c r="C44" s="115"/>
      <c r="D44" s="57">
        <v>44398</v>
      </c>
      <c r="E44" s="57" t="s">
        <v>1601</v>
      </c>
      <c r="F44" s="59">
        <v>39970776</v>
      </c>
      <c r="G44" s="57" t="s">
        <v>1602</v>
      </c>
      <c r="H44" s="59">
        <v>22404</v>
      </c>
      <c r="I44" s="57" t="s">
        <v>1176</v>
      </c>
      <c r="J44" s="58"/>
      <c r="K44" s="58" t="s">
        <v>1611</v>
      </c>
      <c r="L44" s="58" t="s">
        <v>1245</v>
      </c>
      <c r="M44" s="58" t="s">
        <v>1604</v>
      </c>
      <c r="N44" s="58" t="s">
        <v>1605</v>
      </c>
      <c r="O44" s="60"/>
      <c r="P44" s="58"/>
      <c r="Q44" s="106"/>
      <c r="R44" s="97"/>
      <c r="S44" s="97"/>
      <c r="T44" s="63"/>
      <c r="U44" s="109" t="s">
        <v>1606</v>
      </c>
      <c r="V44" s="109" t="s">
        <v>1607</v>
      </c>
      <c r="W44" s="107"/>
      <c r="X44" s="107"/>
      <c r="Y44" s="62"/>
    </row>
    <row r="45" spans="1:25" s="1" customFormat="1" ht="63.75" x14ac:dyDescent="0.2">
      <c r="A45" s="57">
        <v>44328</v>
      </c>
      <c r="B45" s="93">
        <f>IF(A45="","",IF(ISNUMBER(SEARCH("KCB",G45))=TRUE,Info!$J$10,Info!$J$11))</f>
        <v>28</v>
      </c>
      <c r="C45" s="115"/>
      <c r="D45" s="57">
        <v>44398</v>
      </c>
      <c r="E45" s="57" t="s">
        <v>1601</v>
      </c>
      <c r="F45" s="59">
        <v>39970784</v>
      </c>
      <c r="G45" s="57" t="s">
        <v>1602</v>
      </c>
      <c r="H45" s="59">
        <v>22404</v>
      </c>
      <c r="I45" s="57" t="s">
        <v>1176</v>
      </c>
      <c r="J45" s="58"/>
      <c r="K45" s="58" t="s">
        <v>1611</v>
      </c>
      <c r="L45" s="58" t="s">
        <v>1245</v>
      </c>
      <c r="M45" s="58" t="s">
        <v>1604</v>
      </c>
      <c r="N45" s="58" t="s">
        <v>1605</v>
      </c>
      <c r="O45" s="60"/>
      <c r="P45" s="58"/>
      <c r="Q45" s="106"/>
      <c r="R45" s="97"/>
      <c r="S45" s="97"/>
      <c r="T45" s="63"/>
      <c r="U45" s="109" t="s">
        <v>1606</v>
      </c>
      <c r="V45" s="109" t="s">
        <v>1607</v>
      </c>
      <c r="W45" s="107"/>
      <c r="X45" s="107"/>
      <c r="Y45" s="62"/>
    </row>
    <row r="46" spans="1:25" s="1" customFormat="1" ht="90" x14ac:dyDescent="0.2">
      <c r="A46" s="57">
        <v>44334</v>
      </c>
      <c r="B46" s="93">
        <f>IF(A46="","",IF(ISNUMBER(SEARCH("KCB",G46))=TRUE,Info!$J$10,Info!$J$11))</f>
        <v>28</v>
      </c>
      <c r="C46" s="115"/>
      <c r="D46" s="57">
        <v>44398</v>
      </c>
      <c r="E46" s="57" t="s">
        <v>1601</v>
      </c>
      <c r="F46" s="59">
        <v>39553112</v>
      </c>
      <c r="G46" s="57" t="s">
        <v>1612</v>
      </c>
      <c r="H46" s="59">
        <v>22404</v>
      </c>
      <c r="I46" s="57" t="s">
        <v>1176</v>
      </c>
      <c r="J46" s="58"/>
      <c r="K46" s="58" t="s">
        <v>1613</v>
      </c>
      <c r="L46" s="58" t="s">
        <v>1245</v>
      </c>
      <c r="M46" s="58" t="s">
        <v>1604</v>
      </c>
      <c r="N46" s="58" t="s">
        <v>1605</v>
      </c>
      <c r="O46" s="60"/>
      <c r="P46" s="58"/>
      <c r="Q46" s="106"/>
      <c r="R46" s="97" t="s">
        <v>1614</v>
      </c>
      <c r="S46" s="97" t="s">
        <v>1615</v>
      </c>
      <c r="T46" s="63" t="s">
        <v>1616</v>
      </c>
      <c r="U46" s="109" t="s">
        <v>1606</v>
      </c>
      <c r="V46" s="109" t="s">
        <v>1607</v>
      </c>
      <c r="W46" s="107"/>
      <c r="X46" s="107"/>
      <c r="Y46" s="62"/>
    </row>
    <row r="47" spans="1:25" s="1" customFormat="1" ht="63.75" x14ac:dyDescent="0.2">
      <c r="A47" s="57">
        <v>44334</v>
      </c>
      <c r="B47" s="93">
        <f>IF(A47="","",IF(ISNUMBER(SEARCH("KCB",G47))=TRUE,Info!$J$10,Info!$J$11))</f>
        <v>28</v>
      </c>
      <c r="C47" s="115"/>
      <c r="D47" s="57">
        <v>44398</v>
      </c>
      <c r="E47" s="57" t="s">
        <v>1601</v>
      </c>
      <c r="F47" s="59">
        <v>39553104</v>
      </c>
      <c r="G47" s="57" t="s">
        <v>1612</v>
      </c>
      <c r="H47" s="59">
        <v>22404</v>
      </c>
      <c r="I47" s="57" t="s">
        <v>1176</v>
      </c>
      <c r="J47" s="58"/>
      <c r="K47" s="58" t="s">
        <v>1617</v>
      </c>
      <c r="L47" s="58" t="s">
        <v>1245</v>
      </c>
      <c r="M47" s="58" t="s">
        <v>1604</v>
      </c>
      <c r="N47" s="58" t="s">
        <v>1605</v>
      </c>
      <c r="O47" s="60"/>
      <c r="P47" s="58"/>
      <c r="Q47" s="106"/>
      <c r="R47" s="97"/>
      <c r="S47" s="97"/>
      <c r="T47" s="63"/>
      <c r="U47" s="109" t="s">
        <v>1606</v>
      </c>
      <c r="V47" s="109" t="s">
        <v>1607</v>
      </c>
      <c r="W47" s="107"/>
      <c r="X47" s="107"/>
      <c r="Y47" s="62"/>
    </row>
    <row r="48" spans="1:25" s="1" customFormat="1" ht="127.5" x14ac:dyDescent="0.2">
      <c r="A48" s="57">
        <v>44334</v>
      </c>
      <c r="B48" s="93">
        <f>IF(A48="","",IF(ISNUMBER(SEARCH("KCB",G48))=TRUE,Info!$J$10,Info!$J$11))</f>
        <v>28</v>
      </c>
      <c r="C48" s="115"/>
      <c r="D48" s="57">
        <v>44396</v>
      </c>
      <c r="E48" s="57" t="s">
        <v>58</v>
      </c>
      <c r="F48" s="59">
        <v>38502807</v>
      </c>
      <c r="G48" s="57" t="s">
        <v>1612</v>
      </c>
      <c r="H48" s="59">
        <v>22404</v>
      </c>
      <c r="I48" s="57" t="s">
        <v>1176</v>
      </c>
      <c r="J48" s="58"/>
      <c r="K48" s="58" t="s">
        <v>1618</v>
      </c>
      <c r="L48" s="58" t="s">
        <v>1245</v>
      </c>
      <c r="M48" s="58" t="s">
        <v>1604</v>
      </c>
      <c r="N48" s="58" t="s">
        <v>1619</v>
      </c>
      <c r="O48" s="60"/>
      <c r="P48" s="58" t="s">
        <v>1620</v>
      </c>
      <c r="Q48" s="108" t="s">
        <v>1621</v>
      </c>
      <c r="R48" s="97"/>
      <c r="S48" s="158"/>
      <c r="T48" s="157"/>
      <c r="U48" s="109" t="s">
        <v>1622</v>
      </c>
      <c r="V48" s="109" t="s">
        <v>1623</v>
      </c>
      <c r="W48" s="58"/>
      <c r="X48" s="58"/>
      <c r="Y48" s="62"/>
    </row>
    <row r="49" spans="1:25" s="1" customFormat="1" ht="63.75" x14ac:dyDescent="0.2">
      <c r="A49" s="57">
        <v>44334</v>
      </c>
      <c r="B49" s="93">
        <f>IF(A49="","",IF(ISNUMBER(SEARCH("KCB",G49))=TRUE,Info!$J$10,Info!$J$11))</f>
        <v>28</v>
      </c>
      <c r="C49" s="115"/>
      <c r="D49" s="57">
        <v>44396</v>
      </c>
      <c r="E49" s="57" t="s">
        <v>58</v>
      </c>
      <c r="F49" s="59">
        <v>38851505</v>
      </c>
      <c r="G49" s="57" t="s">
        <v>1612</v>
      </c>
      <c r="H49" s="59">
        <v>22404</v>
      </c>
      <c r="I49" s="57" t="s">
        <v>1176</v>
      </c>
      <c r="J49" s="58"/>
      <c r="K49" s="58" t="s">
        <v>1624</v>
      </c>
      <c r="L49" s="58" t="s">
        <v>1245</v>
      </c>
      <c r="M49" s="58" t="s">
        <v>1604</v>
      </c>
      <c r="N49" s="58" t="s">
        <v>1605</v>
      </c>
      <c r="O49" s="60"/>
      <c r="P49" s="58"/>
      <c r="Q49" s="106"/>
      <c r="R49" s="97"/>
      <c r="S49" s="97"/>
      <c r="T49" s="63"/>
      <c r="U49" s="109" t="s">
        <v>1606</v>
      </c>
      <c r="V49" s="109" t="s">
        <v>1607</v>
      </c>
      <c r="W49" s="107"/>
      <c r="X49" s="107"/>
      <c r="Y49" s="62"/>
    </row>
    <row r="50" spans="1:25" s="1" customFormat="1" ht="63.75" x14ac:dyDescent="0.2">
      <c r="A50" s="57">
        <v>44335</v>
      </c>
      <c r="B50" s="93">
        <f>IF(A50="","",IF(ISNUMBER(SEARCH("KCB",G50))=TRUE,Info!$J$10,Info!$J$11))</f>
        <v>28</v>
      </c>
      <c r="C50" s="115"/>
      <c r="D50" s="57">
        <v>44398</v>
      </c>
      <c r="E50" s="57" t="s">
        <v>1601</v>
      </c>
      <c r="F50" s="59">
        <v>38502794</v>
      </c>
      <c r="G50" s="57" t="s">
        <v>1612</v>
      </c>
      <c r="H50" s="59">
        <v>22404</v>
      </c>
      <c r="I50" s="57" t="s">
        <v>1176</v>
      </c>
      <c r="J50" s="58"/>
      <c r="K50" s="58" t="s">
        <v>1625</v>
      </c>
      <c r="L50" s="58" t="s">
        <v>1245</v>
      </c>
      <c r="M50" s="58" t="s">
        <v>1604</v>
      </c>
      <c r="N50" s="58" t="s">
        <v>1605</v>
      </c>
      <c r="O50" s="60"/>
      <c r="P50" s="58"/>
      <c r="Q50" s="106"/>
      <c r="R50" s="97"/>
      <c r="S50" s="97"/>
      <c r="T50" s="63"/>
      <c r="U50" s="109" t="s">
        <v>1606</v>
      </c>
      <c r="V50" s="109" t="s">
        <v>1607</v>
      </c>
      <c r="W50" s="107"/>
      <c r="X50" s="107"/>
      <c r="Y50" s="62"/>
    </row>
    <row r="51" spans="1:25" s="1" customFormat="1" ht="63.75" x14ac:dyDescent="0.2">
      <c r="A51" s="57">
        <v>44335</v>
      </c>
      <c r="B51" s="93">
        <f>IF(A51="","",IF(ISNUMBER(SEARCH("KCB",G51))=TRUE,Info!$J$10,Info!$J$11))</f>
        <v>28</v>
      </c>
      <c r="C51" s="115"/>
      <c r="D51" s="57">
        <v>44398</v>
      </c>
      <c r="E51" s="57" t="s">
        <v>1601</v>
      </c>
      <c r="F51" s="59">
        <v>38502786</v>
      </c>
      <c r="G51" s="57" t="s">
        <v>1612</v>
      </c>
      <c r="H51" s="59">
        <v>22404</v>
      </c>
      <c r="I51" s="57" t="s">
        <v>1176</v>
      </c>
      <c r="J51" s="58"/>
      <c r="K51" s="58" t="s">
        <v>1626</v>
      </c>
      <c r="L51" s="58" t="s">
        <v>1245</v>
      </c>
      <c r="M51" s="58" t="s">
        <v>1604</v>
      </c>
      <c r="N51" s="58" t="s">
        <v>1605</v>
      </c>
      <c r="O51" s="60"/>
      <c r="P51" s="58"/>
      <c r="Q51" s="106"/>
      <c r="R51" s="97"/>
      <c r="S51" s="97"/>
      <c r="T51" s="63"/>
      <c r="U51" s="109" t="s">
        <v>1606</v>
      </c>
      <c r="V51" s="109" t="s">
        <v>1607</v>
      </c>
      <c r="W51" s="107"/>
      <c r="X51" s="107"/>
      <c r="Y51" s="62"/>
    </row>
    <row r="52" spans="1:25" s="1" customFormat="1" ht="63.75" x14ac:dyDescent="0.2">
      <c r="A52" s="57">
        <v>44335</v>
      </c>
      <c r="B52" s="93">
        <f>IF(A52="","",IF(ISNUMBER(SEARCH("KCB",G52))=TRUE,Info!$J$10,Info!$J$11))</f>
        <v>28</v>
      </c>
      <c r="C52" s="115"/>
      <c r="D52" s="57">
        <v>44398</v>
      </c>
      <c r="E52" s="57" t="s">
        <v>1601</v>
      </c>
      <c r="F52" s="59">
        <v>38502778</v>
      </c>
      <c r="G52" s="57" t="s">
        <v>1612</v>
      </c>
      <c r="H52" s="59">
        <v>22404</v>
      </c>
      <c r="I52" s="57" t="s">
        <v>1176</v>
      </c>
      <c r="J52" s="58"/>
      <c r="K52" s="58" t="s">
        <v>1627</v>
      </c>
      <c r="L52" s="58" t="s">
        <v>1245</v>
      </c>
      <c r="M52" s="58" t="s">
        <v>1604</v>
      </c>
      <c r="N52" s="58" t="s">
        <v>1605</v>
      </c>
      <c r="O52" s="60"/>
      <c r="P52" s="58"/>
      <c r="Q52" s="106"/>
      <c r="R52" s="97"/>
      <c r="S52" s="97"/>
      <c r="T52" s="63"/>
      <c r="U52" s="109" t="s">
        <v>1606</v>
      </c>
      <c r="V52" s="109" t="s">
        <v>1607</v>
      </c>
      <c r="W52" s="107"/>
      <c r="X52" s="107"/>
      <c r="Y52" s="62"/>
    </row>
    <row r="53" spans="1:25" s="1" customFormat="1" ht="63.75" x14ac:dyDescent="0.2">
      <c r="A53" s="57">
        <v>44335</v>
      </c>
      <c r="B53" s="93">
        <f>IF(A53="","",IF(ISNUMBER(SEARCH("KCB",G53))=TRUE,Info!$J$10,Info!$J$11))</f>
        <v>28</v>
      </c>
      <c r="C53" s="115"/>
      <c r="D53" s="57">
        <v>44398</v>
      </c>
      <c r="E53" s="57" t="s">
        <v>1601</v>
      </c>
      <c r="F53" s="59">
        <v>38502761</v>
      </c>
      <c r="G53" s="57" t="s">
        <v>1612</v>
      </c>
      <c r="H53" s="59">
        <v>22404</v>
      </c>
      <c r="I53" s="57" t="s">
        <v>1176</v>
      </c>
      <c r="J53" s="58"/>
      <c r="K53" s="58" t="s">
        <v>1628</v>
      </c>
      <c r="L53" s="58" t="s">
        <v>1245</v>
      </c>
      <c r="M53" s="58" t="s">
        <v>1604</v>
      </c>
      <c r="N53" s="58" t="s">
        <v>1605</v>
      </c>
      <c r="O53" s="60"/>
      <c r="P53" s="58"/>
      <c r="Q53" s="106"/>
      <c r="R53" s="97"/>
      <c r="S53" s="97"/>
      <c r="T53" s="63"/>
      <c r="U53" s="109" t="s">
        <v>1606</v>
      </c>
      <c r="V53" s="109" t="s">
        <v>1607</v>
      </c>
      <c r="W53" s="107"/>
      <c r="X53" s="107"/>
      <c r="Y53" s="62"/>
    </row>
    <row r="54" spans="1:25" s="1" customFormat="1" ht="102" x14ac:dyDescent="0.2">
      <c r="A54" s="57">
        <v>44336</v>
      </c>
      <c r="B54" s="93">
        <f>IF(A54="","",IF(ISNUMBER(SEARCH("KCB",G54))=TRUE,Info!$J$10,Info!$J$11))</f>
        <v>28</v>
      </c>
      <c r="C54" s="115"/>
      <c r="D54" s="57">
        <v>44398</v>
      </c>
      <c r="E54" s="57" t="s">
        <v>1601</v>
      </c>
      <c r="F54" s="59">
        <v>39970805</v>
      </c>
      <c r="G54" s="57" t="s">
        <v>1602</v>
      </c>
      <c r="H54" s="59">
        <v>22404</v>
      </c>
      <c r="I54" s="57" t="s">
        <v>1176</v>
      </c>
      <c r="J54" s="58"/>
      <c r="K54" s="58" t="s">
        <v>1629</v>
      </c>
      <c r="L54" s="58" t="s">
        <v>1245</v>
      </c>
      <c r="M54" s="58" t="s">
        <v>1604</v>
      </c>
      <c r="N54" s="58" t="s">
        <v>1630</v>
      </c>
      <c r="O54" s="60"/>
      <c r="P54" s="58"/>
      <c r="Q54" s="106"/>
      <c r="R54" s="97"/>
      <c r="S54" s="97"/>
      <c r="T54" s="63"/>
      <c r="U54" s="109" t="s">
        <v>1606</v>
      </c>
      <c r="V54" s="109" t="s">
        <v>1607</v>
      </c>
      <c r="W54" s="107"/>
      <c r="X54" s="107"/>
      <c r="Y54" s="62"/>
    </row>
    <row r="55" spans="1:25" s="1" customFormat="1" ht="63.75" x14ac:dyDescent="0.2">
      <c r="A55" s="57">
        <v>44336</v>
      </c>
      <c r="B55" s="93">
        <f>IF(A55="","",IF(ISNUMBER(SEARCH("KCB",G55))=TRUE,Info!$J$10,Info!$J$11))</f>
        <v>28</v>
      </c>
      <c r="C55" s="115"/>
      <c r="D55" s="57">
        <v>44398</v>
      </c>
      <c r="E55" s="57" t="s">
        <v>1601</v>
      </c>
      <c r="F55" s="59">
        <v>39970792</v>
      </c>
      <c r="G55" s="57" t="s">
        <v>1602</v>
      </c>
      <c r="H55" s="59">
        <v>22404</v>
      </c>
      <c r="I55" s="57" t="s">
        <v>1176</v>
      </c>
      <c r="J55" s="58"/>
      <c r="K55" s="58" t="s">
        <v>1629</v>
      </c>
      <c r="L55" s="58" t="s">
        <v>1245</v>
      </c>
      <c r="M55" s="58" t="s">
        <v>1604</v>
      </c>
      <c r="N55" s="58" t="s">
        <v>1605</v>
      </c>
      <c r="O55" s="60"/>
      <c r="P55" s="58"/>
      <c r="Q55" s="106"/>
      <c r="R55" s="97"/>
      <c r="S55" s="97"/>
      <c r="T55" s="63"/>
      <c r="U55" s="109" t="s">
        <v>1606</v>
      </c>
      <c r="V55" s="109" t="s">
        <v>1607</v>
      </c>
      <c r="W55" s="107"/>
      <c r="X55" s="107"/>
      <c r="Y55" s="62"/>
    </row>
    <row r="56" spans="1:25" s="1" customFormat="1" ht="216.75" x14ac:dyDescent="0.2">
      <c r="A56" s="57">
        <v>44342</v>
      </c>
      <c r="B56" s="93">
        <f>IF(A56="","",IF(ISNUMBER(SEARCH("KCB",G56))=TRUE,Info!$J$10,Info!$J$11))</f>
        <v>28</v>
      </c>
      <c r="C56" s="115"/>
      <c r="D56" s="57">
        <v>44398</v>
      </c>
      <c r="E56" s="57" t="s">
        <v>1601</v>
      </c>
      <c r="F56" s="59">
        <v>39552654</v>
      </c>
      <c r="G56" s="57" t="s">
        <v>1612</v>
      </c>
      <c r="H56" s="59">
        <v>22404</v>
      </c>
      <c r="I56" s="57" t="s">
        <v>1176</v>
      </c>
      <c r="J56" s="58"/>
      <c r="K56" s="58" t="s">
        <v>1631</v>
      </c>
      <c r="L56" s="58" t="s">
        <v>1245</v>
      </c>
      <c r="M56" s="58" t="s">
        <v>1604</v>
      </c>
      <c r="N56" s="58" t="s">
        <v>1605</v>
      </c>
      <c r="O56" s="60"/>
      <c r="P56" s="58"/>
      <c r="Q56" s="106"/>
      <c r="R56" s="97" t="s">
        <v>1614</v>
      </c>
      <c r="S56" s="97" t="s">
        <v>1632</v>
      </c>
      <c r="T56" s="63"/>
      <c r="U56" s="109" t="s">
        <v>1606</v>
      </c>
      <c r="V56" s="109" t="s">
        <v>1607</v>
      </c>
      <c r="W56" s="107"/>
      <c r="X56" s="107"/>
      <c r="Y56" s="62"/>
    </row>
    <row r="57" spans="1:25" s="1" customFormat="1" ht="63.75" x14ac:dyDescent="0.2">
      <c r="A57" s="57">
        <v>44342</v>
      </c>
      <c r="B57" s="93">
        <f>IF(A57="","",IF(ISNUMBER(SEARCH("KCB",G57))=TRUE,Info!$J$10,Info!$J$11))</f>
        <v>28</v>
      </c>
      <c r="C57" s="115"/>
      <c r="D57" s="57">
        <v>44398</v>
      </c>
      <c r="E57" s="57" t="s">
        <v>1601</v>
      </c>
      <c r="F57" s="59">
        <v>39552662</v>
      </c>
      <c r="G57" s="57" t="s">
        <v>1612</v>
      </c>
      <c r="H57" s="59">
        <v>22404</v>
      </c>
      <c r="I57" s="57" t="s">
        <v>1176</v>
      </c>
      <c r="J57" s="58"/>
      <c r="K57" s="58" t="s">
        <v>1633</v>
      </c>
      <c r="L57" s="58" t="s">
        <v>1245</v>
      </c>
      <c r="M57" s="58" t="s">
        <v>1604</v>
      </c>
      <c r="N57" s="58" t="s">
        <v>1605</v>
      </c>
      <c r="O57" s="60"/>
      <c r="P57" s="58"/>
      <c r="Q57" s="106"/>
      <c r="R57" s="97"/>
      <c r="S57" s="97"/>
      <c r="T57" s="63"/>
      <c r="U57" s="109" t="s">
        <v>1606</v>
      </c>
      <c r="V57" s="109" t="s">
        <v>1607</v>
      </c>
      <c r="W57" s="107"/>
      <c r="X57" s="107"/>
      <c r="Y57" s="62"/>
    </row>
    <row r="58" spans="1:25" s="1" customFormat="1" ht="63.75" x14ac:dyDescent="0.2">
      <c r="A58" s="57">
        <v>44342</v>
      </c>
      <c r="B58" s="93">
        <f>IF(A58="","",IF(ISNUMBER(SEARCH("KCB",G58))=TRUE,Info!$J$10,Info!$J$11))</f>
        <v>28</v>
      </c>
      <c r="C58" s="114"/>
      <c r="D58" s="57">
        <v>44398</v>
      </c>
      <c r="E58" s="57" t="s">
        <v>1601</v>
      </c>
      <c r="F58" s="59">
        <v>38502743</v>
      </c>
      <c r="G58" s="57" t="s">
        <v>1612</v>
      </c>
      <c r="H58" s="59">
        <v>22404</v>
      </c>
      <c r="I58" s="57" t="s">
        <v>1176</v>
      </c>
      <c r="J58" s="58"/>
      <c r="K58" s="58" t="s">
        <v>1634</v>
      </c>
      <c r="L58" s="58" t="s">
        <v>1245</v>
      </c>
      <c r="M58" s="58" t="s">
        <v>1604</v>
      </c>
      <c r="N58" s="58" t="s">
        <v>1605</v>
      </c>
      <c r="O58" s="60"/>
      <c r="P58" s="58"/>
      <c r="Q58" s="106"/>
      <c r="R58" s="97"/>
      <c r="S58" s="97"/>
      <c r="T58" s="63"/>
      <c r="U58" s="109" t="s">
        <v>1606</v>
      </c>
      <c r="V58" s="109" t="s">
        <v>1607</v>
      </c>
      <c r="W58" s="107"/>
      <c r="X58" s="107"/>
      <c r="Y58" s="62"/>
    </row>
    <row r="59" spans="1:25" s="1" customFormat="1" ht="89.25" x14ac:dyDescent="0.2">
      <c r="A59" s="57">
        <v>44342</v>
      </c>
      <c r="B59" s="93">
        <f>IF(A59="","",IF(ISNUMBER(SEARCH("KCB",G59))=TRUE,Info!$J$10,Info!$J$11))</f>
        <v>28</v>
      </c>
      <c r="C59" s="114"/>
      <c r="D59" s="57">
        <v>44398</v>
      </c>
      <c r="E59" s="57" t="s">
        <v>1601</v>
      </c>
      <c r="F59" s="59">
        <v>38502751</v>
      </c>
      <c r="G59" s="57" t="s">
        <v>1612</v>
      </c>
      <c r="H59" s="59">
        <v>22404</v>
      </c>
      <c r="I59" s="57" t="s">
        <v>1176</v>
      </c>
      <c r="J59" s="58"/>
      <c r="K59" s="58" t="s">
        <v>1635</v>
      </c>
      <c r="L59" s="58" t="s">
        <v>1245</v>
      </c>
      <c r="M59" s="58" t="s">
        <v>1604</v>
      </c>
      <c r="N59" s="58" t="s">
        <v>1605</v>
      </c>
      <c r="O59" s="60"/>
      <c r="P59" s="58"/>
      <c r="Q59" s="106"/>
      <c r="R59" s="97" t="s">
        <v>1614</v>
      </c>
      <c r="S59" s="97" t="s">
        <v>1636</v>
      </c>
      <c r="T59" s="63"/>
      <c r="U59" s="109" t="s">
        <v>1606</v>
      </c>
      <c r="V59" s="109" t="s">
        <v>1607</v>
      </c>
      <c r="W59" s="107"/>
      <c r="X59" s="107"/>
      <c r="Y59" s="62"/>
    </row>
    <row r="60" spans="1:25" s="1" customFormat="1" ht="63.75" x14ac:dyDescent="0.2">
      <c r="A60" s="57">
        <v>44344</v>
      </c>
      <c r="B60" s="93">
        <f>IF(A60="","",IF(ISNUMBER(SEARCH("KCB",G60))=TRUE,Info!$J$10,Info!$J$11))</f>
        <v>28</v>
      </c>
      <c r="C60" s="114"/>
      <c r="D60" s="57">
        <v>44398</v>
      </c>
      <c r="E60" s="57" t="s">
        <v>1601</v>
      </c>
      <c r="F60" s="59">
        <v>39552670</v>
      </c>
      <c r="G60" s="57" t="s">
        <v>1612</v>
      </c>
      <c r="H60" s="59">
        <v>22404</v>
      </c>
      <c r="I60" s="57" t="s">
        <v>1176</v>
      </c>
      <c r="J60" s="58"/>
      <c r="K60" s="58" t="s">
        <v>1637</v>
      </c>
      <c r="L60" s="58" t="s">
        <v>1245</v>
      </c>
      <c r="M60" s="58" t="s">
        <v>1604</v>
      </c>
      <c r="N60" s="58" t="s">
        <v>1605</v>
      </c>
      <c r="O60" s="60"/>
      <c r="P60" s="58"/>
      <c r="Q60" s="106"/>
      <c r="R60" s="97"/>
      <c r="S60" s="97"/>
      <c r="T60" s="63"/>
      <c r="U60" s="109" t="s">
        <v>1606</v>
      </c>
      <c r="V60" s="109" t="s">
        <v>1607</v>
      </c>
      <c r="W60" s="107"/>
      <c r="X60" s="107"/>
      <c r="Y60" s="62"/>
    </row>
    <row r="61" spans="1:25" s="1" customFormat="1" ht="90" x14ac:dyDescent="0.2">
      <c r="A61" s="57">
        <v>44344</v>
      </c>
      <c r="B61" s="93">
        <f>IF(A61="","",IF(ISNUMBER(SEARCH("KCB",G61))=TRUE,Info!$J$10,Info!$J$11))</f>
        <v>28</v>
      </c>
      <c r="C61" s="114"/>
      <c r="D61" s="57">
        <v>44398</v>
      </c>
      <c r="E61" s="57" t="s">
        <v>1601</v>
      </c>
      <c r="F61" s="59">
        <v>39552689</v>
      </c>
      <c r="G61" s="57" t="s">
        <v>1612</v>
      </c>
      <c r="H61" s="59">
        <v>22404</v>
      </c>
      <c r="I61" s="57" t="s">
        <v>1176</v>
      </c>
      <c r="J61" s="58"/>
      <c r="K61" s="58" t="s">
        <v>1637</v>
      </c>
      <c r="L61" s="58" t="s">
        <v>1245</v>
      </c>
      <c r="M61" s="58" t="s">
        <v>1604</v>
      </c>
      <c r="N61" s="58" t="s">
        <v>1605</v>
      </c>
      <c r="O61" s="60"/>
      <c r="P61" s="58"/>
      <c r="Q61" s="106"/>
      <c r="R61" s="97" t="s">
        <v>1614</v>
      </c>
      <c r="S61" s="97" t="s">
        <v>1638</v>
      </c>
      <c r="T61" s="63" t="s">
        <v>1616</v>
      </c>
      <c r="U61" s="109" t="s">
        <v>1606</v>
      </c>
      <c r="V61" s="109" t="s">
        <v>1607</v>
      </c>
      <c r="W61" s="107"/>
      <c r="X61" s="107"/>
      <c r="Y61" s="62"/>
    </row>
    <row r="62" spans="1:25" s="1" customFormat="1" ht="63.75" x14ac:dyDescent="0.2">
      <c r="A62" s="57">
        <v>44344</v>
      </c>
      <c r="B62" s="93">
        <f>IF(A62="","",IF(ISNUMBER(SEARCH("KCB",G62))=TRUE,Info!$J$10,Info!$J$11))</f>
        <v>28</v>
      </c>
      <c r="C62" s="115"/>
      <c r="D62" s="57">
        <v>44398</v>
      </c>
      <c r="E62" s="57" t="s">
        <v>1601</v>
      </c>
      <c r="F62" s="59">
        <v>39970821</v>
      </c>
      <c r="G62" s="57" t="s">
        <v>1602</v>
      </c>
      <c r="H62" s="59">
        <v>22404</v>
      </c>
      <c r="I62" s="57" t="s">
        <v>1176</v>
      </c>
      <c r="J62" s="58"/>
      <c r="K62" s="58" t="s">
        <v>1639</v>
      </c>
      <c r="L62" s="58" t="s">
        <v>1245</v>
      </c>
      <c r="M62" s="58" t="s">
        <v>1604</v>
      </c>
      <c r="N62" s="58" t="s">
        <v>1605</v>
      </c>
      <c r="O62" s="60"/>
      <c r="P62" s="58"/>
      <c r="Q62" s="106"/>
      <c r="R62" s="97"/>
      <c r="S62" s="97"/>
      <c r="T62" s="63"/>
      <c r="U62" s="109" t="s">
        <v>1606</v>
      </c>
      <c r="V62" s="109" t="s">
        <v>1607</v>
      </c>
      <c r="W62" s="107"/>
      <c r="X62" s="107"/>
      <c r="Y62" s="62"/>
    </row>
    <row r="63" spans="1:25" s="1" customFormat="1" ht="90" x14ac:dyDescent="0.2">
      <c r="A63" s="57">
        <v>44344</v>
      </c>
      <c r="B63" s="93">
        <f>IF(A63="","",IF(ISNUMBER(SEARCH("KCB",G63))=TRUE,Info!$J$10,Info!$J$11))</f>
        <v>28</v>
      </c>
      <c r="C63" s="115"/>
      <c r="D63" s="57">
        <v>44398</v>
      </c>
      <c r="E63" s="57" t="s">
        <v>1601</v>
      </c>
      <c r="F63" s="59">
        <v>39970813</v>
      </c>
      <c r="G63" s="57" t="s">
        <v>1602</v>
      </c>
      <c r="H63" s="59">
        <v>22404</v>
      </c>
      <c r="I63" s="57" t="s">
        <v>1176</v>
      </c>
      <c r="J63" s="58"/>
      <c r="K63" s="58" t="s">
        <v>1639</v>
      </c>
      <c r="L63" s="58" t="s">
        <v>1245</v>
      </c>
      <c r="M63" s="58" t="s">
        <v>1604</v>
      </c>
      <c r="N63" s="58" t="s">
        <v>1605</v>
      </c>
      <c r="O63" s="60"/>
      <c r="P63" s="58"/>
      <c r="Q63" s="106"/>
      <c r="R63" s="97" t="s">
        <v>1614</v>
      </c>
      <c r="S63" s="97" t="s">
        <v>1615</v>
      </c>
      <c r="T63" s="63" t="s">
        <v>1616</v>
      </c>
      <c r="U63" s="109" t="s">
        <v>1606</v>
      </c>
      <c r="V63" s="109" t="s">
        <v>1607</v>
      </c>
      <c r="W63" s="107"/>
      <c r="X63" s="107"/>
      <c r="Y63" s="62"/>
    </row>
    <row r="64" spans="1:25" s="1" customFormat="1" ht="90" x14ac:dyDescent="0.2">
      <c r="A64" s="57">
        <v>44344</v>
      </c>
      <c r="B64" s="93">
        <f>IF(A64="","",IF(ISNUMBER(SEARCH("KCB",G64))=TRUE,Info!$J$10,Info!$J$11))</f>
        <v>28</v>
      </c>
      <c r="C64" s="115"/>
      <c r="D64" s="57">
        <v>44398</v>
      </c>
      <c r="E64" s="57" t="s">
        <v>1601</v>
      </c>
      <c r="F64" s="59">
        <v>39970848</v>
      </c>
      <c r="G64" s="57" t="s">
        <v>1602</v>
      </c>
      <c r="H64" s="59">
        <v>22404</v>
      </c>
      <c r="I64" s="57" t="s">
        <v>1176</v>
      </c>
      <c r="J64" s="58"/>
      <c r="K64" s="58" t="s">
        <v>1640</v>
      </c>
      <c r="L64" s="58" t="s">
        <v>1245</v>
      </c>
      <c r="M64" s="58" t="s">
        <v>1604</v>
      </c>
      <c r="N64" s="58" t="s">
        <v>1605</v>
      </c>
      <c r="O64" s="60"/>
      <c r="P64" s="58"/>
      <c r="Q64" s="106"/>
      <c r="R64" s="97" t="s">
        <v>1614</v>
      </c>
      <c r="S64" s="97" t="s">
        <v>1615</v>
      </c>
      <c r="T64" s="63" t="s">
        <v>1616</v>
      </c>
      <c r="U64" s="109" t="s">
        <v>1606</v>
      </c>
      <c r="V64" s="109" t="s">
        <v>1607</v>
      </c>
      <c r="W64" s="107"/>
      <c r="X64" s="107"/>
      <c r="Y64" s="62"/>
    </row>
    <row r="65" spans="1:26" s="1" customFormat="1" ht="63.75" x14ac:dyDescent="0.2">
      <c r="A65" s="57">
        <v>44344</v>
      </c>
      <c r="B65" s="93">
        <f>IF(A65="","",IF(ISNUMBER(SEARCH("KCB",G65))=TRUE,Info!$J$10,Info!$J$11))</f>
        <v>28</v>
      </c>
      <c r="C65" s="115"/>
      <c r="D65" s="57">
        <v>44398</v>
      </c>
      <c r="E65" s="57" t="s">
        <v>1601</v>
      </c>
      <c r="F65" s="59">
        <v>39970831</v>
      </c>
      <c r="G65" s="57" t="s">
        <v>1602</v>
      </c>
      <c r="H65" s="59">
        <v>22404</v>
      </c>
      <c r="I65" s="57" t="s">
        <v>1176</v>
      </c>
      <c r="J65" s="58"/>
      <c r="K65" s="58" t="s">
        <v>1640</v>
      </c>
      <c r="L65" s="58" t="s">
        <v>1245</v>
      </c>
      <c r="M65" s="58" t="s">
        <v>1604</v>
      </c>
      <c r="N65" s="58" t="s">
        <v>1605</v>
      </c>
      <c r="O65" s="60"/>
      <c r="P65" s="58"/>
      <c r="Q65" s="106"/>
      <c r="R65" s="97"/>
      <c r="S65" s="97"/>
      <c r="T65" s="63" t="s">
        <v>1641</v>
      </c>
      <c r="U65" s="109" t="s">
        <v>1606</v>
      </c>
      <c r="V65" s="109" t="s">
        <v>1607</v>
      </c>
      <c r="W65" s="107"/>
      <c r="X65" s="107"/>
      <c r="Y65" s="62"/>
    </row>
    <row r="66" spans="1:26" s="1" customFormat="1" ht="180" x14ac:dyDescent="0.2">
      <c r="A66" s="133">
        <v>44357</v>
      </c>
      <c r="B66" s="134">
        <f>IF(A66="","",IF(ISNUMBER(SEARCH("KCB",G66))=TRUE,Info!$J$10,Info!$J$11))</f>
        <v>90</v>
      </c>
      <c r="C66" s="133"/>
      <c r="D66" s="57">
        <v>44582</v>
      </c>
      <c r="E66" s="57" t="s">
        <v>144</v>
      </c>
      <c r="F66" s="135">
        <v>41215323</v>
      </c>
      <c r="G66" s="104" t="s">
        <v>332</v>
      </c>
      <c r="H66" s="135">
        <v>23299</v>
      </c>
      <c r="I66" s="104" t="s">
        <v>66</v>
      </c>
      <c r="J66" s="104" t="s">
        <v>1545</v>
      </c>
      <c r="K66" s="104" t="s">
        <v>1642</v>
      </c>
      <c r="L66" s="104" t="s">
        <v>153</v>
      </c>
      <c r="M66" s="104" t="s">
        <v>30</v>
      </c>
      <c r="N66" s="136" t="s">
        <v>1643</v>
      </c>
      <c r="O66" s="101"/>
      <c r="P66" s="104"/>
      <c r="Q66" s="104"/>
      <c r="R66" s="104" t="s">
        <v>1644</v>
      </c>
      <c r="S66" s="104" t="s">
        <v>1645</v>
      </c>
      <c r="T66" s="136" t="s">
        <v>44</v>
      </c>
      <c r="U66" s="207" t="s">
        <v>1497</v>
      </c>
      <c r="V66" s="146" t="s">
        <v>1646</v>
      </c>
      <c r="W66" s="104"/>
      <c r="X66" s="104"/>
      <c r="Y66" s="104"/>
      <c r="Z66" s="62"/>
    </row>
    <row r="67" spans="1:26" s="1" customFormat="1" ht="51" x14ac:dyDescent="0.2">
      <c r="A67" s="57">
        <v>44385</v>
      </c>
      <c r="B67" s="93">
        <f>IF(A67="","",IF(ISNUMBER(SEARCH("KCB",G67))=TRUE,Info!$J$10,Info!$J$11))</f>
        <v>90</v>
      </c>
      <c r="C67" s="115"/>
      <c r="D67" s="57">
        <v>44427</v>
      </c>
      <c r="E67" s="57" t="s">
        <v>153</v>
      </c>
      <c r="F67" s="59">
        <v>41161142</v>
      </c>
      <c r="G67" s="57" t="s">
        <v>1647</v>
      </c>
      <c r="H67" s="59">
        <v>23404</v>
      </c>
      <c r="I67" s="57" t="s">
        <v>906</v>
      </c>
      <c r="J67" s="58" t="s">
        <v>556</v>
      </c>
      <c r="K67" s="58" t="s">
        <v>1648</v>
      </c>
      <c r="L67" s="61" t="s">
        <v>1649</v>
      </c>
      <c r="M67" s="58" t="s">
        <v>30</v>
      </c>
      <c r="N67" s="58"/>
      <c r="O67" s="116" t="s">
        <v>1650</v>
      </c>
      <c r="P67" s="58"/>
      <c r="Q67" s="106"/>
      <c r="R67" s="97"/>
      <c r="S67" s="97"/>
      <c r="T67" s="63" t="s">
        <v>1651</v>
      </c>
      <c r="U67" s="188" t="s">
        <v>1652</v>
      </c>
      <c r="V67" s="109" t="s">
        <v>1653</v>
      </c>
      <c r="W67" s="107"/>
      <c r="X67" s="107"/>
      <c r="Y67" s="62"/>
    </row>
    <row r="68" spans="1:26" s="1" customFormat="1" ht="140.25" x14ac:dyDescent="0.2">
      <c r="A68" s="57">
        <v>44385</v>
      </c>
      <c r="B68" s="93">
        <f>IF(A68="","",IF(ISNUMBER(SEARCH("KCB",G68))=TRUE,Info!$J$10,Info!$J$11))</f>
        <v>90</v>
      </c>
      <c r="C68" s="115"/>
      <c r="D68" s="57">
        <v>44435</v>
      </c>
      <c r="E68" s="57" t="s">
        <v>153</v>
      </c>
      <c r="F68" s="59">
        <v>39623563</v>
      </c>
      <c r="G68" s="57" t="s">
        <v>1654</v>
      </c>
      <c r="H68" s="59">
        <v>23404</v>
      </c>
      <c r="I68" s="57" t="s">
        <v>906</v>
      </c>
      <c r="J68" s="58" t="s">
        <v>556</v>
      </c>
      <c r="K68" s="58" t="s">
        <v>1655</v>
      </c>
      <c r="L68" s="61" t="s">
        <v>1649</v>
      </c>
      <c r="M68" s="58" t="s">
        <v>30</v>
      </c>
      <c r="N68" s="58" t="s">
        <v>1656</v>
      </c>
      <c r="O68" s="60"/>
      <c r="P68" s="58" t="s">
        <v>1657</v>
      </c>
      <c r="Q68" s="106"/>
      <c r="R68" s="97" t="s">
        <v>1658</v>
      </c>
      <c r="S68" s="97"/>
      <c r="T68" s="63"/>
      <c r="U68" s="188" t="s">
        <v>224</v>
      </c>
      <c r="V68" s="188" t="s">
        <v>1659</v>
      </c>
      <c r="W68" s="107"/>
      <c r="X68" s="107"/>
      <c r="Y68" s="62"/>
    </row>
    <row r="69" spans="1:26" s="1" customFormat="1" ht="247.5" x14ac:dyDescent="0.2">
      <c r="A69" s="133">
        <v>44385</v>
      </c>
      <c r="B69" s="134">
        <f>IF(A69="","",IF(ISNUMBER(SEARCH("KCB",G69))=TRUE,Info!$J$10,Info!$J$11))</f>
        <v>90</v>
      </c>
      <c r="C69" s="133"/>
      <c r="D69" s="57">
        <v>44410</v>
      </c>
      <c r="E69" s="93" t="s">
        <v>144</v>
      </c>
      <c r="F69" s="135">
        <v>39623993</v>
      </c>
      <c r="G69" s="104" t="s">
        <v>1660</v>
      </c>
      <c r="H69" s="147">
        <v>23402</v>
      </c>
      <c r="I69" s="147" t="s">
        <v>49</v>
      </c>
      <c r="J69" s="104" t="s">
        <v>50</v>
      </c>
      <c r="K69" s="104" t="s">
        <v>1661</v>
      </c>
      <c r="L69" s="104" t="s">
        <v>1019</v>
      </c>
      <c r="M69" s="104" t="s">
        <v>62</v>
      </c>
      <c r="N69" s="104" t="s">
        <v>1464</v>
      </c>
      <c r="O69" s="147"/>
      <c r="P69" s="58"/>
      <c r="Q69" s="147"/>
      <c r="R69" s="63"/>
      <c r="S69" s="63"/>
      <c r="T69" s="161" t="s">
        <v>44</v>
      </c>
      <c r="U69" s="162" t="s">
        <v>576</v>
      </c>
      <c r="V69" s="162" t="s">
        <v>1662</v>
      </c>
      <c r="W69" s="104"/>
      <c r="X69" s="104"/>
      <c r="Y69" s="104"/>
      <c r="Z69" s="62"/>
    </row>
    <row r="70" spans="1:26" s="1" customFormat="1" ht="123.75" x14ac:dyDescent="0.2">
      <c r="A70" s="57">
        <v>44390</v>
      </c>
      <c r="B70" s="93">
        <f>IF(A70="","",IF(ISNUMBER(SEARCH("KCB",G70))=TRUE,Info!$J$10,Info!$J$11))</f>
        <v>90</v>
      </c>
      <c r="C70" s="57"/>
      <c r="D70" s="57">
        <v>44578</v>
      </c>
      <c r="E70" s="57" t="s">
        <v>47</v>
      </c>
      <c r="F70" s="59">
        <v>38742691</v>
      </c>
      <c r="G70" s="57" t="s">
        <v>1663</v>
      </c>
      <c r="H70" s="59">
        <v>23402</v>
      </c>
      <c r="I70" s="57" t="s">
        <v>49</v>
      </c>
      <c r="J70" s="58" t="s">
        <v>50</v>
      </c>
      <c r="K70" s="58" t="s">
        <v>1664</v>
      </c>
      <c r="L70" s="58" t="s">
        <v>35</v>
      </c>
      <c r="M70" s="58" t="s">
        <v>510</v>
      </c>
      <c r="N70" s="58" t="s">
        <v>1665</v>
      </c>
      <c r="O70" s="60"/>
      <c r="P70" s="58" t="s">
        <v>1666</v>
      </c>
      <c r="Q70" s="106"/>
      <c r="R70" s="97" t="s">
        <v>1667</v>
      </c>
      <c r="S70" s="97" t="s">
        <v>1668</v>
      </c>
      <c r="T70" s="63" t="s">
        <v>1669</v>
      </c>
      <c r="U70" s="162" t="s">
        <v>151</v>
      </c>
      <c r="V70" s="162" t="s">
        <v>1670</v>
      </c>
      <c r="W70" s="107"/>
      <c r="X70" s="107"/>
      <c r="Y70" s="62"/>
    </row>
    <row r="71" spans="1:26" s="1" customFormat="1" ht="123.75" x14ac:dyDescent="0.2">
      <c r="A71" s="57">
        <v>44390</v>
      </c>
      <c r="B71" s="93">
        <f>IF(A71="","",IF(ISNUMBER(SEARCH("KCB",G71))=TRUE,Info!$J$10,Info!$J$11))</f>
        <v>90</v>
      </c>
      <c r="C71" s="57"/>
      <c r="D71" s="57">
        <v>44511</v>
      </c>
      <c r="E71" s="57" t="s">
        <v>47</v>
      </c>
      <c r="F71" s="59">
        <v>38742683</v>
      </c>
      <c r="G71" s="57" t="s">
        <v>1663</v>
      </c>
      <c r="H71" s="59">
        <v>23402</v>
      </c>
      <c r="I71" s="57" t="s">
        <v>49</v>
      </c>
      <c r="J71" s="58" t="s">
        <v>50</v>
      </c>
      <c r="K71" s="58" t="s">
        <v>1671</v>
      </c>
      <c r="L71" s="58" t="s">
        <v>35</v>
      </c>
      <c r="M71" s="58" t="s">
        <v>510</v>
      </c>
      <c r="N71" s="58" t="s">
        <v>1226</v>
      </c>
      <c r="O71" s="60"/>
      <c r="P71" s="58"/>
      <c r="Q71" s="106"/>
      <c r="R71" s="97" t="s">
        <v>1672</v>
      </c>
      <c r="S71" s="97" t="s">
        <v>1673</v>
      </c>
      <c r="T71" s="63" t="s">
        <v>1674</v>
      </c>
      <c r="U71" s="109" t="s">
        <v>1675</v>
      </c>
      <c r="V71" s="162" t="s">
        <v>1676</v>
      </c>
      <c r="W71" s="107"/>
      <c r="X71" s="107"/>
      <c r="Y71" s="62"/>
    </row>
    <row r="72" spans="1:26" s="1" customFormat="1" ht="127.5" x14ac:dyDescent="0.2">
      <c r="A72" s="57">
        <v>44393</v>
      </c>
      <c r="B72" s="93">
        <f>IF(A72="","",IF(ISNUMBER(SEARCH("KCB",G72))=TRUE,Info!$J$10,Info!$J$11))</f>
        <v>90</v>
      </c>
      <c r="C72" s="57"/>
      <c r="D72" s="57">
        <v>44497</v>
      </c>
      <c r="E72" s="57" t="s">
        <v>153</v>
      </c>
      <c r="F72" s="59">
        <v>39474811</v>
      </c>
      <c r="G72" s="57" t="s">
        <v>1663</v>
      </c>
      <c r="H72" s="59">
        <v>23404</v>
      </c>
      <c r="I72" s="57" t="s">
        <v>906</v>
      </c>
      <c r="J72" s="58" t="s">
        <v>556</v>
      </c>
      <c r="K72" s="58" t="s">
        <v>1677</v>
      </c>
      <c r="L72" s="58" t="s">
        <v>153</v>
      </c>
      <c r="M72" s="58" t="s">
        <v>30</v>
      </c>
      <c r="N72" s="58" t="s">
        <v>1678</v>
      </c>
      <c r="O72" s="116" t="s">
        <v>1679</v>
      </c>
      <c r="P72" s="58"/>
      <c r="Q72" s="106"/>
      <c r="R72" s="97" t="s">
        <v>1680</v>
      </c>
      <c r="S72" s="97" t="s">
        <v>1681</v>
      </c>
      <c r="T72" s="63" t="s">
        <v>1480</v>
      </c>
      <c r="U72" s="109" t="s">
        <v>1675</v>
      </c>
      <c r="V72" s="109" t="s">
        <v>1682</v>
      </c>
      <c r="W72" s="107"/>
      <c r="X72" s="107"/>
      <c r="Y72" s="62"/>
    </row>
    <row r="73" spans="1:26" s="1" customFormat="1" ht="135.75" x14ac:dyDescent="0.2">
      <c r="A73" s="133">
        <v>44398</v>
      </c>
      <c r="B73" s="134">
        <f>IF(A73="","",IF(ISNUMBER(SEARCH("KCB",G73))=TRUE,Info!$J$10,Info!$J$11))</f>
        <v>90</v>
      </c>
      <c r="C73" s="133"/>
      <c r="D73" s="57">
        <v>44557</v>
      </c>
      <c r="E73" s="57" t="s">
        <v>47</v>
      </c>
      <c r="F73" s="135">
        <v>38742739</v>
      </c>
      <c r="G73" s="104" t="s">
        <v>1683</v>
      </c>
      <c r="H73" s="135">
        <v>23402</v>
      </c>
      <c r="I73" s="104" t="s">
        <v>49</v>
      </c>
      <c r="J73" s="104" t="s">
        <v>50</v>
      </c>
      <c r="K73" s="104" t="s">
        <v>1684</v>
      </c>
      <c r="L73" s="104" t="s">
        <v>1685</v>
      </c>
      <c r="M73" s="104" t="s">
        <v>510</v>
      </c>
      <c r="N73" s="101" t="s">
        <v>1686</v>
      </c>
      <c r="O73" s="101"/>
      <c r="P73" s="58"/>
      <c r="Q73" s="104"/>
      <c r="R73" s="97" t="s">
        <v>620</v>
      </c>
      <c r="S73" s="104" t="s">
        <v>1687</v>
      </c>
      <c r="T73" s="104" t="s">
        <v>1688</v>
      </c>
      <c r="U73" s="104" t="s">
        <v>151</v>
      </c>
      <c r="V73" s="162" t="s">
        <v>1689</v>
      </c>
      <c r="W73" s="104"/>
      <c r="X73" s="104"/>
      <c r="Y73" s="104"/>
      <c r="Z73" s="62"/>
    </row>
    <row r="74" spans="1:26" s="1" customFormat="1" ht="153" x14ac:dyDescent="0.2">
      <c r="A74" s="57">
        <v>44399</v>
      </c>
      <c r="B74" s="93"/>
      <c r="C74" s="115" t="s">
        <v>1690</v>
      </c>
      <c r="D74" s="57">
        <v>44484</v>
      </c>
      <c r="E74" s="57" t="s">
        <v>153</v>
      </c>
      <c r="F74" s="59">
        <v>39123921</v>
      </c>
      <c r="G74" s="57" t="s">
        <v>1059</v>
      </c>
      <c r="H74" s="59">
        <v>23404</v>
      </c>
      <c r="I74" s="57" t="s">
        <v>906</v>
      </c>
      <c r="J74" s="58" t="s">
        <v>556</v>
      </c>
      <c r="K74" s="58" t="s">
        <v>1691</v>
      </c>
      <c r="L74" s="58" t="s">
        <v>144</v>
      </c>
      <c r="M74" s="58" t="s">
        <v>30</v>
      </c>
      <c r="N74" s="58"/>
      <c r="O74" s="60"/>
      <c r="P74" s="58"/>
      <c r="Q74" s="106"/>
      <c r="R74" s="97" t="s">
        <v>1692</v>
      </c>
      <c r="S74" s="97" t="s">
        <v>1693</v>
      </c>
      <c r="T74" s="104" t="s">
        <v>1694</v>
      </c>
      <c r="U74" s="190" t="s">
        <v>1695</v>
      </c>
      <c r="V74" s="190" t="s">
        <v>1696</v>
      </c>
      <c r="W74" s="107"/>
      <c r="X74" s="107"/>
      <c r="Y74" s="62"/>
    </row>
    <row r="75" spans="1:26" s="1" customFormat="1" ht="114.75" x14ac:dyDescent="0.2">
      <c r="A75" s="57">
        <v>44403</v>
      </c>
      <c r="B75" s="93"/>
      <c r="C75" s="57"/>
      <c r="D75" s="57">
        <v>44463</v>
      </c>
      <c r="E75" s="57" t="s">
        <v>153</v>
      </c>
      <c r="F75" s="59">
        <v>39624005</v>
      </c>
      <c r="G75" s="57" t="s">
        <v>1039</v>
      </c>
      <c r="H75" s="59">
        <v>23404</v>
      </c>
      <c r="I75" s="57" t="s">
        <v>906</v>
      </c>
      <c r="J75" s="58" t="s">
        <v>556</v>
      </c>
      <c r="K75" s="58" t="s">
        <v>1697</v>
      </c>
      <c r="L75" s="58" t="s">
        <v>47</v>
      </c>
      <c r="M75" s="58" t="s">
        <v>30</v>
      </c>
      <c r="N75" s="58"/>
      <c r="O75" s="60"/>
      <c r="P75" s="58"/>
      <c r="Q75" s="106"/>
      <c r="R75" s="97" t="s">
        <v>601</v>
      </c>
      <c r="S75" s="97" t="s">
        <v>1698</v>
      </c>
      <c r="T75" s="63" t="s">
        <v>44</v>
      </c>
      <c r="U75" s="188" t="s">
        <v>1652</v>
      </c>
      <c r="V75" s="109" t="s">
        <v>1699</v>
      </c>
      <c r="W75" s="107"/>
      <c r="X75" s="107"/>
      <c r="Y75" s="62"/>
    </row>
    <row r="76" spans="1:26" s="1" customFormat="1" ht="216.75" x14ac:dyDescent="0.2">
      <c r="A76" s="57">
        <v>44405</v>
      </c>
      <c r="B76" s="93"/>
      <c r="C76" s="115"/>
      <c r="D76" s="57">
        <v>44420</v>
      </c>
      <c r="E76" s="57" t="s">
        <v>58</v>
      </c>
      <c r="F76" s="59">
        <v>32527747</v>
      </c>
      <c r="G76" s="57" t="s">
        <v>218</v>
      </c>
      <c r="H76" s="59">
        <v>23405</v>
      </c>
      <c r="I76" s="57" t="s">
        <v>1303</v>
      </c>
      <c r="J76" s="58" t="s">
        <v>67</v>
      </c>
      <c r="K76" s="58" t="s">
        <v>1700</v>
      </c>
      <c r="L76" s="58" t="s">
        <v>144</v>
      </c>
      <c r="M76" s="58" t="s">
        <v>62</v>
      </c>
      <c r="N76" s="58" t="s">
        <v>1701</v>
      </c>
      <c r="O76" s="60" t="s">
        <v>1702</v>
      </c>
      <c r="P76" s="58" t="s">
        <v>1703</v>
      </c>
      <c r="Q76" s="117"/>
      <c r="R76" s="97" t="s">
        <v>1704</v>
      </c>
      <c r="S76" s="97"/>
      <c r="T76" s="63" t="s">
        <v>1705</v>
      </c>
      <c r="U76" s="58" t="s">
        <v>1706</v>
      </c>
      <c r="V76" s="58" t="s">
        <v>1707</v>
      </c>
      <c r="W76" s="107"/>
      <c r="X76" s="107"/>
      <c r="Y76" s="62"/>
    </row>
    <row r="77" spans="1:26" s="1" customFormat="1" ht="63.75" x14ac:dyDescent="0.2">
      <c r="A77" s="57">
        <v>44405</v>
      </c>
      <c r="B77" s="93"/>
      <c r="C77" s="115"/>
      <c r="D77" s="57">
        <v>44410</v>
      </c>
      <c r="E77" s="57" t="s">
        <v>58</v>
      </c>
      <c r="F77" s="59">
        <v>33530366</v>
      </c>
      <c r="G77" s="57" t="s">
        <v>1708</v>
      </c>
      <c r="H77" s="59">
        <v>23405</v>
      </c>
      <c r="I77" s="57" t="s">
        <v>1303</v>
      </c>
      <c r="J77" s="58" t="s">
        <v>67</v>
      </c>
      <c r="K77" s="58" t="s">
        <v>1709</v>
      </c>
      <c r="L77" s="58" t="s">
        <v>144</v>
      </c>
      <c r="M77" s="58" t="s">
        <v>62</v>
      </c>
      <c r="N77" s="58"/>
      <c r="O77" s="60"/>
      <c r="P77" s="58"/>
      <c r="Q77" s="112"/>
      <c r="R77" s="97"/>
      <c r="S77" s="97"/>
      <c r="T77" s="63" t="s">
        <v>44</v>
      </c>
      <c r="U77" s="109" t="s">
        <v>576</v>
      </c>
      <c r="V77" s="109" t="s">
        <v>1710</v>
      </c>
      <c r="W77" s="107"/>
      <c r="X77" s="107"/>
      <c r="Y77" s="62"/>
    </row>
    <row r="78" spans="1:26" s="1" customFormat="1" ht="280.5" x14ac:dyDescent="0.2">
      <c r="A78" s="57">
        <v>44405</v>
      </c>
      <c r="B78" s="93"/>
      <c r="C78" s="115" t="s">
        <v>686</v>
      </c>
      <c r="D78" s="57">
        <v>44419</v>
      </c>
      <c r="E78" s="57" t="s">
        <v>58</v>
      </c>
      <c r="F78" s="59">
        <v>32527405</v>
      </c>
      <c r="G78" s="57" t="s">
        <v>1683</v>
      </c>
      <c r="H78" s="59">
        <v>23405</v>
      </c>
      <c r="I78" s="57" t="s">
        <v>1303</v>
      </c>
      <c r="J78" s="58" t="s">
        <v>67</v>
      </c>
      <c r="K78" s="58" t="s">
        <v>1711</v>
      </c>
      <c r="L78" s="58" t="s">
        <v>144</v>
      </c>
      <c r="M78" s="58" t="s">
        <v>62</v>
      </c>
      <c r="N78" s="58" t="s">
        <v>1712</v>
      </c>
      <c r="O78" s="60" t="s">
        <v>1713</v>
      </c>
      <c r="P78" s="58" t="s">
        <v>1714</v>
      </c>
      <c r="Q78" s="106"/>
      <c r="R78" s="97" t="s">
        <v>1704</v>
      </c>
      <c r="S78" s="97"/>
      <c r="T78" s="63" t="s">
        <v>1715</v>
      </c>
      <c r="U78" s="58" t="s">
        <v>1706</v>
      </c>
      <c r="V78" s="58" t="s">
        <v>1716</v>
      </c>
      <c r="W78" s="107"/>
      <c r="X78" s="107"/>
      <c r="Y78" s="62" t="s">
        <v>163</v>
      </c>
    </row>
    <row r="79" spans="1:26" s="4" customFormat="1" ht="114.75" x14ac:dyDescent="0.2">
      <c r="A79" s="57">
        <v>44405</v>
      </c>
      <c r="B79" s="93"/>
      <c r="C79" s="115" t="s">
        <v>686</v>
      </c>
      <c r="D79" s="57">
        <v>44419</v>
      </c>
      <c r="E79" s="57" t="s">
        <v>58</v>
      </c>
      <c r="F79" s="59">
        <v>32527448</v>
      </c>
      <c r="G79" s="59" t="s">
        <v>1683</v>
      </c>
      <c r="H79" s="59">
        <v>23405</v>
      </c>
      <c r="I79" s="57" t="s">
        <v>1303</v>
      </c>
      <c r="J79" s="58" t="s">
        <v>67</v>
      </c>
      <c r="K79" s="58" t="s">
        <v>1717</v>
      </c>
      <c r="L79" s="58" t="s">
        <v>144</v>
      </c>
      <c r="M79" s="58" t="s">
        <v>62</v>
      </c>
      <c r="N79" s="58"/>
      <c r="O79" s="60" t="s">
        <v>1718</v>
      </c>
      <c r="P79" s="58"/>
      <c r="Q79" s="106"/>
      <c r="R79" s="97"/>
      <c r="T79" s="63" t="s">
        <v>1719</v>
      </c>
      <c r="U79" s="58" t="s">
        <v>1706</v>
      </c>
      <c r="V79" s="58" t="s">
        <v>1720</v>
      </c>
      <c r="W79" s="107"/>
      <c r="X79" s="107"/>
      <c r="Y79" s="58"/>
    </row>
    <row r="80" spans="1:26" ht="89.25" x14ac:dyDescent="0.2">
      <c r="A80" s="57">
        <v>44407</v>
      </c>
      <c r="D80" s="57">
        <v>44418</v>
      </c>
      <c r="E80" s="57" t="s">
        <v>153</v>
      </c>
      <c r="F80" s="59">
        <v>41159608</v>
      </c>
      <c r="G80" s="59" t="s">
        <v>1721</v>
      </c>
      <c r="H80" s="59">
        <v>23404</v>
      </c>
      <c r="I80" s="58" t="s">
        <v>906</v>
      </c>
      <c r="J80" s="58" t="s">
        <v>556</v>
      </c>
      <c r="K80" s="58" t="s">
        <v>1722</v>
      </c>
      <c r="L80" s="123" t="s">
        <v>35</v>
      </c>
      <c r="M80" s="123" t="s">
        <v>30</v>
      </c>
      <c r="U80" s="58" t="s">
        <v>505</v>
      </c>
      <c r="V80" s="58" t="s">
        <v>1723</v>
      </c>
    </row>
    <row r="81" spans="1:25" s="1" customFormat="1" ht="63.75" x14ac:dyDescent="0.2">
      <c r="A81" s="57">
        <v>44407</v>
      </c>
      <c r="B81" s="93"/>
      <c r="C81" s="115"/>
      <c r="D81" s="57">
        <v>44425</v>
      </c>
      <c r="E81" s="57" t="s">
        <v>47</v>
      </c>
      <c r="F81" s="59">
        <v>41240414</v>
      </c>
      <c r="G81" s="59" t="s">
        <v>1721</v>
      </c>
      <c r="H81" s="59">
        <v>23402</v>
      </c>
      <c r="I81" s="57" t="s">
        <v>49</v>
      </c>
      <c r="J81" s="58" t="s">
        <v>50</v>
      </c>
      <c r="K81" s="58" t="s">
        <v>1724</v>
      </c>
      <c r="L81" s="58" t="s">
        <v>35</v>
      </c>
      <c r="M81" s="58" t="s">
        <v>510</v>
      </c>
      <c r="N81" s="58"/>
      <c r="O81" s="60" t="s">
        <v>1725</v>
      </c>
      <c r="P81" s="58"/>
      <c r="Q81" s="106"/>
      <c r="R81" s="97"/>
      <c r="S81" s="97"/>
      <c r="T81" s="63" t="s">
        <v>1726</v>
      </c>
      <c r="U81" s="58" t="s">
        <v>505</v>
      </c>
      <c r="V81" s="58" t="s">
        <v>1727</v>
      </c>
      <c r="W81" s="107"/>
      <c r="X81" s="107"/>
      <c r="Y81" s="62"/>
    </row>
    <row r="82" spans="1:25" s="1" customFormat="1" ht="63.75" x14ac:dyDescent="0.2">
      <c r="A82" s="57">
        <v>44410</v>
      </c>
      <c r="B82" s="93"/>
      <c r="C82" s="115"/>
      <c r="D82" s="57">
        <v>44474</v>
      </c>
      <c r="E82" s="57" t="s">
        <v>47</v>
      </c>
      <c r="F82" s="59">
        <v>36660123</v>
      </c>
      <c r="G82" s="57" t="s">
        <v>1059</v>
      </c>
      <c r="H82" s="59">
        <v>23402</v>
      </c>
      <c r="I82" s="58" t="s">
        <v>49</v>
      </c>
      <c r="J82" s="58" t="s">
        <v>50</v>
      </c>
      <c r="K82" s="58" t="s">
        <v>1728</v>
      </c>
      <c r="L82" s="58" t="s">
        <v>35</v>
      </c>
      <c r="M82" s="58" t="s">
        <v>510</v>
      </c>
      <c r="N82" s="58" t="s">
        <v>1729</v>
      </c>
      <c r="O82" s="60"/>
      <c r="P82" s="58"/>
      <c r="Q82" s="106"/>
      <c r="R82" s="97"/>
      <c r="S82" s="97"/>
      <c r="T82" s="63" t="s">
        <v>1730</v>
      </c>
      <c r="U82" s="58" t="s">
        <v>762</v>
      </c>
      <c r="V82" s="58" t="s">
        <v>784</v>
      </c>
      <c r="W82" s="107"/>
      <c r="X82" s="107"/>
      <c r="Y82" s="62"/>
    </row>
    <row r="83" spans="1:25" s="1" customFormat="1" ht="140.25" x14ac:dyDescent="0.2">
      <c r="A83" s="57">
        <v>44410</v>
      </c>
      <c r="B83" s="93"/>
      <c r="C83" s="115"/>
      <c r="D83" s="57">
        <v>44466</v>
      </c>
      <c r="E83" s="57" t="s">
        <v>153</v>
      </c>
      <c r="F83" s="59">
        <v>39123931</v>
      </c>
      <c r="G83" s="57" t="s">
        <v>1059</v>
      </c>
      <c r="H83" s="59">
        <v>23404</v>
      </c>
      <c r="I83" s="57" t="s">
        <v>906</v>
      </c>
      <c r="J83" s="58" t="s">
        <v>556</v>
      </c>
      <c r="K83" s="58" t="s">
        <v>1731</v>
      </c>
      <c r="L83" s="58" t="s">
        <v>35</v>
      </c>
      <c r="M83" s="58" t="s">
        <v>30</v>
      </c>
      <c r="N83" s="58"/>
      <c r="O83" s="60"/>
      <c r="P83" s="58" t="s">
        <v>1732</v>
      </c>
      <c r="Q83" s="106"/>
      <c r="R83" s="97" t="s">
        <v>1733</v>
      </c>
      <c r="S83" s="97" t="s">
        <v>1734</v>
      </c>
      <c r="T83" s="63" t="s">
        <v>1735</v>
      </c>
      <c r="U83" s="61" t="s">
        <v>1695</v>
      </c>
      <c r="V83" s="58" t="s">
        <v>1736</v>
      </c>
      <c r="W83" s="107"/>
      <c r="X83" s="107"/>
      <c r="Y83" s="62"/>
    </row>
    <row r="84" spans="1:25" s="1" customFormat="1" ht="76.5" x14ac:dyDescent="0.2">
      <c r="A84" s="57">
        <v>44411</v>
      </c>
      <c r="B84" s="93"/>
      <c r="C84" s="115"/>
      <c r="D84" s="57">
        <v>44421</v>
      </c>
      <c r="E84" s="57" t="s">
        <v>153</v>
      </c>
      <c r="F84" s="59">
        <v>41239499</v>
      </c>
      <c r="G84" s="57" t="s">
        <v>999</v>
      </c>
      <c r="H84" s="59">
        <v>23404</v>
      </c>
      <c r="I84" s="57" t="s">
        <v>906</v>
      </c>
      <c r="J84" s="58" t="s">
        <v>556</v>
      </c>
      <c r="K84" s="58" t="s">
        <v>1737</v>
      </c>
      <c r="L84" s="58" t="s">
        <v>40</v>
      </c>
      <c r="M84" s="58" t="s">
        <v>30</v>
      </c>
      <c r="N84" s="58"/>
      <c r="O84" s="60" t="s">
        <v>1738</v>
      </c>
      <c r="P84" s="58"/>
      <c r="Q84" s="106"/>
      <c r="R84" s="97"/>
      <c r="S84" s="97"/>
      <c r="T84" s="63" t="s">
        <v>44</v>
      </c>
      <c r="U84" s="64" t="s">
        <v>1652</v>
      </c>
      <c r="V84" s="58" t="s">
        <v>1653</v>
      </c>
      <c r="W84" s="107"/>
      <c r="X84" s="107"/>
      <c r="Y84" s="62"/>
    </row>
    <row r="85" spans="1:25" s="1" customFormat="1" ht="76.5" x14ac:dyDescent="0.2">
      <c r="A85" s="57">
        <v>44411</v>
      </c>
      <c r="B85" s="93"/>
      <c r="C85" s="115"/>
      <c r="D85" s="57">
        <v>44421</v>
      </c>
      <c r="E85" s="57" t="s">
        <v>153</v>
      </c>
      <c r="F85" s="59">
        <v>39080431</v>
      </c>
      <c r="G85" s="57" t="s">
        <v>999</v>
      </c>
      <c r="H85" s="59">
        <v>23404</v>
      </c>
      <c r="I85" s="57" t="s">
        <v>906</v>
      </c>
      <c r="J85" s="58" t="s">
        <v>556</v>
      </c>
      <c r="K85" s="58" t="s">
        <v>1739</v>
      </c>
      <c r="L85" s="58" t="s">
        <v>40</v>
      </c>
      <c r="M85" s="58" t="s">
        <v>30</v>
      </c>
      <c r="N85" s="58"/>
      <c r="O85" s="60" t="s">
        <v>1740</v>
      </c>
      <c r="P85" s="58"/>
      <c r="Q85" s="106"/>
      <c r="R85" s="97"/>
      <c r="S85" s="97"/>
      <c r="T85" s="63" t="s">
        <v>44</v>
      </c>
      <c r="U85" s="64" t="s">
        <v>1652</v>
      </c>
      <c r="V85" s="58" t="s">
        <v>1653</v>
      </c>
      <c r="W85" s="107"/>
      <c r="X85" s="107"/>
      <c r="Y85" s="62"/>
    </row>
    <row r="86" spans="1:25" s="1" customFormat="1" ht="76.5" x14ac:dyDescent="0.2">
      <c r="A86" s="57">
        <v>44411</v>
      </c>
      <c r="B86" s="93"/>
      <c r="C86" s="115"/>
      <c r="D86" s="57">
        <v>44421</v>
      </c>
      <c r="E86" s="57" t="s">
        <v>153</v>
      </c>
      <c r="F86" s="59">
        <v>39080441</v>
      </c>
      <c r="G86" s="57" t="s">
        <v>999</v>
      </c>
      <c r="H86" s="59">
        <v>23404</v>
      </c>
      <c r="I86" s="57" t="s">
        <v>906</v>
      </c>
      <c r="J86" s="58" t="s">
        <v>556</v>
      </c>
      <c r="K86" s="58" t="s">
        <v>1741</v>
      </c>
      <c r="L86" s="58" t="s">
        <v>40</v>
      </c>
      <c r="M86" s="58" t="s">
        <v>30</v>
      </c>
      <c r="N86" s="58"/>
      <c r="O86" s="60" t="s">
        <v>1740</v>
      </c>
      <c r="P86" s="58"/>
      <c r="Q86" s="106"/>
      <c r="R86" s="97"/>
      <c r="S86" s="97"/>
      <c r="T86" s="63" t="s">
        <v>44</v>
      </c>
      <c r="U86" s="64" t="s">
        <v>1652</v>
      </c>
      <c r="V86" s="58" t="s">
        <v>1653</v>
      </c>
      <c r="W86" s="107"/>
      <c r="X86" s="107"/>
      <c r="Y86" s="62"/>
    </row>
    <row r="87" spans="1:25" s="1" customFormat="1" ht="51" x14ac:dyDescent="0.2">
      <c r="A87" s="57">
        <v>44411</v>
      </c>
      <c r="B87" s="93"/>
      <c r="C87" s="115"/>
      <c r="D87" s="57">
        <v>44418</v>
      </c>
      <c r="E87" s="57" t="s">
        <v>153</v>
      </c>
      <c r="F87" s="59">
        <v>38745825</v>
      </c>
      <c r="G87" s="57" t="s">
        <v>999</v>
      </c>
      <c r="H87" s="59">
        <v>23404</v>
      </c>
      <c r="I87" s="57" t="s">
        <v>906</v>
      </c>
      <c r="J87" s="58" t="s">
        <v>556</v>
      </c>
      <c r="K87" s="58" t="s">
        <v>1742</v>
      </c>
      <c r="L87" s="58" t="s">
        <v>40</v>
      </c>
      <c r="M87" s="58" t="s">
        <v>1743</v>
      </c>
      <c r="N87" s="58"/>
      <c r="O87" s="62"/>
      <c r="P87" s="58"/>
      <c r="Q87" s="106"/>
      <c r="R87" s="97"/>
      <c r="S87" s="97"/>
      <c r="T87" s="63" t="s">
        <v>44</v>
      </c>
      <c r="U87" s="64" t="s">
        <v>576</v>
      </c>
      <c r="V87" s="61" t="s">
        <v>1744</v>
      </c>
      <c r="W87" s="107"/>
      <c r="X87" s="107"/>
      <c r="Y87" s="62"/>
    </row>
    <row r="88" spans="1:25" s="1" customFormat="1" ht="51" x14ac:dyDescent="0.2">
      <c r="A88" s="57">
        <v>44411</v>
      </c>
      <c r="B88" s="93"/>
      <c r="C88" s="115"/>
      <c r="D88" s="57">
        <v>44418</v>
      </c>
      <c r="E88" s="57" t="s">
        <v>153</v>
      </c>
      <c r="F88" s="59">
        <v>38745833</v>
      </c>
      <c r="G88" s="57" t="s">
        <v>999</v>
      </c>
      <c r="H88" s="59">
        <v>23404</v>
      </c>
      <c r="I88" s="57" t="s">
        <v>906</v>
      </c>
      <c r="J88" s="58" t="s">
        <v>556</v>
      </c>
      <c r="K88" s="58" t="s">
        <v>1745</v>
      </c>
      <c r="L88" s="58" t="s">
        <v>40</v>
      </c>
      <c r="M88" s="58" t="s">
        <v>1743</v>
      </c>
      <c r="N88" s="58"/>
      <c r="O88" s="60"/>
      <c r="P88" s="58"/>
      <c r="Q88" s="106"/>
      <c r="R88" s="97"/>
      <c r="S88" s="97"/>
      <c r="T88" s="63" t="s">
        <v>44</v>
      </c>
      <c r="U88" s="64" t="s">
        <v>576</v>
      </c>
      <c r="V88" s="61" t="s">
        <v>1744</v>
      </c>
      <c r="W88" s="107"/>
      <c r="X88" s="107"/>
      <c r="Y88" s="62"/>
    </row>
    <row r="89" spans="1:25" s="1" customFormat="1" ht="204" x14ac:dyDescent="0.2">
      <c r="A89" s="57">
        <v>44413</v>
      </c>
      <c r="B89" s="93"/>
      <c r="C89" s="115"/>
      <c r="D89" s="187">
        <v>44438</v>
      </c>
      <c r="E89" s="192" t="s">
        <v>144</v>
      </c>
      <c r="F89" s="59">
        <v>40725196</v>
      </c>
      <c r="G89" s="57" t="s">
        <v>1555</v>
      </c>
      <c r="H89" s="59">
        <v>23405</v>
      </c>
      <c r="I89" s="57" t="s">
        <v>66</v>
      </c>
      <c r="J89" s="58" t="s">
        <v>67</v>
      </c>
      <c r="K89" s="58" t="s">
        <v>1746</v>
      </c>
      <c r="L89" s="58" t="s">
        <v>58</v>
      </c>
      <c r="M89" s="58" t="s">
        <v>62</v>
      </c>
      <c r="N89" s="58"/>
      <c r="O89" s="60" t="s">
        <v>1747</v>
      </c>
      <c r="P89" s="58"/>
      <c r="Q89" s="108"/>
      <c r="R89" s="97"/>
      <c r="S89" s="97"/>
      <c r="T89" s="63" t="s">
        <v>44</v>
      </c>
      <c r="U89" s="58" t="s">
        <v>1748</v>
      </c>
      <c r="V89" s="58" t="s">
        <v>753</v>
      </c>
      <c r="W89" s="107"/>
      <c r="X89" s="107"/>
      <c r="Y89" s="62"/>
    </row>
    <row r="90" spans="1:25" s="1" customFormat="1" ht="25.5" x14ac:dyDescent="0.2">
      <c r="A90" s="57">
        <v>44413</v>
      </c>
      <c r="B90" s="93"/>
      <c r="C90" s="115"/>
      <c r="D90" s="57">
        <v>44413</v>
      </c>
      <c r="E90" s="57" t="s">
        <v>607</v>
      </c>
      <c r="F90" s="59">
        <v>40725171</v>
      </c>
      <c r="G90" s="57" t="s">
        <v>1555</v>
      </c>
      <c r="H90" s="59">
        <v>23405</v>
      </c>
      <c r="I90" s="57" t="s">
        <v>66</v>
      </c>
      <c r="J90" s="58" t="s">
        <v>67</v>
      </c>
      <c r="K90" s="58" t="s">
        <v>1749</v>
      </c>
      <c r="L90" s="58" t="s">
        <v>58</v>
      </c>
      <c r="M90" s="58" t="s">
        <v>607</v>
      </c>
      <c r="N90" s="58"/>
      <c r="O90" s="60"/>
      <c r="P90" s="58"/>
      <c r="Q90" s="117"/>
      <c r="R90" s="97"/>
      <c r="S90" s="97"/>
      <c r="T90" s="63"/>
      <c r="U90" s="58" t="s">
        <v>1750</v>
      </c>
      <c r="V90" s="58"/>
      <c r="W90" s="107"/>
      <c r="X90" s="107"/>
      <c r="Y90" s="62"/>
    </row>
    <row r="91" spans="1:25" s="1" customFormat="1" ht="191.25" x14ac:dyDescent="0.2">
      <c r="A91" s="57">
        <v>44413</v>
      </c>
      <c r="B91" s="93"/>
      <c r="C91" s="118"/>
      <c r="D91" s="187">
        <v>44453</v>
      </c>
      <c r="E91" s="57" t="s">
        <v>58</v>
      </c>
      <c r="F91" s="59">
        <v>41224852</v>
      </c>
      <c r="G91" s="57" t="s">
        <v>1555</v>
      </c>
      <c r="H91" s="59">
        <v>23405</v>
      </c>
      <c r="I91" s="57" t="s">
        <v>66</v>
      </c>
      <c r="J91" s="58" t="s">
        <v>67</v>
      </c>
      <c r="K91" s="58" t="s">
        <v>1751</v>
      </c>
      <c r="L91" s="58" t="s">
        <v>58</v>
      </c>
      <c r="M91" s="58" t="s">
        <v>62</v>
      </c>
      <c r="N91" s="58"/>
      <c r="O91" s="60" t="s">
        <v>1752</v>
      </c>
      <c r="P91" s="58" t="s">
        <v>1753</v>
      </c>
      <c r="Q91" s="106"/>
      <c r="R91" s="97"/>
      <c r="S91" s="97"/>
      <c r="T91" s="63" t="s">
        <v>44</v>
      </c>
      <c r="U91" s="58" t="s">
        <v>1754</v>
      </c>
      <c r="V91" s="58" t="s">
        <v>1755</v>
      </c>
      <c r="W91" s="107"/>
      <c r="X91" s="107"/>
      <c r="Y91" s="62"/>
    </row>
    <row r="92" spans="1:25" s="1" customFormat="1" ht="127.5" x14ac:dyDescent="0.2">
      <c r="A92" s="57">
        <v>44414</v>
      </c>
      <c r="B92" s="93"/>
      <c r="C92" s="118"/>
      <c r="D92" s="187">
        <v>44511</v>
      </c>
      <c r="E92" s="59" t="s">
        <v>47</v>
      </c>
      <c r="F92" s="59">
        <v>39080474</v>
      </c>
      <c r="G92" s="57" t="s">
        <v>999</v>
      </c>
      <c r="H92" s="58">
        <v>23402</v>
      </c>
      <c r="I92" s="57" t="s">
        <v>49</v>
      </c>
      <c r="J92" s="58" t="s">
        <v>50</v>
      </c>
      <c r="K92" s="58" t="s">
        <v>1756</v>
      </c>
      <c r="L92" s="58" t="s">
        <v>35</v>
      </c>
      <c r="M92" s="58" t="s">
        <v>41</v>
      </c>
      <c r="N92" s="58"/>
      <c r="O92" s="60"/>
      <c r="P92" s="58"/>
      <c r="Q92" s="106"/>
      <c r="R92" s="97" t="s">
        <v>1757</v>
      </c>
      <c r="S92" s="97" t="s">
        <v>1758</v>
      </c>
      <c r="T92" s="63"/>
      <c r="U92" s="58" t="s">
        <v>1675</v>
      </c>
      <c r="V92" s="58" t="s">
        <v>1759</v>
      </c>
      <c r="W92" s="107"/>
      <c r="X92" s="107"/>
      <c r="Y92" s="62"/>
    </row>
    <row r="93" spans="1:25" s="1" customFormat="1" ht="51" x14ac:dyDescent="0.2">
      <c r="A93" s="57">
        <v>44414</v>
      </c>
      <c r="B93" s="93"/>
      <c r="C93" s="118"/>
      <c r="D93" s="57">
        <v>44420</v>
      </c>
      <c r="E93" s="57" t="s">
        <v>35</v>
      </c>
      <c r="F93" s="59">
        <v>39080482</v>
      </c>
      <c r="G93" s="57" t="s">
        <v>999</v>
      </c>
      <c r="H93" s="58">
        <v>23402</v>
      </c>
      <c r="I93" s="57" t="s">
        <v>49</v>
      </c>
      <c r="J93" s="58" t="s">
        <v>50</v>
      </c>
      <c r="K93" s="58" t="s">
        <v>1760</v>
      </c>
      <c r="L93" s="58" t="s">
        <v>35</v>
      </c>
      <c r="M93" s="58" t="s">
        <v>41</v>
      </c>
      <c r="N93" s="58"/>
      <c r="O93" s="60"/>
      <c r="P93" s="58"/>
      <c r="Q93" s="106"/>
      <c r="R93" s="97"/>
      <c r="S93" s="97"/>
      <c r="T93" s="63"/>
      <c r="U93" s="58" t="s">
        <v>1675</v>
      </c>
      <c r="V93" s="58" t="s">
        <v>1761</v>
      </c>
      <c r="W93" s="107"/>
      <c r="X93" s="107"/>
      <c r="Y93" s="62"/>
    </row>
    <row r="94" spans="1:25" s="1" customFormat="1" ht="140.25" x14ac:dyDescent="0.2">
      <c r="A94" s="57">
        <v>44414</v>
      </c>
      <c r="B94" s="93"/>
      <c r="C94" s="118"/>
      <c r="D94" s="57">
        <v>44511</v>
      </c>
      <c r="E94" s="57" t="s">
        <v>47</v>
      </c>
      <c r="F94" s="59">
        <v>39080394</v>
      </c>
      <c r="G94" s="57" t="s">
        <v>999</v>
      </c>
      <c r="H94" s="58">
        <v>23402</v>
      </c>
      <c r="I94" s="57" t="s">
        <v>49</v>
      </c>
      <c r="J94" s="58" t="s">
        <v>50</v>
      </c>
      <c r="K94" s="58" t="s">
        <v>1762</v>
      </c>
      <c r="L94" s="58" t="s">
        <v>35</v>
      </c>
      <c r="M94" s="58" t="s">
        <v>41</v>
      </c>
      <c r="N94" s="58"/>
      <c r="O94" s="60"/>
      <c r="P94" s="58"/>
      <c r="Q94" s="106"/>
      <c r="R94" s="97" t="s">
        <v>1757</v>
      </c>
      <c r="S94" s="97" t="s">
        <v>1758</v>
      </c>
      <c r="T94" s="63"/>
      <c r="U94" s="58" t="s">
        <v>1675</v>
      </c>
      <c r="V94" s="58" t="s">
        <v>1676</v>
      </c>
      <c r="W94" s="58"/>
      <c r="X94" s="107"/>
      <c r="Y94" s="62"/>
    </row>
    <row r="95" spans="1:25" s="1" customFormat="1" ht="51" x14ac:dyDescent="0.2">
      <c r="A95" s="57">
        <v>44414</v>
      </c>
      <c r="B95" s="93"/>
      <c r="C95" s="118"/>
      <c r="D95" s="57">
        <v>44424</v>
      </c>
      <c r="E95" s="57" t="s">
        <v>35</v>
      </c>
      <c r="F95" s="59">
        <v>39080386</v>
      </c>
      <c r="G95" s="57" t="s">
        <v>999</v>
      </c>
      <c r="H95" s="58">
        <v>23402</v>
      </c>
      <c r="I95" s="57" t="s">
        <v>49</v>
      </c>
      <c r="J95" s="58" t="s">
        <v>50</v>
      </c>
      <c r="K95" s="58" t="s">
        <v>1763</v>
      </c>
      <c r="L95" s="58" t="s">
        <v>35</v>
      </c>
      <c r="M95" s="58" t="s">
        <v>41</v>
      </c>
      <c r="N95" s="58"/>
      <c r="O95" s="60"/>
      <c r="P95" s="58"/>
      <c r="Q95" s="106"/>
      <c r="R95" s="97"/>
      <c r="S95" s="97"/>
      <c r="T95" s="63"/>
      <c r="U95" s="58" t="s">
        <v>1675</v>
      </c>
      <c r="V95" s="58" t="s">
        <v>1761</v>
      </c>
      <c r="W95" s="107"/>
      <c r="X95" s="107"/>
      <c r="Y95" s="62"/>
    </row>
    <row r="96" spans="1:25" s="1" customFormat="1" ht="63.75" x14ac:dyDescent="0.2">
      <c r="A96" s="57">
        <v>44417</v>
      </c>
      <c r="B96" s="93"/>
      <c r="C96" s="118"/>
      <c r="D96" s="57">
        <v>44417</v>
      </c>
      <c r="E96" s="59" t="s">
        <v>153</v>
      </c>
      <c r="F96" s="59">
        <v>41240422</v>
      </c>
      <c r="G96" s="57" t="s">
        <v>1721</v>
      </c>
      <c r="H96" s="59">
        <v>23404</v>
      </c>
      <c r="I96" s="57" t="s">
        <v>906</v>
      </c>
      <c r="J96" s="58" t="s">
        <v>556</v>
      </c>
      <c r="K96" s="58" t="s">
        <v>1764</v>
      </c>
      <c r="L96" s="58" t="s">
        <v>153</v>
      </c>
      <c r="M96" s="58" t="s">
        <v>30</v>
      </c>
      <c r="N96" s="58"/>
      <c r="O96" s="60"/>
      <c r="P96" s="58"/>
      <c r="Q96" s="106"/>
      <c r="R96" s="97"/>
      <c r="S96" s="97"/>
      <c r="T96" s="63"/>
      <c r="U96" s="58" t="s">
        <v>505</v>
      </c>
      <c r="V96" s="58" t="s">
        <v>1765</v>
      </c>
      <c r="W96" s="107"/>
      <c r="X96" s="107"/>
      <c r="Y96" s="62"/>
    </row>
    <row r="97" spans="1:25" s="1" customFormat="1" ht="63.75" x14ac:dyDescent="0.2">
      <c r="A97" s="57">
        <v>44417</v>
      </c>
      <c r="B97" s="93"/>
      <c r="C97" s="115"/>
      <c r="D97" s="57">
        <v>44421</v>
      </c>
      <c r="E97" s="57" t="s">
        <v>153</v>
      </c>
      <c r="F97" s="59">
        <v>33138065</v>
      </c>
      <c r="G97" s="57" t="s">
        <v>1766</v>
      </c>
      <c r="H97" s="59">
        <v>23404</v>
      </c>
      <c r="I97" s="57" t="s">
        <v>906</v>
      </c>
      <c r="J97" s="58" t="s">
        <v>556</v>
      </c>
      <c r="K97" s="58" t="s">
        <v>1767</v>
      </c>
      <c r="L97" s="58" t="s">
        <v>153</v>
      </c>
      <c r="M97" s="58" t="s">
        <v>30</v>
      </c>
      <c r="N97" s="58"/>
      <c r="O97" s="60" t="s">
        <v>1768</v>
      </c>
      <c r="P97" s="58"/>
      <c r="Q97" s="106"/>
      <c r="R97" s="97"/>
      <c r="S97" s="97"/>
      <c r="T97" s="63"/>
      <c r="U97" s="64" t="s">
        <v>1652</v>
      </c>
      <c r="V97" s="58" t="s">
        <v>1769</v>
      </c>
      <c r="W97" s="107"/>
      <c r="X97" s="107"/>
      <c r="Y97" s="62"/>
    </row>
    <row r="98" spans="1:25" s="1" customFormat="1" ht="127.5" x14ac:dyDescent="0.2">
      <c r="A98" s="167">
        <v>44419</v>
      </c>
      <c r="B98" s="168"/>
      <c r="C98" s="169"/>
      <c r="D98" s="167">
        <v>44578</v>
      </c>
      <c r="E98" s="167" t="s">
        <v>47</v>
      </c>
      <c r="F98" s="170">
        <v>39476719</v>
      </c>
      <c r="G98" s="167" t="s">
        <v>1663</v>
      </c>
      <c r="H98" s="170">
        <v>23402</v>
      </c>
      <c r="I98" s="167" t="s">
        <v>49</v>
      </c>
      <c r="J98" s="171" t="s">
        <v>50</v>
      </c>
      <c r="K98" s="171" t="s">
        <v>1770</v>
      </c>
      <c r="L98" s="171" t="s">
        <v>35</v>
      </c>
      <c r="M98" s="171" t="s">
        <v>41</v>
      </c>
      <c r="N98" s="171"/>
      <c r="O98" s="172" t="s">
        <v>1771</v>
      </c>
      <c r="P98" s="58"/>
      <c r="Q98" s="173"/>
      <c r="R98" s="174" t="s">
        <v>1772</v>
      </c>
      <c r="S98" s="174" t="s">
        <v>1773</v>
      </c>
      <c r="T98" s="175" t="s">
        <v>1774</v>
      </c>
      <c r="U98" s="171" t="s">
        <v>151</v>
      </c>
      <c r="V98" s="171" t="s">
        <v>1775</v>
      </c>
      <c r="W98" s="176"/>
      <c r="X98" s="176"/>
      <c r="Y98" s="177"/>
    </row>
    <row r="99" spans="1:25" s="64" customFormat="1" ht="165.75" x14ac:dyDescent="0.2">
      <c r="A99" s="163">
        <v>44421</v>
      </c>
      <c r="C99" s="64" t="s">
        <v>1776</v>
      </c>
      <c r="D99" s="163">
        <v>44603</v>
      </c>
      <c r="E99" s="64" t="s">
        <v>25</v>
      </c>
      <c r="F99" s="64">
        <v>38504618</v>
      </c>
      <c r="G99" s="64" t="s">
        <v>1777</v>
      </c>
      <c r="H99" s="64">
        <v>23414</v>
      </c>
      <c r="I99" s="163" t="s">
        <v>1778</v>
      </c>
      <c r="J99" s="64" t="s">
        <v>1779</v>
      </c>
      <c r="K99" s="64" t="s">
        <v>1780</v>
      </c>
      <c r="L99" s="59" t="s">
        <v>153</v>
      </c>
      <c r="M99" s="59" t="s">
        <v>30</v>
      </c>
      <c r="N99" s="64" t="s">
        <v>1781</v>
      </c>
      <c r="O99" s="164"/>
      <c r="P99" s="58"/>
      <c r="Q99" s="165"/>
      <c r="R99" s="97" t="s">
        <v>1782</v>
      </c>
      <c r="S99" s="97" t="s">
        <v>1783</v>
      </c>
      <c r="T99" s="63" t="s">
        <v>1784</v>
      </c>
      <c r="U99" s="64" t="s">
        <v>224</v>
      </c>
      <c r="V99" s="64" t="s">
        <v>1785</v>
      </c>
      <c r="W99" s="166"/>
      <c r="X99" s="166"/>
    </row>
    <row r="100" spans="1:25" s="1" customFormat="1" ht="229.5" x14ac:dyDescent="0.2">
      <c r="A100" s="178">
        <v>44421</v>
      </c>
      <c r="B100" s="179"/>
      <c r="C100" s="64" t="s">
        <v>1776</v>
      </c>
      <c r="D100" s="178">
        <v>44603</v>
      </c>
      <c r="E100" s="178" t="s">
        <v>153</v>
      </c>
      <c r="F100" s="180">
        <v>38504626</v>
      </c>
      <c r="G100" s="178" t="s">
        <v>1777</v>
      </c>
      <c r="H100" s="180">
        <v>23414</v>
      </c>
      <c r="I100" s="178" t="s">
        <v>1778</v>
      </c>
      <c r="J100" s="181" t="s">
        <v>1779</v>
      </c>
      <c r="K100" s="181" t="s">
        <v>1786</v>
      </c>
      <c r="L100" s="181" t="s">
        <v>153</v>
      </c>
      <c r="M100" s="181" t="s">
        <v>30</v>
      </c>
      <c r="N100" s="181" t="s">
        <v>1787</v>
      </c>
      <c r="O100" s="182" t="s">
        <v>1788</v>
      </c>
      <c r="P100" s="58" t="s">
        <v>1789</v>
      </c>
      <c r="Q100" s="186" t="s">
        <v>1790</v>
      </c>
      <c r="R100" s="183" t="s">
        <v>1791</v>
      </c>
      <c r="S100" s="183" t="s">
        <v>1792</v>
      </c>
      <c r="T100" s="63" t="s">
        <v>1793</v>
      </c>
      <c r="U100" s="245" t="s">
        <v>1794</v>
      </c>
      <c r="V100" s="245" t="s">
        <v>1795</v>
      </c>
      <c r="W100" s="184"/>
      <c r="X100" s="184"/>
      <c r="Y100" s="185"/>
    </row>
    <row r="101" spans="1:25" s="1" customFormat="1" ht="51" x14ac:dyDescent="0.2">
      <c r="A101" s="57">
        <v>44421</v>
      </c>
      <c r="B101" s="93"/>
      <c r="C101" s="115"/>
      <c r="D101" s="187">
        <v>44425</v>
      </c>
      <c r="E101" s="59" t="s">
        <v>35</v>
      </c>
      <c r="F101" s="59">
        <v>33209628</v>
      </c>
      <c r="G101" s="62" t="s">
        <v>1796</v>
      </c>
      <c r="H101" s="59">
        <v>23402</v>
      </c>
      <c r="I101" s="57" t="s">
        <v>49</v>
      </c>
      <c r="J101" s="58" t="s">
        <v>50</v>
      </c>
      <c r="K101" s="58" t="s">
        <v>1797</v>
      </c>
      <c r="L101" s="58" t="s">
        <v>153</v>
      </c>
      <c r="M101" s="58" t="s">
        <v>41</v>
      </c>
      <c r="N101" s="58"/>
      <c r="O101" s="60"/>
      <c r="P101" s="58"/>
      <c r="Q101" s="108"/>
      <c r="R101" s="97"/>
      <c r="S101" s="97"/>
      <c r="T101" s="63"/>
      <c r="U101" s="93" t="s">
        <v>505</v>
      </c>
      <c r="V101" s="58" t="s">
        <v>1798</v>
      </c>
      <c r="W101" s="107"/>
      <c r="X101" s="107"/>
      <c r="Y101" s="62"/>
    </row>
    <row r="102" spans="1:25" s="1" customFormat="1" ht="191.25" x14ac:dyDescent="0.2">
      <c r="A102" s="57">
        <v>44421</v>
      </c>
      <c r="B102" s="93"/>
      <c r="C102" s="115"/>
      <c r="D102" s="57">
        <v>44468</v>
      </c>
      <c r="E102" s="57" t="s">
        <v>47</v>
      </c>
      <c r="F102" s="59">
        <v>39080968</v>
      </c>
      <c r="G102" s="62" t="s">
        <v>1721</v>
      </c>
      <c r="H102" s="59">
        <v>23402</v>
      </c>
      <c r="I102" s="57" t="s">
        <v>49</v>
      </c>
      <c r="J102" s="58" t="s">
        <v>50</v>
      </c>
      <c r="K102" s="58" t="s">
        <v>1799</v>
      </c>
      <c r="L102" s="58" t="s">
        <v>153</v>
      </c>
      <c r="M102" s="58" t="s">
        <v>41</v>
      </c>
      <c r="N102" s="58"/>
      <c r="O102" s="60"/>
      <c r="P102" s="58" t="s">
        <v>1800</v>
      </c>
      <c r="Q102" s="108" t="s">
        <v>1801</v>
      </c>
      <c r="R102" s="97"/>
      <c r="S102" s="97"/>
      <c r="T102" s="63"/>
      <c r="U102" s="58" t="s">
        <v>151</v>
      </c>
      <c r="V102" s="58" t="s">
        <v>1802</v>
      </c>
      <c r="W102" s="107"/>
      <c r="X102" s="107"/>
      <c r="Y102" s="62"/>
    </row>
    <row r="103" spans="1:25" s="1" customFormat="1" ht="102" x14ac:dyDescent="0.2">
      <c r="A103" s="57">
        <v>44421</v>
      </c>
      <c r="B103" s="93"/>
      <c r="C103" s="115"/>
      <c r="D103" s="57">
        <v>44468</v>
      </c>
      <c r="E103" s="57" t="s">
        <v>47</v>
      </c>
      <c r="F103" s="59">
        <v>41240510</v>
      </c>
      <c r="G103" s="62" t="s">
        <v>1721</v>
      </c>
      <c r="H103" s="59">
        <v>23402</v>
      </c>
      <c r="I103" s="57" t="s">
        <v>49</v>
      </c>
      <c r="J103" s="58" t="s">
        <v>50</v>
      </c>
      <c r="K103" s="58" t="s">
        <v>1803</v>
      </c>
      <c r="L103" s="58" t="s">
        <v>153</v>
      </c>
      <c r="M103" s="58" t="s">
        <v>41</v>
      </c>
      <c r="N103" s="58" t="s">
        <v>1804</v>
      </c>
      <c r="O103" s="60"/>
      <c r="P103" s="58" t="s">
        <v>1805</v>
      </c>
      <c r="Q103" s="108" t="s">
        <v>1806</v>
      </c>
      <c r="R103" s="97"/>
      <c r="S103" s="97"/>
      <c r="T103" s="63"/>
      <c r="U103" s="58" t="s">
        <v>45</v>
      </c>
      <c r="V103" s="58" t="s">
        <v>1807</v>
      </c>
      <c r="W103" s="107"/>
      <c r="X103" s="107"/>
      <c r="Y103" s="62"/>
    </row>
    <row r="104" spans="1:25" s="1" customFormat="1" ht="63.75" x14ac:dyDescent="0.2">
      <c r="A104" s="57">
        <v>44421</v>
      </c>
      <c r="B104" s="93"/>
      <c r="C104" s="115"/>
      <c r="D104" s="57">
        <v>44425</v>
      </c>
      <c r="E104" s="57" t="s">
        <v>35</v>
      </c>
      <c r="F104" s="59">
        <v>41240491</v>
      </c>
      <c r="G104" s="62" t="s">
        <v>1808</v>
      </c>
      <c r="H104" s="59">
        <v>23402</v>
      </c>
      <c r="I104" s="57" t="s">
        <v>49</v>
      </c>
      <c r="J104" s="58" t="s">
        <v>50</v>
      </c>
      <c r="K104" s="58" t="s">
        <v>1809</v>
      </c>
      <c r="L104" s="58" t="s">
        <v>153</v>
      </c>
      <c r="M104" s="58" t="s">
        <v>41</v>
      </c>
      <c r="N104" s="58"/>
      <c r="O104" s="60"/>
      <c r="P104" s="58"/>
      <c r="Q104" s="108"/>
      <c r="R104" s="97"/>
      <c r="S104" s="97"/>
      <c r="T104" s="63"/>
      <c r="U104" s="63" t="s">
        <v>505</v>
      </c>
      <c r="V104" s="58" t="s">
        <v>1810</v>
      </c>
      <c r="W104" s="107"/>
      <c r="X104" s="62"/>
      <c r="Y104" s="62"/>
    </row>
    <row r="105" spans="1:25" s="1" customFormat="1" ht="63.75" x14ac:dyDescent="0.2">
      <c r="A105" s="57">
        <v>44424</v>
      </c>
      <c r="B105" s="93"/>
      <c r="C105" s="115"/>
      <c r="D105" s="57">
        <v>44435</v>
      </c>
      <c r="E105" s="57" t="s">
        <v>153</v>
      </c>
      <c r="F105" s="59">
        <v>33138057</v>
      </c>
      <c r="G105" s="62" t="s">
        <v>1766</v>
      </c>
      <c r="H105" s="59">
        <v>23404</v>
      </c>
      <c r="I105" s="57" t="s">
        <v>555</v>
      </c>
      <c r="J105" s="58" t="s">
        <v>556</v>
      </c>
      <c r="K105" s="58" t="s">
        <v>1811</v>
      </c>
      <c r="L105" s="58" t="s">
        <v>153</v>
      </c>
      <c r="M105" s="58" t="s">
        <v>30</v>
      </c>
      <c r="N105" s="58"/>
      <c r="O105" s="60" t="s">
        <v>1812</v>
      </c>
      <c r="P105" s="58"/>
      <c r="Q105" s="106"/>
      <c r="R105" s="97"/>
      <c r="S105" s="97"/>
      <c r="T105" s="63" t="s">
        <v>44</v>
      </c>
      <c r="U105" s="58" t="s">
        <v>1652</v>
      </c>
      <c r="V105" s="58" t="s">
        <v>1653</v>
      </c>
      <c r="W105" s="107"/>
      <c r="X105" s="107"/>
      <c r="Y105" s="62"/>
    </row>
    <row r="106" spans="1:25" s="1" customFormat="1" ht="38.25" x14ac:dyDescent="0.2">
      <c r="A106" s="57">
        <v>44424</v>
      </c>
      <c r="B106" s="93"/>
      <c r="C106" s="115"/>
      <c r="D106" s="57">
        <v>44438</v>
      </c>
      <c r="E106" s="57" t="s">
        <v>35</v>
      </c>
      <c r="F106" s="59">
        <v>41240473</v>
      </c>
      <c r="G106" s="62" t="s">
        <v>1721</v>
      </c>
      <c r="H106" s="59">
        <v>23402</v>
      </c>
      <c r="I106" s="57" t="s">
        <v>49</v>
      </c>
      <c r="J106" s="58" t="s">
        <v>50</v>
      </c>
      <c r="K106" s="58" t="s">
        <v>1813</v>
      </c>
      <c r="L106" s="58" t="s">
        <v>35</v>
      </c>
      <c r="M106" s="58" t="s">
        <v>41</v>
      </c>
      <c r="N106" s="58"/>
      <c r="O106" s="60"/>
      <c r="P106" s="58"/>
      <c r="Q106" s="106"/>
      <c r="R106" s="97"/>
      <c r="S106" s="97"/>
      <c r="T106" s="63" t="s">
        <v>44</v>
      </c>
      <c r="U106" s="63" t="s">
        <v>505</v>
      </c>
      <c r="V106" s="58" t="s">
        <v>1814</v>
      </c>
      <c r="W106" s="107"/>
      <c r="X106" s="107"/>
      <c r="Y106" s="62"/>
    </row>
    <row r="107" spans="1:25" s="1" customFormat="1" ht="51" x14ac:dyDescent="0.2">
      <c r="A107" s="57">
        <v>44424</v>
      </c>
      <c r="B107" s="93"/>
      <c r="C107" s="115"/>
      <c r="D107" s="57">
        <v>44433</v>
      </c>
      <c r="E107" s="57" t="s">
        <v>35</v>
      </c>
      <c r="F107" s="59">
        <v>41240465</v>
      </c>
      <c r="G107" s="62" t="s">
        <v>1721</v>
      </c>
      <c r="H107" s="59">
        <v>23402</v>
      </c>
      <c r="I107" s="57" t="s">
        <v>49</v>
      </c>
      <c r="J107" s="58" t="s">
        <v>50</v>
      </c>
      <c r="K107" s="58" t="s">
        <v>1815</v>
      </c>
      <c r="L107" s="58" t="s">
        <v>35</v>
      </c>
      <c r="M107" s="58" t="s">
        <v>41</v>
      </c>
      <c r="N107" s="58"/>
      <c r="O107" s="60"/>
      <c r="P107" s="58"/>
      <c r="Q107" s="106"/>
      <c r="R107" s="97"/>
      <c r="S107" s="97"/>
      <c r="T107" s="63" t="s">
        <v>44</v>
      </c>
      <c r="U107" s="63" t="s">
        <v>505</v>
      </c>
      <c r="V107" s="58" t="s">
        <v>1810</v>
      </c>
      <c r="W107" s="107"/>
      <c r="X107" s="107"/>
      <c r="Y107" s="62"/>
    </row>
    <row r="108" spans="1:25" s="1" customFormat="1" ht="38.25" x14ac:dyDescent="0.2">
      <c r="A108" s="57">
        <v>44424</v>
      </c>
      <c r="B108" s="93"/>
      <c r="C108" s="115"/>
      <c r="D108" s="57">
        <v>44438</v>
      </c>
      <c r="E108" s="57" t="s">
        <v>35</v>
      </c>
      <c r="F108" s="59">
        <v>41213504</v>
      </c>
      <c r="G108" s="62" t="s">
        <v>1721</v>
      </c>
      <c r="H108" s="59">
        <v>23402</v>
      </c>
      <c r="I108" s="57" t="s">
        <v>49</v>
      </c>
      <c r="J108" s="58" t="s">
        <v>50</v>
      </c>
      <c r="K108" s="58" t="s">
        <v>1816</v>
      </c>
      <c r="L108" s="58" t="s">
        <v>35</v>
      </c>
      <c r="M108" s="58" t="s">
        <v>41</v>
      </c>
      <c r="N108" s="58"/>
      <c r="O108" s="60"/>
      <c r="P108" s="58"/>
      <c r="Q108" s="106"/>
      <c r="R108" s="97"/>
      <c r="S108" s="97"/>
      <c r="T108" s="63" t="s">
        <v>44</v>
      </c>
      <c r="U108" s="63" t="s">
        <v>505</v>
      </c>
      <c r="V108" s="58" t="s">
        <v>1814</v>
      </c>
      <c r="W108" s="107"/>
      <c r="X108" s="107"/>
      <c r="Y108" s="62"/>
    </row>
    <row r="109" spans="1:25" s="1" customFormat="1" ht="38.25" x14ac:dyDescent="0.2">
      <c r="A109" s="57">
        <v>44424</v>
      </c>
      <c r="B109" s="93"/>
      <c r="C109" s="115"/>
      <c r="D109" s="57">
        <v>44438</v>
      </c>
      <c r="E109" s="57" t="s">
        <v>35</v>
      </c>
      <c r="F109" s="59">
        <v>41240481</v>
      </c>
      <c r="G109" s="62" t="s">
        <v>1721</v>
      </c>
      <c r="H109" s="59">
        <v>23402</v>
      </c>
      <c r="I109" s="57" t="s">
        <v>49</v>
      </c>
      <c r="J109" s="58" t="s">
        <v>50</v>
      </c>
      <c r="K109" s="58" t="s">
        <v>1817</v>
      </c>
      <c r="L109" s="58" t="s">
        <v>35</v>
      </c>
      <c r="M109" s="58" t="s">
        <v>41</v>
      </c>
      <c r="N109" s="58"/>
      <c r="O109" s="60"/>
      <c r="P109" s="58"/>
      <c r="Q109" s="106"/>
      <c r="R109" s="97"/>
      <c r="S109" s="97"/>
      <c r="T109" s="63" t="s">
        <v>44</v>
      </c>
      <c r="U109" s="63" t="s">
        <v>505</v>
      </c>
      <c r="V109" s="58" t="s">
        <v>1814</v>
      </c>
      <c r="W109" s="107"/>
      <c r="X109" s="107"/>
      <c r="Y109" s="62"/>
    </row>
    <row r="110" spans="1:25" s="1" customFormat="1" ht="63.75" x14ac:dyDescent="0.2">
      <c r="A110" s="57">
        <v>44426</v>
      </c>
      <c r="B110" s="93"/>
      <c r="C110" s="115"/>
      <c r="D110" s="57">
        <v>44438</v>
      </c>
      <c r="E110" s="59" t="s">
        <v>35</v>
      </c>
      <c r="F110" s="59">
        <v>41240529</v>
      </c>
      <c r="G110" s="62" t="s">
        <v>1721</v>
      </c>
      <c r="H110" s="59">
        <v>23402</v>
      </c>
      <c r="I110" s="57" t="s">
        <v>49</v>
      </c>
      <c r="J110" s="58" t="s">
        <v>50</v>
      </c>
      <c r="K110" s="58" t="s">
        <v>1818</v>
      </c>
      <c r="L110" s="58" t="s">
        <v>35</v>
      </c>
      <c r="M110" s="58" t="s">
        <v>41</v>
      </c>
      <c r="N110" s="58"/>
      <c r="O110" s="60"/>
      <c r="P110" s="58"/>
      <c r="Q110" s="106"/>
      <c r="R110" s="97"/>
      <c r="S110" s="97"/>
      <c r="T110" s="63" t="s">
        <v>44</v>
      </c>
      <c r="U110" s="63" t="s">
        <v>505</v>
      </c>
      <c r="V110" s="58" t="s">
        <v>1819</v>
      </c>
      <c r="W110" s="107"/>
      <c r="X110" s="107"/>
      <c r="Y110" s="62"/>
    </row>
    <row r="111" spans="1:25" s="1" customFormat="1" ht="76.5" x14ac:dyDescent="0.2">
      <c r="A111" s="57">
        <v>44426</v>
      </c>
      <c r="B111" s="93"/>
      <c r="C111" s="115"/>
      <c r="D111" s="187">
        <v>44438</v>
      </c>
      <c r="E111" s="57" t="s">
        <v>144</v>
      </c>
      <c r="F111" s="59">
        <v>39080343</v>
      </c>
      <c r="G111" s="62" t="s">
        <v>1820</v>
      </c>
      <c r="H111" s="59">
        <v>23405</v>
      </c>
      <c r="I111" s="57" t="s">
        <v>66</v>
      </c>
      <c r="J111" s="58" t="s">
        <v>67</v>
      </c>
      <c r="K111" s="58" t="s">
        <v>1821</v>
      </c>
      <c r="L111" s="58" t="s">
        <v>58</v>
      </c>
      <c r="M111" s="58" t="s">
        <v>62</v>
      </c>
      <c r="N111" s="58"/>
      <c r="O111" s="60" t="s">
        <v>1822</v>
      </c>
      <c r="P111" s="58"/>
      <c r="Q111" s="106"/>
      <c r="R111" s="97"/>
      <c r="S111" s="97"/>
      <c r="T111" s="63" t="s">
        <v>44</v>
      </c>
      <c r="U111" s="58" t="s">
        <v>197</v>
      </c>
      <c r="V111" s="58" t="s">
        <v>1823</v>
      </c>
      <c r="W111" s="107"/>
      <c r="X111" s="107"/>
      <c r="Y111" s="62"/>
    </row>
    <row r="112" spans="1:25" s="1" customFormat="1" ht="127.5" x14ac:dyDescent="0.2">
      <c r="A112" s="57">
        <v>44427</v>
      </c>
      <c r="B112" s="93"/>
      <c r="C112" s="115"/>
      <c r="D112" s="220">
        <v>44523</v>
      </c>
      <c r="E112" s="57" t="s">
        <v>25</v>
      </c>
      <c r="F112" s="59">
        <v>41240537</v>
      </c>
      <c r="G112" s="62" t="s">
        <v>1721</v>
      </c>
      <c r="H112" s="59">
        <v>23402</v>
      </c>
      <c r="I112" s="57" t="s">
        <v>49</v>
      </c>
      <c r="J112" s="58" t="s">
        <v>50</v>
      </c>
      <c r="K112" s="58" t="s">
        <v>1824</v>
      </c>
      <c r="L112" s="58" t="s">
        <v>35</v>
      </c>
      <c r="M112" s="58" t="s">
        <v>41</v>
      </c>
      <c r="N112" s="58"/>
      <c r="O112" s="60"/>
      <c r="P112" s="58"/>
      <c r="Q112" s="106"/>
      <c r="R112" s="97" t="s">
        <v>1825</v>
      </c>
      <c r="S112" s="97" t="s">
        <v>1826</v>
      </c>
      <c r="T112" s="63" t="s">
        <v>44</v>
      </c>
      <c r="U112" s="58" t="s">
        <v>762</v>
      </c>
      <c r="V112" s="58" t="s">
        <v>1827</v>
      </c>
      <c r="W112" s="107"/>
      <c r="X112" s="107"/>
      <c r="Y112" s="62"/>
    </row>
    <row r="113" spans="1:25" s="1" customFormat="1" ht="89.25" x14ac:dyDescent="0.2">
      <c r="A113" s="57">
        <v>44427</v>
      </c>
      <c r="B113" s="93"/>
      <c r="C113" s="115"/>
      <c r="D113" s="57">
        <v>44466</v>
      </c>
      <c r="E113" s="57" t="s">
        <v>58</v>
      </c>
      <c r="F113" s="59">
        <v>41283780</v>
      </c>
      <c r="G113" s="57" t="s">
        <v>1828</v>
      </c>
      <c r="H113" s="59">
        <v>20453</v>
      </c>
      <c r="I113" s="57" t="s">
        <v>1829</v>
      </c>
      <c r="J113" s="58"/>
      <c r="K113" s="58" t="s">
        <v>1830</v>
      </c>
      <c r="L113" s="58" t="s">
        <v>58</v>
      </c>
      <c r="M113" s="58" t="s">
        <v>1831</v>
      </c>
      <c r="N113" s="58" t="s">
        <v>1832</v>
      </c>
      <c r="O113" s="60"/>
      <c r="P113" s="58"/>
      <c r="Q113" s="106"/>
      <c r="R113" s="97"/>
      <c r="S113" s="97"/>
      <c r="T113" s="63" t="s">
        <v>44</v>
      </c>
      <c r="U113" s="58" t="s">
        <v>576</v>
      </c>
      <c r="V113" s="58" t="s">
        <v>1833</v>
      </c>
      <c r="W113" s="107"/>
      <c r="X113" s="107"/>
      <c r="Y113" s="62"/>
    </row>
    <row r="114" spans="1:25" s="1" customFormat="1" ht="63.75" x14ac:dyDescent="0.2">
      <c r="A114" s="57">
        <v>44427</v>
      </c>
      <c r="B114" s="93"/>
      <c r="C114" s="115"/>
      <c r="D114" s="57">
        <v>44431</v>
      </c>
      <c r="E114" s="57" t="s">
        <v>58</v>
      </c>
      <c r="F114" s="59">
        <v>41283713</v>
      </c>
      <c r="G114" s="57" t="s">
        <v>1828</v>
      </c>
      <c r="H114" s="59">
        <v>20453</v>
      </c>
      <c r="I114" s="57" t="s">
        <v>1829</v>
      </c>
      <c r="J114" s="58"/>
      <c r="K114" s="58" t="s">
        <v>1834</v>
      </c>
      <c r="L114" s="58" t="s">
        <v>58</v>
      </c>
      <c r="M114" s="58" t="s">
        <v>1831</v>
      </c>
      <c r="N114" s="58"/>
      <c r="O114" s="60"/>
      <c r="P114" s="58"/>
      <c r="Q114" s="106"/>
      <c r="R114" s="97"/>
      <c r="S114" s="97"/>
      <c r="T114" s="134" t="s">
        <v>44</v>
      </c>
      <c r="U114" s="58" t="s">
        <v>576</v>
      </c>
      <c r="V114" s="58" t="s">
        <v>1835</v>
      </c>
      <c r="W114" s="107"/>
      <c r="X114" s="107"/>
      <c r="Y114" s="62"/>
    </row>
    <row r="115" spans="1:25" s="1" customFormat="1" ht="63.75" x14ac:dyDescent="0.2">
      <c r="A115" s="57">
        <v>44427</v>
      </c>
      <c r="B115" s="93"/>
      <c r="C115" s="115"/>
      <c r="D115" s="57">
        <v>44466</v>
      </c>
      <c r="E115" s="57" t="s">
        <v>58</v>
      </c>
      <c r="F115" s="59">
        <v>41283676</v>
      </c>
      <c r="G115" s="57" t="s">
        <v>1828</v>
      </c>
      <c r="H115" s="59">
        <v>20453</v>
      </c>
      <c r="I115" s="57" t="s">
        <v>1829</v>
      </c>
      <c r="J115" s="59"/>
      <c r="K115" s="58" t="s">
        <v>1836</v>
      </c>
      <c r="L115" s="58" t="s">
        <v>58</v>
      </c>
      <c r="M115" s="58" t="s">
        <v>1831</v>
      </c>
      <c r="N115" s="58" t="s">
        <v>1837</v>
      </c>
      <c r="O115" s="60"/>
      <c r="P115" s="58"/>
      <c r="Q115" s="106"/>
      <c r="R115" s="97"/>
      <c r="S115" s="97"/>
      <c r="T115" s="63" t="s">
        <v>44</v>
      </c>
      <c r="U115" s="58" t="s">
        <v>576</v>
      </c>
      <c r="V115" s="58" t="s">
        <v>1838</v>
      </c>
      <c r="W115" s="107"/>
      <c r="X115" s="107"/>
      <c r="Y115" s="62"/>
    </row>
    <row r="116" spans="1:25" s="1" customFormat="1" ht="51" x14ac:dyDescent="0.2">
      <c r="A116" s="57">
        <v>44427</v>
      </c>
      <c r="B116" s="93"/>
      <c r="C116" s="115"/>
      <c r="D116" s="57">
        <v>44466</v>
      </c>
      <c r="E116" s="57" t="s">
        <v>58</v>
      </c>
      <c r="F116" s="59">
        <v>40072148</v>
      </c>
      <c r="G116" s="57" t="s">
        <v>696</v>
      </c>
      <c r="H116" s="59">
        <v>20453</v>
      </c>
      <c r="I116" s="57" t="s">
        <v>1829</v>
      </c>
      <c r="J116" s="58"/>
      <c r="K116" s="58" t="s">
        <v>1839</v>
      </c>
      <c r="L116" s="58" t="s">
        <v>35</v>
      </c>
      <c r="M116" s="58" t="s">
        <v>1831</v>
      </c>
      <c r="N116" s="58" t="s">
        <v>1840</v>
      </c>
      <c r="O116" s="60"/>
      <c r="P116" s="58"/>
      <c r="Q116" s="106"/>
      <c r="R116" s="97"/>
      <c r="S116" s="97"/>
      <c r="T116" s="63" t="s">
        <v>44</v>
      </c>
      <c r="U116" s="58" t="s">
        <v>576</v>
      </c>
      <c r="V116" s="58" t="s">
        <v>1838</v>
      </c>
      <c r="W116" s="107"/>
      <c r="X116" s="107"/>
      <c r="Y116" s="62"/>
    </row>
    <row r="117" spans="1:25" s="1" customFormat="1" ht="51" x14ac:dyDescent="0.2">
      <c r="A117" s="57">
        <v>44427</v>
      </c>
      <c r="B117" s="93"/>
      <c r="C117" s="115"/>
      <c r="D117" s="57">
        <v>44466</v>
      </c>
      <c r="E117" s="57" t="s">
        <v>58</v>
      </c>
      <c r="F117" s="59">
        <v>40072131</v>
      </c>
      <c r="G117" s="57" t="s">
        <v>696</v>
      </c>
      <c r="H117" s="59">
        <v>20453</v>
      </c>
      <c r="I117" s="57" t="s">
        <v>1829</v>
      </c>
      <c r="J117" s="58"/>
      <c r="K117" s="58" t="s">
        <v>1841</v>
      </c>
      <c r="L117" s="58" t="s">
        <v>35</v>
      </c>
      <c r="M117" s="58" t="s">
        <v>1831</v>
      </c>
      <c r="N117" s="58" t="s">
        <v>1840</v>
      </c>
      <c r="O117" s="60"/>
      <c r="P117" s="58"/>
      <c r="Q117" s="106"/>
      <c r="R117" s="97"/>
      <c r="S117" s="97"/>
      <c r="T117" s="63" t="s">
        <v>1842</v>
      </c>
      <c r="U117" s="58" t="s">
        <v>576</v>
      </c>
      <c r="V117" s="58" t="s">
        <v>1838</v>
      </c>
      <c r="W117" s="136"/>
      <c r="X117" s="107"/>
      <c r="Y117" s="62"/>
    </row>
    <row r="118" spans="1:25" s="1" customFormat="1" ht="140.25" x14ac:dyDescent="0.2">
      <c r="A118" s="57">
        <v>44431</v>
      </c>
      <c r="B118" s="93"/>
      <c r="C118" s="115"/>
      <c r="D118" s="57">
        <v>44558</v>
      </c>
      <c r="E118" s="57" t="s">
        <v>144</v>
      </c>
      <c r="F118" s="59">
        <v>41283721</v>
      </c>
      <c r="G118" s="57" t="s">
        <v>1828</v>
      </c>
      <c r="H118" s="59">
        <v>20453</v>
      </c>
      <c r="I118" s="57" t="s">
        <v>1829</v>
      </c>
      <c r="J118" s="58"/>
      <c r="K118" s="58" t="s">
        <v>1843</v>
      </c>
      <c r="L118" s="58" t="s">
        <v>35</v>
      </c>
      <c r="M118" s="58" t="s">
        <v>1831</v>
      </c>
      <c r="N118" s="58" t="s">
        <v>1844</v>
      </c>
      <c r="O118" s="60"/>
      <c r="P118" s="58"/>
      <c r="Q118" s="106"/>
      <c r="R118" s="97" t="s">
        <v>1845</v>
      </c>
      <c r="S118" s="97" t="s">
        <v>1846</v>
      </c>
      <c r="T118" s="63" t="s">
        <v>1847</v>
      </c>
      <c r="U118" s="58" t="s">
        <v>224</v>
      </c>
      <c r="V118" s="58" t="s">
        <v>1848</v>
      </c>
      <c r="W118" s="104"/>
      <c r="X118" s="107"/>
      <c r="Y118" s="62"/>
    </row>
    <row r="119" spans="1:25" s="1" customFormat="1" ht="51" x14ac:dyDescent="0.2">
      <c r="A119" s="57">
        <v>44431</v>
      </c>
      <c r="B119" s="93"/>
      <c r="C119" s="115"/>
      <c r="D119" s="57">
        <v>44431</v>
      </c>
      <c r="E119" s="57" t="s">
        <v>58</v>
      </c>
      <c r="F119" s="59">
        <v>41283731</v>
      </c>
      <c r="G119" s="57" t="s">
        <v>1828</v>
      </c>
      <c r="H119" s="59">
        <v>20453</v>
      </c>
      <c r="I119" s="57" t="s">
        <v>1829</v>
      </c>
      <c r="J119" s="58"/>
      <c r="K119" s="58" t="s">
        <v>1849</v>
      </c>
      <c r="L119" s="58" t="s">
        <v>58</v>
      </c>
      <c r="M119" s="58" t="s">
        <v>1831</v>
      </c>
      <c r="N119" s="58"/>
      <c r="O119" s="60"/>
      <c r="P119" s="58"/>
      <c r="Q119" s="106"/>
      <c r="R119" s="97"/>
      <c r="S119" s="97"/>
      <c r="T119" s="134" t="s">
        <v>44</v>
      </c>
      <c r="U119" s="58" t="s">
        <v>576</v>
      </c>
      <c r="V119" s="58" t="s">
        <v>1850</v>
      </c>
      <c r="W119" s="107"/>
      <c r="X119" s="107"/>
      <c r="Y119" s="62"/>
    </row>
    <row r="120" spans="1:25" s="1" customFormat="1" ht="102" x14ac:dyDescent="0.2">
      <c r="A120" s="57">
        <v>44431</v>
      </c>
      <c r="B120" s="93"/>
      <c r="C120" s="118"/>
      <c r="D120" s="57">
        <v>44438</v>
      </c>
      <c r="E120" s="57" t="s">
        <v>58</v>
      </c>
      <c r="F120" s="59">
        <v>41224158</v>
      </c>
      <c r="G120" s="57" t="s">
        <v>1143</v>
      </c>
      <c r="H120" s="59">
        <v>23405</v>
      </c>
      <c r="I120" s="59" t="s">
        <v>66</v>
      </c>
      <c r="J120" s="59" t="s">
        <v>67</v>
      </c>
      <c r="K120" s="58" t="s">
        <v>1851</v>
      </c>
      <c r="L120" s="58" t="s">
        <v>58</v>
      </c>
      <c r="M120" s="58" t="s">
        <v>62</v>
      </c>
      <c r="N120" s="58"/>
      <c r="O120" s="60" t="s">
        <v>1852</v>
      </c>
      <c r="P120" s="58"/>
      <c r="Q120" s="106"/>
      <c r="R120" s="97"/>
      <c r="S120" s="97"/>
      <c r="T120" s="63" t="s">
        <v>44</v>
      </c>
      <c r="U120" s="58" t="s">
        <v>1853</v>
      </c>
      <c r="V120" s="58" t="s">
        <v>1854</v>
      </c>
      <c r="W120" s="107"/>
      <c r="X120" s="107"/>
      <c r="Y120" s="62"/>
    </row>
    <row r="121" spans="1:25" s="1" customFormat="1" ht="51" x14ac:dyDescent="0.2">
      <c r="A121" s="57">
        <v>44431</v>
      </c>
      <c r="B121" s="93"/>
      <c r="C121" s="118"/>
      <c r="D121" s="193">
        <v>44438</v>
      </c>
      <c r="E121" s="57" t="s">
        <v>153</v>
      </c>
      <c r="F121" s="59">
        <v>39301881</v>
      </c>
      <c r="G121" s="57" t="s">
        <v>1766</v>
      </c>
      <c r="H121" s="59">
        <v>23404</v>
      </c>
      <c r="I121" s="59" t="s">
        <v>906</v>
      </c>
      <c r="J121" s="59" t="s">
        <v>556</v>
      </c>
      <c r="K121" s="58" t="s">
        <v>1855</v>
      </c>
      <c r="L121" s="58" t="s">
        <v>35</v>
      </c>
      <c r="M121" s="58" t="s">
        <v>30</v>
      </c>
      <c r="N121" s="58"/>
      <c r="O121" s="60" t="s">
        <v>1856</v>
      </c>
      <c r="P121" s="58"/>
      <c r="Q121" s="106"/>
      <c r="R121" s="97"/>
      <c r="S121" s="97"/>
      <c r="T121" s="63" t="s">
        <v>1857</v>
      </c>
      <c r="U121" s="190" t="s">
        <v>1652</v>
      </c>
      <c r="V121" s="109" t="s">
        <v>1769</v>
      </c>
      <c r="W121" s="107"/>
      <c r="X121" s="107"/>
      <c r="Y121" s="62"/>
    </row>
    <row r="122" spans="1:25" s="1" customFormat="1" ht="51" x14ac:dyDescent="0.2">
      <c r="A122" s="57">
        <v>44431</v>
      </c>
      <c r="B122" s="93"/>
      <c r="C122" s="115"/>
      <c r="D122" s="57">
        <v>44431</v>
      </c>
      <c r="E122" s="57" t="s">
        <v>58</v>
      </c>
      <c r="F122" s="59">
        <v>41283756</v>
      </c>
      <c r="G122" s="57" t="s">
        <v>1828</v>
      </c>
      <c r="H122" s="59">
        <v>20453</v>
      </c>
      <c r="I122" s="57" t="s">
        <v>1829</v>
      </c>
      <c r="J122" s="59"/>
      <c r="K122" s="58" t="s">
        <v>1858</v>
      </c>
      <c r="L122" s="58" t="s">
        <v>58</v>
      </c>
      <c r="M122" s="58" t="s">
        <v>62</v>
      </c>
      <c r="N122" s="58"/>
      <c r="O122" s="60"/>
      <c r="P122" s="58"/>
      <c r="Q122" s="106"/>
      <c r="R122" s="97"/>
      <c r="S122" s="97"/>
      <c r="T122" s="63" t="s">
        <v>1859</v>
      </c>
      <c r="U122" s="62" t="s">
        <v>486</v>
      </c>
      <c r="V122" s="58" t="s">
        <v>1860</v>
      </c>
      <c r="W122" s="107"/>
      <c r="X122" s="107"/>
      <c r="Y122" s="62"/>
    </row>
    <row r="123" spans="1:25" s="1" customFormat="1" ht="63.75" x14ac:dyDescent="0.2">
      <c r="A123" s="57">
        <v>44431</v>
      </c>
      <c r="B123" s="93"/>
      <c r="C123" s="115"/>
      <c r="D123" s="57">
        <v>44431</v>
      </c>
      <c r="E123" s="57" t="s">
        <v>58</v>
      </c>
      <c r="F123" s="59">
        <v>41284089</v>
      </c>
      <c r="G123" s="57" t="s">
        <v>1828</v>
      </c>
      <c r="H123" s="59">
        <v>20453</v>
      </c>
      <c r="I123" s="57" t="s">
        <v>1829</v>
      </c>
      <c r="J123" s="59"/>
      <c r="K123" s="58" t="s">
        <v>1861</v>
      </c>
      <c r="L123" s="58" t="s">
        <v>58</v>
      </c>
      <c r="M123" s="58" t="s">
        <v>62</v>
      </c>
      <c r="N123" s="58"/>
      <c r="O123" s="60"/>
      <c r="P123" s="58"/>
      <c r="Q123" s="106"/>
      <c r="R123" s="97"/>
      <c r="S123" s="97"/>
      <c r="T123" s="63" t="s">
        <v>1859</v>
      </c>
      <c r="U123" s="62" t="s">
        <v>486</v>
      </c>
      <c r="V123" s="58" t="s">
        <v>1860</v>
      </c>
      <c r="W123" s="107"/>
      <c r="X123" s="107"/>
      <c r="Y123" s="62"/>
    </row>
    <row r="124" spans="1:25" s="1" customFormat="1" ht="153" x14ac:dyDescent="0.2">
      <c r="A124" s="57">
        <v>44433</v>
      </c>
      <c r="B124" s="93"/>
      <c r="C124" s="115"/>
      <c r="D124" s="57">
        <v>44509</v>
      </c>
      <c r="E124" s="57" t="s">
        <v>153</v>
      </c>
      <c r="F124" s="59">
        <v>32970538</v>
      </c>
      <c r="G124" s="57" t="s">
        <v>1862</v>
      </c>
      <c r="H124" s="59">
        <v>23404</v>
      </c>
      <c r="I124" s="59" t="s">
        <v>906</v>
      </c>
      <c r="J124" s="59" t="s">
        <v>556</v>
      </c>
      <c r="K124" s="58" t="s">
        <v>1863</v>
      </c>
      <c r="L124" s="58" t="s">
        <v>35</v>
      </c>
      <c r="M124" s="58" t="s">
        <v>30</v>
      </c>
      <c r="N124" s="58"/>
      <c r="O124" s="60"/>
      <c r="P124" s="58" t="s">
        <v>1864</v>
      </c>
      <c r="Q124" s="106"/>
      <c r="R124" s="97" t="s">
        <v>1865</v>
      </c>
      <c r="S124" s="97" t="s">
        <v>1866</v>
      </c>
      <c r="T124" s="63" t="s">
        <v>44</v>
      </c>
      <c r="U124" s="109" t="s">
        <v>1695</v>
      </c>
      <c r="V124" s="109" t="s">
        <v>1867</v>
      </c>
      <c r="W124" s="107"/>
      <c r="X124" s="107"/>
      <c r="Y124" s="62"/>
    </row>
    <row r="125" spans="1:25" s="1" customFormat="1" ht="153" x14ac:dyDescent="0.2">
      <c r="A125" s="57">
        <v>44433</v>
      </c>
      <c r="B125" s="93"/>
      <c r="C125" s="115"/>
      <c r="D125" s="57">
        <v>44516</v>
      </c>
      <c r="E125" s="57" t="s">
        <v>153</v>
      </c>
      <c r="F125" s="59">
        <v>38945781</v>
      </c>
      <c r="G125" s="57" t="s">
        <v>1796</v>
      </c>
      <c r="H125" s="59">
        <v>23404</v>
      </c>
      <c r="I125" s="59" t="s">
        <v>906</v>
      </c>
      <c r="J125" s="59" t="s">
        <v>556</v>
      </c>
      <c r="K125" s="58" t="s">
        <v>1868</v>
      </c>
      <c r="L125" s="58" t="s">
        <v>35</v>
      </c>
      <c r="M125" s="58" t="s">
        <v>30</v>
      </c>
      <c r="N125" s="58"/>
      <c r="O125" s="60" t="s">
        <v>1869</v>
      </c>
      <c r="P125" s="58" t="s">
        <v>1870</v>
      </c>
      <c r="Q125" s="108"/>
      <c r="R125" s="97" t="s">
        <v>1871</v>
      </c>
      <c r="S125" s="97" t="s">
        <v>1872</v>
      </c>
      <c r="T125" s="63" t="s">
        <v>44</v>
      </c>
      <c r="U125" s="109" t="s">
        <v>1652</v>
      </c>
      <c r="V125" s="109" t="s">
        <v>1873</v>
      </c>
      <c r="W125" s="107"/>
      <c r="X125" s="107"/>
      <c r="Y125" s="62"/>
    </row>
    <row r="126" spans="1:25" s="1" customFormat="1" ht="51" x14ac:dyDescent="0.2">
      <c r="A126" s="57">
        <v>44434</v>
      </c>
      <c r="B126" s="93"/>
      <c r="C126" s="115"/>
      <c r="D126" s="57">
        <v>44440</v>
      </c>
      <c r="E126" s="57" t="s">
        <v>35</v>
      </c>
      <c r="F126" s="59">
        <v>41240545</v>
      </c>
      <c r="G126" s="57" t="s">
        <v>1721</v>
      </c>
      <c r="H126" s="59">
        <v>23402</v>
      </c>
      <c r="I126" s="57" t="s">
        <v>49</v>
      </c>
      <c r="J126" s="58"/>
      <c r="K126" s="58" t="s">
        <v>1874</v>
      </c>
      <c r="L126" s="58" t="s">
        <v>35</v>
      </c>
      <c r="M126" s="58" t="s">
        <v>41</v>
      </c>
      <c r="N126" s="58"/>
      <c r="O126" s="60"/>
      <c r="P126" s="58"/>
      <c r="Q126" s="106"/>
      <c r="R126" s="97"/>
      <c r="S126" s="97"/>
      <c r="T126" s="63" t="s">
        <v>44</v>
      </c>
      <c r="U126" s="58" t="s">
        <v>576</v>
      </c>
      <c r="V126" s="58" t="s">
        <v>1875</v>
      </c>
      <c r="W126" s="107"/>
      <c r="X126" s="107"/>
      <c r="Y126" s="62"/>
    </row>
    <row r="127" spans="1:25" s="1" customFormat="1" ht="63.75" x14ac:dyDescent="0.2">
      <c r="A127" s="57">
        <v>44434</v>
      </c>
      <c r="B127" s="93"/>
      <c r="C127" s="115"/>
      <c r="D127" s="57">
        <v>44440</v>
      </c>
      <c r="E127" s="57" t="s">
        <v>35</v>
      </c>
      <c r="F127" s="59">
        <v>41240553</v>
      </c>
      <c r="G127" s="57" t="s">
        <v>1721</v>
      </c>
      <c r="H127" s="59">
        <v>23402</v>
      </c>
      <c r="I127" s="57" t="s">
        <v>49</v>
      </c>
      <c r="J127" s="58"/>
      <c r="K127" s="58" t="s">
        <v>1876</v>
      </c>
      <c r="L127" s="58" t="s">
        <v>35</v>
      </c>
      <c r="M127" s="58" t="s">
        <v>41</v>
      </c>
      <c r="N127" s="58"/>
      <c r="O127" s="60"/>
      <c r="P127" s="58"/>
      <c r="Q127" s="106"/>
      <c r="R127" s="97"/>
      <c r="S127" s="97"/>
      <c r="T127" s="63" t="s">
        <v>44</v>
      </c>
      <c r="U127" s="58" t="s">
        <v>576</v>
      </c>
      <c r="V127" s="58" t="s">
        <v>1875</v>
      </c>
      <c r="W127" s="107"/>
      <c r="X127" s="107"/>
      <c r="Y127" s="62"/>
    </row>
    <row r="128" spans="1:25" s="1" customFormat="1" ht="38.25" x14ac:dyDescent="0.2">
      <c r="A128" s="57">
        <v>44438</v>
      </c>
      <c r="B128" s="93"/>
      <c r="C128" s="115"/>
      <c r="D128" s="57">
        <v>44440</v>
      </c>
      <c r="E128" s="57" t="s">
        <v>35</v>
      </c>
      <c r="F128" s="59">
        <v>41284070</v>
      </c>
      <c r="G128" s="57" t="s">
        <v>1828</v>
      </c>
      <c r="H128" s="59">
        <v>20453</v>
      </c>
      <c r="I128" s="57" t="s">
        <v>1829</v>
      </c>
      <c r="J128" s="58"/>
      <c r="K128" s="58" t="s">
        <v>1877</v>
      </c>
      <c r="L128" s="58" t="s">
        <v>35</v>
      </c>
      <c r="M128" s="58" t="s">
        <v>41</v>
      </c>
      <c r="N128" s="58"/>
      <c r="O128" s="60"/>
      <c r="P128" s="58"/>
      <c r="Q128" s="106"/>
      <c r="R128" s="120"/>
      <c r="S128" s="120"/>
      <c r="T128" s="63"/>
      <c r="U128" s="109" t="s">
        <v>1878</v>
      </c>
      <c r="V128" s="109" t="s">
        <v>1879</v>
      </c>
      <c r="W128" s="107"/>
      <c r="X128" s="107"/>
      <c r="Y128" s="62"/>
    </row>
    <row r="129" spans="1:25" s="1" customFormat="1" ht="306" x14ac:dyDescent="0.2">
      <c r="A129" s="57">
        <v>44440</v>
      </c>
      <c r="B129" s="93"/>
      <c r="C129" s="115"/>
      <c r="D129" s="57">
        <v>44544</v>
      </c>
      <c r="E129" s="57" t="s">
        <v>144</v>
      </c>
      <c r="F129" s="59">
        <v>38502698</v>
      </c>
      <c r="G129" s="57" t="s">
        <v>1880</v>
      </c>
      <c r="H129" s="59">
        <v>22403</v>
      </c>
      <c r="I129" s="57" t="s">
        <v>1881</v>
      </c>
      <c r="J129" s="58" t="s">
        <v>1882</v>
      </c>
      <c r="K129" s="58" t="s">
        <v>1883</v>
      </c>
      <c r="L129" s="58" t="s">
        <v>1884</v>
      </c>
      <c r="M129" s="58" t="s">
        <v>1885</v>
      </c>
      <c r="N129" s="58" t="s">
        <v>1886</v>
      </c>
      <c r="O129" s="60"/>
      <c r="P129" s="58"/>
      <c r="Q129" s="106"/>
      <c r="R129" s="97" t="s">
        <v>3248</v>
      </c>
      <c r="S129" s="97" t="s">
        <v>1887</v>
      </c>
      <c r="T129" s="63" t="s">
        <v>1888</v>
      </c>
      <c r="U129" s="109" t="s">
        <v>1889</v>
      </c>
      <c r="V129" s="109" t="s">
        <v>1890</v>
      </c>
      <c r="W129" s="58"/>
      <c r="X129" s="107"/>
      <c r="Y129" s="62"/>
    </row>
    <row r="130" spans="1:25" s="1" customFormat="1" ht="63.75" x14ac:dyDescent="0.2">
      <c r="A130" s="57">
        <v>44440</v>
      </c>
      <c r="B130" s="93"/>
      <c r="C130" s="115"/>
      <c r="D130" s="57">
        <v>44516</v>
      </c>
      <c r="E130" s="57" t="s">
        <v>1601</v>
      </c>
      <c r="F130" s="59">
        <v>38502681</v>
      </c>
      <c r="G130" s="57" t="s">
        <v>1880</v>
      </c>
      <c r="H130" s="59">
        <v>22403</v>
      </c>
      <c r="I130" s="57" t="s">
        <v>1881</v>
      </c>
      <c r="J130" s="58" t="s">
        <v>1891</v>
      </c>
      <c r="K130" s="58" t="s">
        <v>1892</v>
      </c>
      <c r="L130" s="58" t="s">
        <v>1884</v>
      </c>
      <c r="M130" s="58" t="s">
        <v>1604</v>
      </c>
      <c r="N130" s="58" t="s">
        <v>1886</v>
      </c>
      <c r="O130" s="60"/>
      <c r="P130" s="58"/>
      <c r="Q130" s="106"/>
      <c r="S130" s="228"/>
      <c r="T130" s="63"/>
      <c r="U130" s="109" t="s">
        <v>1889</v>
      </c>
      <c r="V130" s="109" t="s">
        <v>1607</v>
      </c>
      <c r="W130" s="107"/>
      <c r="X130" s="107"/>
      <c r="Y130" s="62"/>
    </row>
    <row r="131" spans="1:25" s="1" customFormat="1" ht="63.75" x14ac:dyDescent="0.2">
      <c r="A131" s="57">
        <v>44440</v>
      </c>
      <c r="B131" s="93"/>
      <c r="C131" s="115"/>
      <c r="D131" s="57">
        <v>44516</v>
      </c>
      <c r="E131" s="57" t="s">
        <v>1601</v>
      </c>
      <c r="F131" s="59">
        <v>38502700</v>
      </c>
      <c r="G131" s="57" t="s">
        <v>1880</v>
      </c>
      <c r="H131" s="59">
        <v>22403</v>
      </c>
      <c r="I131" s="57" t="s">
        <v>1881</v>
      </c>
      <c r="J131" s="58" t="s">
        <v>1882</v>
      </c>
      <c r="K131" s="58" t="s">
        <v>1893</v>
      </c>
      <c r="L131" s="58" t="s">
        <v>1884</v>
      </c>
      <c r="M131" s="58" t="s">
        <v>1604</v>
      </c>
      <c r="N131" s="58" t="s">
        <v>1886</v>
      </c>
      <c r="O131" s="60"/>
      <c r="P131" s="58"/>
      <c r="Q131" s="106"/>
      <c r="R131" s="97"/>
      <c r="S131" s="97"/>
      <c r="T131" s="63"/>
      <c r="U131" s="109" t="s">
        <v>1889</v>
      </c>
      <c r="V131" s="109" t="s">
        <v>1607</v>
      </c>
      <c r="W131" s="107"/>
      <c r="X131" s="107"/>
      <c r="Y131" s="62"/>
    </row>
    <row r="132" spans="1:25" s="1" customFormat="1" ht="303.75" x14ac:dyDescent="0.2">
      <c r="A132" s="57">
        <v>44440</v>
      </c>
      <c r="B132" s="93"/>
      <c r="C132" s="115"/>
      <c r="D132" s="57">
        <v>44546</v>
      </c>
      <c r="E132" s="57" t="s">
        <v>144</v>
      </c>
      <c r="F132" s="59">
        <v>38502719</v>
      </c>
      <c r="G132" s="57" t="s">
        <v>1880</v>
      </c>
      <c r="H132" s="59">
        <v>22403</v>
      </c>
      <c r="I132" s="57" t="s">
        <v>1881</v>
      </c>
      <c r="J132" s="58" t="s">
        <v>1894</v>
      </c>
      <c r="K132" s="58" t="s">
        <v>1895</v>
      </c>
      <c r="L132" s="58" t="s">
        <v>1884</v>
      </c>
      <c r="M132" s="58" t="s">
        <v>1885</v>
      </c>
      <c r="N132" s="58" t="s">
        <v>1886</v>
      </c>
      <c r="O132" s="60"/>
      <c r="P132" s="58"/>
      <c r="Q132" s="106"/>
      <c r="R132" s="97" t="s">
        <v>3248</v>
      </c>
      <c r="S132" s="97" t="s">
        <v>1896</v>
      </c>
      <c r="T132" s="63" t="s">
        <v>1897</v>
      </c>
      <c r="U132" s="109" t="s">
        <v>1889</v>
      </c>
      <c r="V132" s="109" t="s">
        <v>1890</v>
      </c>
      <c r="W132" s="58"/>
      <c r="X132" s="107"/>
      <c r="Y132" s="62"/>
    </row>
    <row r="133" spans="1:25" s="1" customFormat="1" ht="140.25" x14ac:dyDescent="0.2">
      <c r="A133" s="57">
        <v>44441</v>
      </c>
      <c r="B133" s="93"/>
      <c r="C133" s="115"/>
      <c r="D133" s="57">
        <v>44566</v>
      </c>
      <c r="E133" s="57" t="s">
        <v>47</v>
      </c>
      <c r="F133" s="59">
        <v>38605371</v>
      </c>
      <c r="G133" s="57" t="s">
        <v>1898</v>
      </c>
      <c r="H133" s="59">
        <v>23402</v>
      </c>
      <c r="I133" s="57" t="s">
        <v>49</v>
      </c>
      <c r="J133" s="58" t="s">
        <v>50</v>
      </c>
      <c r="K133" s="58" t="s">
        <v>1899</v>
      </c>
      <c r="L133" s="58" t="s">
        <v>35</v>
      </c>
      <c r="M133" s="58" t="s">
        <v>41</v>
      </c>
      <c r="N133" s="58"/>
      <c r="O133" s="60"/>
      <c r="P133" s="58"/>
      <c r="Q133" s="106"/>
      <c r="R133" s="97" t="s">
        <v>1900</v>
      </c>
      <c r="S133" s="97" t="s">
        <v>1901</v>
      </c>
      <c r="T133" s="63" t="s">
        <v>1902</v>
      </c>
      <c r="U133" s="58" t="s">
        <v>423</v>
      </c>
      <c r="V133" s="58" t="s">
        <v>1903</v>
      </c>
      <c r="W133" s="107"/>
      <c r="X133" s="107"/>
      <c r="Y133" s="62"/>
    </row>
    <row r="134" spans="1:25" s="1" customFormat="1" ht="38.25" x14ac:dyDescent="0.2">
      <c r="A134" s="57">
        <v>44441</v>
      </c>
      <c r="B134" s="93"/>
      <c r="C134" s="115"/>
      <c r="D134" s="57">
        <v>44461</v>
      </c>
      <c r="E134" s="57" t="s">
        <v>47</v>
      </c>
      <c r="F134" s="59">
        <v>40778968</v>
      </c>
      <c r="G134" s="57" t="s">
        <v>1898</v>
      </c>
      <c r="H134" s="59">
        <v>23402</v>
      </c>
      <c r="I134" s="57" t="s">
        <v>49</v>
      </c>
      <c r="J134" s="58" t="s">
        <v>50</v>
      </c>
      <c r="K134" s="58" t="s">
        <v>1904</v>
      </c>
      <c r="L134" s="58" t="s">
        <v>35</v>
      </c>
      <c r="M134" s="58" t="s">
        <v>41</v>
      </c>
      <c r="N134" s="58"/>
      <c r="O134" s="60"/>
      <c r="P134" s="58"/>
      <c r="Q134" s="106"/>
      <c r="R134" s="97"/>
      <c r="S134" s="97"/>
      <c r="T134" s="63" t="s">
        <v>44</v>
      </c>
      <c r="U134" s="58" t="s">
        <v>576</v>
      </c>
      <c r="V134" s="63" t="s">
        <v>1905</v>
      </c>
      <c r="W134" s="107"/>
      <c r="X134" s="107"/>
      <c r="Y134" s="62"/>
    </row>
    <row r="135" spans="1:25" s="1" customFormat="1" ht="76.5" x14ac:dyDescent="0.2">
      <c r="A135" s="57">
        <v>44441</v>
      </c>
      <c r="B135" s="93"/>
      <c r="C135" s="115"/>
      <c r="D135" s="57">
        <v>44469</v>
      </c>
      <c r="E135" s="57" t="s">
        <v>47</v>
      </c>
      <c r="F135" s="59">
        <v>41225118</v>
      </c>
      <c r="G135" s="57" t="s">
        <v>1898</v>
      </c>
      <c r="H135" s="59">
        <v>23402</v>
      </c>
      <c r="I135" s="57" t="s">
        <v>49</v>
      </c>
      <c r="J135" s="58" t="s">
        <v>50</v>
      </c>
      <c r="K135" s="58" t="s">
        <v>1906</v>
      </c>
      <c r="L135" s="58" t="s">
        <v>35</v>
      </c>
      <c r="M135" s="58" t="s">
        <v>41</v>
      </c>
      <c r="N135" s="58" t="s">
        <v>1907</v>
      </c>
      <c r="O135" s="60"/>
      <c r="P135" s="58"/>
      <c r="Q135" s="106"/>
      <c r="R135" s="97"/>
      <c r="S135" s="97"/>
      <c r="T135" s="63" t="s">
        <v>1908</v>
      </c>
      <c r="U135" s="58" t="s">
        <v>762</v>
      </c>
      <c r="V135" s="58" t="s">
        <v>784</v>
      </c>
      <c r="W135" s="107"/>
      <c r="X135" s="107"/>
      <c r="Y135" s="62"/>
    </row>
    <row r="136" spans="1:25" s="1" customFormat="1" ht="112.5" x14ac:dyDescent="0.2">
      <c r="A136" s="57">
        <v>44442</v>
      </c>
      <c r="B136" s="93"/>
      <c r="C136" s="115"/>
      <c r="D136" s="57">
        <v>44504</v>
      </c>
      <c r="E136" s="59" t="s">
        <v>25</v>
      </c>
      <c r="F136" s="59">
        <v>40016293</v>
      </c>
      <c r="G136" s="57" t="s">
        <v>1708</v>
      </c>
      <c r="H136" s="59">
        <v>23404</v>
      </c>
      <c r="I136" s="59" t="s">
        <v>906</v>
      </c>
      <c r="J136" s="59" t="s">
        <v>556</v>
      </c>
      <c r="K136" s="58" t="s">
        <v>1909</v>
      </c>
      <c r="L136" s="58" t="s">
        <v>153</v>
      </c>
      <c r="M136" s="58" t="s">
        <v>30</v>
      </c>
      <c r="N136" s="58"/>
      <c r="O136" s="60"/>
      <c r="P136" s="58"/>
      <c r="Q136" s="106"/>
      <c r="R136" s="97" t="s">
        <v>1910</v>
      </c>
      <c r="S136" s="97" t="s">
        <v>1911</v>
      </c>
      <c r="T136" s="63" t="s">
        <v>1912</v>
      </c>
      <c r="U136" s="109" t="s">
        <v>1695</v>
      </c>
      <c r="V136" s="63" t="s">
        <v>1913</v>
      </c>
      <c r="W136" s="107"/>
      <c r="X136" s="107"/>
      <c r="Y136" s="62"/>
    </row>
    <row r="137" spans="1:25" s="1" customFormat="1" ht="51" x14ac:dyDescent="0.2">
      <c r="A137" s="57">
        <v>44442</v>
      </c>
      <c r="B137" s="93"/>
      <c r="C137" s="115"/>
      <c r="D137" s="57">
        <v>44494</v>
      </c>
      <c r="E137" s="57" t="s">
        <v>25</v>
      </c>
      <c r="F137" s="59">
        <v>40778941</v>
      </c>
      <c r="G137" s="57" t="s">
        <v>1898</v>
      </c>
      <c r="H137" s="59">
        <v>23404</v>
      </c>
      <c r="I137" s="59" t="s">
        <v>906</v>
      </c>
      <c r="J137" s="59" t="s">
        <v>556</v>
      </c>
      <c r="K137" s="58" t="s">
        <v>1914</v>
      </c>
      <c r="L137" s="58" t="s">
        <v>153</v>
      </c>
      <c r="M137" s="58" t="s">
        <v>30</v>
      </c>
      <c r="N137" s="58" t="s">
        <v>1678</v>
      </c>
      <c r="O137" s="60"/>
      <c r="P137" s="58"/>
      <c r="Q137" s="106"/>
      <c r="R137" s="97"/>
      <c r="S137" s="97"/>
      <c r="T137" s="63" t="s">
        <v>295</v>
      </c>
      <c r="U137" s="212" t="s">
        <v>576</v>
      </c>
      <c r="V137" s="63" t="s">
        <v>1915</v>
      </c>
      <c r="W137" s="107"/>
      <c r="X137" s="107"/>
      <c r="Y137" s="62"/>
    </row>
    <row r="138" spans="1:25" s="1" customFormat="1" ht="51" x14ac:dyDescent="0.2">
      <c r="A138" s="57">
        <v>44442</v>
      </c>
      <c r="B138" s="93"/>
      <c r="C138" s="59"/>
      <c r="D138" s="57">
        <v>44494</v>
      </c>
      <c r="E138" s="57" t="s">
        <v>25</v>
      </c>
      <c r="F138" s="59">
        <v>41225101</v>
      </c>
      <c r="G138" s="57" t="s">
        <v>1898</v>
      </c>
      <c r="H138" s="59">
        <v>23404</v>
      </c>
      <c r="I138" s="59" t="s">
        <v>906</v>
      </c>
      <c r="J138" s="59" t="s">
        <v>556</v>
      </c>
      <c r="K138" s="58" t="s">
        <v>1916</v>
      </c>
      <c r="L138" s="58" t="s">
        <v>153</v>
      </c>
      <c r="M138" s="58" t="s">
        <v>30</v>
      </c>
      <c r="N138" s="58" t="s">
        <v>1678</v>
      </c>
      <c r="O138" s="60"/>
      <c r="P138" s="58"/>
      <c r="Q138" s="106"/>
      <c r="R138" s="97"/>
      <c r="S138" s="97"/>
      <c r="T138" s="63" t="s">
        <v>1917</v>
      </c>
      <c r="U138" s="58" t="s">
        <v>576</v>
      </c>
      <c r="V138" s="63" t="s">
        <v>1915</v>
      </c>
      <c r="W138" s="107"/>
      <c r="X138" s="107"/>
      <c r="Y138" s="62"/>
    </row>
    <row r="139" spans="1:25" s="1" customFormat="1" ht="38.25" x14ac:dyDescent="0.2">
      <c r="A139" s="57">
        <v>44442</v>
      </c>
      <c r="B139" s="93"/>
      <c r="C139" s="118"/>
      <c r="D139" s="57">
        <v>44446</v>
      </c>
      <c r="E139" s="57" t="s">
        <v>47</v>
      </c>
      <c r="F139" s="59">
        <v>40778951</v>
      </c>
      <c r="G139" s="57" t="s">
        <v>1898</v>
      </c>
      <c r="H139" s="59">
        <v>23402</v>
      </c>
      <c r="I139" s="57" t="s">
        <v>49</v>
      </c>
      <c r="J139" s="58" t="s">
        <v>50</v>
      </c>
      <c r="K139" s="58" t="s">
        <v>1918</v>
      </c>
      <c r="L139" s="58" t="s">
        <v>35</v>
      </c>
      <c r="M139" s="58" t="s">
        <v>41</v>
      </c>
      <c r="N139" s="58"/>
      <c r="O139" s="60"/>
      <c r="P139" s="58"/>
      <c r="Q139" s="106"/>
      <c r="R139" s="97"/>
      <c r="S139" s="97"/>
      <c r="T139" s="63" t="s">
        <v>44</v>
      </c>
      <c r="U139" s="58" t="s">
        <v>576</v>
      </c>
      <c r="V139" s="63" t="s">
        <v>1905</v>
      </c>
      <c r="W139" s="107"/>
      <c r="X139" s="107"/>
      <c r="Y139" s="62"/>
    </row>
    <row r="140" spans="1:25" s="1" customFormat="1" ht="51" x14ac:dyDescent="0.2">
      <c r="A140" s="57">
        <v>44442</v>
      </c>
      <c r="B140" s="93"/>
      <c r="C140" s="115"/>
      <c r="D140" s="57">
        <v>44446</v>
      </c>
      <c r="E140" s="57" t="s">
        <v>47</v>
      </c>
      <c r="F140" s="59">
        <v>38605398</v>
      </c>
      <c r="G140" s="57" t="s">
        <v>1898</v>
      </c>
      <c r="H140" s="59">
        <v>23402</v>
      </c>
      <c r="I140" s="57" t="s">
        <v>49</v>
      </c>
      <c r="J140" s="58" t="s">
        <v>50</v>
      </c>
      <c r="K140" s="58" t="s">
        <v>1919</v>
      </c>
      <c r="L140" s="58" t="s">
        <v>35</v>
      </c>
      <c r="M140" s="58" t="s">
        <v>41</v>
      </c>
      <c r="N140" s="58"/>
      <c r="O140" s="60"/>
      <c r="P140" s="58"/>
      <c r="Q140" s="106"/>
      <c r="R140" s="97"/>
      <c r="S140" s="97"/>
      <c r="T140" s="63" t="s">
        <v>44</v>
      </c>
      <c r="U140" s="58" t="s">
        <v>576</v>
      </c>
      <c r="V140" s="63" t="s">
        <v>1920</v>
      </c>
      <c r="W140" s="107"/>
      <c r="X140" s="107"/>
      <c r="Y140" s="62"/>
    </row>
    <row r="141" spans="1:25" s="1" customFormat="1" ht="63.75" x14ac:dyDescent="0.2">
      <c r="A141" s="57">
        <v>44442</v>
      </c>
      <c r="B141" s="93"/>
      <c r="C141" s="115"/>
      <c r="D141" s="57">
        <v>44516</v>
      </c>
      <c r="E141" s="57" t="s">
        <v>1601</v>
      </c>
      <c r="F141" s="59">
        <v>38762246</v>
      </c>
      <c r="G141" s="57" t="s">
        <v>1602</v>
      </c>
      <c r="H141" s="59">
        <v>22403</v>
      </c>
      <c r="I141" s="57" t="s">
        <v>1881</v>
      </c>
      <c r="J141" s="58" t="s">
        <v>1921</v>
      </c>
      <c r="K141" s="58" t="s">
        <v>1922</v>
      </c>
      <c r="L141" s="58" t="s">
        <v>1884</v>
      </c>
      <c r="M141" s="58" t="s">
        <v>1604</v>
      </c>
      <c r="N141" s="58" t="s">
        <v>1886</v>
      </c>
      <c r="O141" s="60"/>
      <c r="P141" s="58"/>
      <c r="Q141" s="106"/>
      <c r="R141" s="97"/>
      <c r="S141" s="97"/>
      <c r="T141" s="63"/>
      <c r="U141" s="109" t="s">
        <v>1889</v>
      </c>
      <c r="V141" s="109" t="s">
        <v>1607</v>
      </c>
      <c r="W141" s="107"/>
      <c r="X141" s="107"/>
      <c r="Y141" s="62"/>
    </row>
    <row r="142" spans="1:25" s="1" customFormat="1" ht="153" x14ac:dyDescent="0.2">
      <c r="A142" s="57">
        <v>44442</v>
      </c>
      <c r="B142" s="93"/>
      <c r="C142" s="115"/>
      <c r="D142" s="57">
        <v>44546</v>
      </c>
      <c r="E142" s="57" t="s">
        <v>144</v>
      </c>
      <c r="F142" s="59">
        <v>39096820</v>
      </c>
      <c r="G142" s="57" t="s">
        <v>1602</v>
      </c>
      <c r="H142" s="59">
        <v>22403</v>
      </c>
      <c r="I142" s="57" t="s">
        <v>1881</v>
      </c>
      <c r="J142" s="58" t="s">
        <v>1923</v>
      </c>
      <c r="K142" s="58" t="s">
        <v>1924</v>
      </c>
      <c r="L142" s="58" t="s">
        <v>1884</v>
      </c>
      <c r="M142" s="58" t="s">
        <v>1885</v>
      </c>
      <c r="N142" s="58" t="s">
        <v>1886</v>
      </c>
      <c r="O142" s="60"/>
      <c r="P142" s="58"/>
      <c r="Q142" s="106"/>
      <c r="R142" s="97" t="s">
        <v>1925</v>
      </c>
      <c r="S142" s="97" t="s">
        <v>1901</v>
      </c>
      <c r="T142" s="63" t="s">
        <v>1926</v>
      </c>
      <c r="U142" s="109" t="s">
        <v>1927</v>
      </c>
      <c r="V142" s="109" t="s">
        <v>1928</v>
      </c>
      <c r="W142" s="58"/>
      <c r="X142" s="107"/>
      <c r="Y142" s="62"/>
    </row>
    <row r="143" spans="1:25" s="1" customFormat="1" ht="63.75" x14ac:dyDescent="0.2">
      <c r="A143" s="57">
        <v>44442</v>
      </c>
      <c r="B143" s="93"/>
      <c r="C143" s="115"/>
      <c r="D143" s="57">
        <v>44512</v>
      </c>
      <c r="E143" s="57" t="s">
        <v>1601</v>
      </c>
      <c r="F143" s="59">
        <v>39096847</v>
      </c>
      <c r="G143" s="57" t="s">
        <v>1602</v>
      </c>
      <c r="H143" s="59">
        <v>22403</v>
      </c>
      <c r="I143" s="57" t="s">
        <v>1881</v>
      </c>
      <c r="J143" s="58" t="s">
        <v>1929</v>
      </c>
      <c r="K143" s="58" t="s">
        <v>1930</v>
      </c>
      <c r="L143" s="58" t="s">
        <v>1884</v>
      </c>
      <c r="M143" s="58" t="s">
        <v>1604</v>
      </c>
      <c r="N143" s="58" t="s">
        <v>1886</v>
      </c>
      <c r="O143" s="60"/>
      <c r="P143" s="58"/>
      <c r="Q143" s="108"/>
      <c r="R143" s="97"/>
      <c r="S143" s="97"/>
      <c r="T143" s="63" t="s">
        <v>44</v>
      </c>
      <c r="U143" s="109" t="s">
        <v>1889</v>
      </c>
      <c r="V143" s="109" t="s">
        <v>1607</v>
      </c>
      <c r="W143" s="107"/>
      <c r="X143" s="107"/>
      <c r="Y143" s="62"/>
    </row>
    <row r="144" spans="1:25" s="1" customFormat="1" ht="63.75" x14ac:dyDescent="0.2">
      <c r="A144" s="57">
        <v>44442</v>
      </c>
      <c r="B144" s="93"/>
      <c r="C144" s="115"/>
      <c r="D144" s="57">
        <v>44512</v>
      </c>
      <c r="E144" s="57" t="s">
        <v>1601</v>
      </c>
      <c r="F144" s="59">
        <v>39096855</v>
      </c>
      <c r="G144" s="57" t="s">
        <v>1602</v>
      </c>
      <c r="H144" s="59">
        <v>22403</v>
      </c>
      <c r="I144" s="57" t="s">
        <v>1881</v>
      </c>
      <c r="J144" s="58" t="s">
        <v>1931</v>
      </c>
      <c r="K144" s="58" t="s">
        <v>1930</v>
      </c>
      <c r="L144" s="58" t="s">
        <v>1884</v>
      </c>
      <c r="M144" s="58" t="s">
        <v>1604</v>
      </c>
      <c r="N144" s="58" t="s">
        <v>1886</v>
      </c>
      <c r="O144" s="60"/>
      <c r="P144" s="58"/>
      <c r="Q144" s="108"/>
      <c r="R144" s="97"/>
      <c r="S144" s="97"/>
      <c r="T144" s="63"/>
      <c r="U144" s="109" t="s">
        <v>1889</v>
      </c>
      <c r="V144" s="109" t="s">
        <v>1607</v>
      </c>
      <c r="W144" s="107"/>
      <c r="X144" s="107"/>
      <c r="Y144" s="62"/>
    </row>
    <row r="145" spans="1:25" s="1" customFormat="1" ht="63.75" x14ac:dyDescent="0.2">
      <c r="A145" s="57">
        <v>44442</v>
      </c>
      <c r="B145" s="93"/>
      <c r="C145" s="115"/>
      <c r="D145" s="57">
        <v>44512</v>
      </c>
      <c r="E145" s="57" t="s">
        <v>1601</v>
      </c>
      <c r="F145" s="59">
        <v>39096812</v>
      </c>
      <c r="G145" s="57" t="s">
        <v>1602</v>
      </c>
      <c r="H145" s="59">
        <v>22403</v>
      </c>
      <c r="I145" s="57" t="s">
        <v>1881</v>
      </c>
      <c r="J145" s="58" t="s">
        <v>1932</v>
      </c>
      <c r="K145" s="58" t="s">
        <v>1933</v>
      </c>
      <c r="L145" s="58" t="s">
        <v>1884</v>
      </c>
      <c r="M145" s="58" t="s">
        <v>1604</v>
      </c>
      <c r="N145" s="58" t="s">
        <v>1886</v>
      </c>
      <c r="O145" s="219"/>
      <c r="P145" s="58"/>
      <c r="Q145" s="106"/>
      <c r="R145" s="97"/>
      <c r="S145" s="97"/>
      <c r="T145" s="63"/>
      <c r="U145" s="109" t="s">
        <v>1889</v>
      </c>
      <c r="V145" s="109" t="s">
        <v>1607</v>
      </c>
      <c r="W145" s="107"/>
      <c r="X145" s="107"/>
      <c r="Y145" s="62"/>
    </row>
    <row r="146" spans="1:25" s="1" customFormat="1" ht="63.75" x14ac:dyDescent="0.2">
      <c r="A146" s="57">
        <v>44442</v>
      </c>
      <c r="B146" s="93"/>
      <c r="C146" s="115"/>
      <c r="D146" s="57">
        <v>44512</v>
      </c>
      <c r="E146" s="57" t="s">
        <v>1601</v>
      </c>
      <c r="F146" s="59">
        <v>39096804</v>
      </c>
      <c r="G146" s="57" t="s">
        <v>1602</v>
      </c>
      <c r="H146" s="59">
        <v>22403</v>
      </c>
      <c r="I146" s="57" t="s">
        <v>1881</v>
      </c>
      <c r="J146" s="58" t="s">
        <v>1934</v>
      </c>
      <c r="K146" s="58" t="s">
        <v>1933</v>
      </c>
      <c r="L146" s="58" t="s">
        <v>1884</v>
      </c>
      <c r="M146" s="58" t="s">
        <v>1604</v>
      </c>
      <c r="N146" s="58" t="s">
        <v>1886</v>
      </c>
      <c r="O146" s="60"/>
      <c r="P146" s="58"/>
      <c r="Q146" s="106"/>
      <c r="R146" s="97"/>
      <c r="S146" s="97"/>
      <c r="T146" s="63"/>
      <c r="U146" s="109" t="s">
        <v>1889</v>
      </c>
      <c r="V146" s="109" t="s">
        <v>1607</v>
      </c>
      <c r="W146" s="107"/>
      <c r="X146" s="107"/>
      <c r="Y146" s="62"/>
    </row>
    <row r="147" spans="1:25" s="1" customFormat="1" ht="409.5" x14ac:dyDescent="0.2">
      <c r="A147" s="57">
        <v>44446</v>
      </c>
      <c r="B147" s="93"/>
      <c r="C147" s="115"/>
      <c r="D147" s="57">
        <v>44546</v>
      </c>
      <c r="E147" s="57" t="s">
        <v>144</v>
      </c>
      <c r="F147" s="59">
        <v>39370316</v>
      </c>
      <c r="G147" s="57" t="s">
        <v>1880</v>
      </c>
      <c r="H147" s="59">
        <v>22403</v>
      </c>
      <c r="I147" s="57" t="s">
        <v>1881</v>
      </c>
      <c r="J147" s="58" t="s">
        <v>1935</v>
      </c>
      <c r="K147" s="58" t="s">
        <v>1936</v>
      </c>
      <c r="L147" s="58" t="s">
        <v>1884</v>
      </c>
      <c r="M147" s="58" t="s">
        <v>1885</v>
      </c>
      <c r="N147" s="58" t="s">
        <v>1886</v>
      </c>
      <c r="O147" s="60"/>
      <c r="P147" s="58"/>
      <c r="Q147" s="106"/>
      <c r="R147" s="97" t="s">
        <v>1937</v>
      </c>
      <c r="S147" s="97" t="s">
        <v>1938</v>
      </c>
      <c r="T147" s="63" t="s">
        <v>1939</v>
      </c>
      <c r="U147" s="109" t="s">
        <v>1889</v>
      </c>
      <c r="V147" s="109" t="s">
        <v>1890</v>
      </c>
      <c r="W147" s="107"/>
      <c r="X147" s="107"/>
      <c r="Y147" s="62"/>
    </row>
    <row r="148" spans="1:25" s="1" customFormat="1" ht="63.75" x14ac:dyDescent="0.2">
      <c r="A148" s="57">
        <v>44446</v>
      </c>
      <c r="B148" s="93"/>
      <c r="C148" s="115"/>
      <c r="D148" s="57">
        <v>44516</v>
      </c>
      <c r="E148" s="57" t="s">
        <v>1601</v>
      </c>
      <c r="F148" s="59">
        <v>39370308</v>
      </c>
      <c r="G148" s="57" t="s">
        <v>1880</v>
      </c>
      <c r="H148" s="59">
        <v>22403</v>
      </c>
      <c r="I148" s="57" t="s">
        <v>1881</v>
      </c>
      <c r="J148" s="58" t="s">
        <v>1935</v>
      </c>
      <c r="K148" s="58" t="s">
        <v>1940</v>
      </c>
      <c r="L148" s="58" t="s">
        <v>1884</v>
      </c>
      <c r="M148" s="58" t="s">
        <v>1604</v>
      </c>
      <c r="N148" s="58" t="s">
        <v>1886</v>
      </c>
      <c r="O148" s="60"/>
      <c r="P148" s="58"/>
      <c r="Q148" s="106"/>
      <c r="R148" s="97"/>
      <c r="S148" s="97"/>
      <c r="T148" s="63"/>
      <c r="U148" s="109" t="s">
        <v>1889</v>
      </c>
      <c r="V148" s="109" t="s">
        <v>1607</v>
      </c>
      <c r="W148" s="107"/>
      <c r="X148" s="107"/>
      <c r="Y148" s="62"/>
    </row>
    <row r="149" spans="1:25" s="1" customFormat="1" ht="204" x14ac:dyDescent="0.2">
      <c r="A149" s="57">
        <v>44446</v>
      </c>
      <c r="B149" s="93"/>
      <c r="C149" s="115"/>
      <c r="D149" s="57">
        <v>44551</v>
      </c>
      <c r="E149" s="59" t="s">
        <v>144</v>
      </c>
      <c r="F149" s="59">
        <v>39370324</v>
      </c>
      <c r="G149" s="57" t="s">
        <v>1880</v>
      </c>
      <c r="H149" s="59">
        <v>22403</v>
      </c>
      <c r="I149" s="57" t="s">
        <v>1881</v>
      </c>
      <c r="J149" s="62" t="s">
        <v>1934</v>
      </c>
      <c r="K149" s="58" t="s">
        <v>1941</v>
      </c>
      <c r="L149" s="58" t="s">
        <v>1884</v>
      </c>
      <c r="M149" s="58" t="s">
        <v>1942</v>
      </c>
      <c r="N149" s="58" t="s">
        <v>1943</v>
      </c>
      <c r="O149" s="60" t="s">
        <v>1944</v>
      </c>
      <c r="P149" s="58" t="s">
        <v>1945</v>
      </c>
      <c r="Q149" s="106"/>
      <c r="R149" s="97" t="s">
        <v>1946</v>
      </c>
      <c r="S149" s="97" t="s">
        <v>1947</v>
      </c>
      <c r="T149" s="63" t="s">
        <v>1948</v>
      </c>
      <c r="U149" s="58" t="s">
        <v>1949</v>
      </c>
      <c r="V149" s="58" t="s">
        <v>1950</v>
      </c>
      <c r="W149" s="58"/>
      <c r="X149" s="107"/>
      <c r="Y149" s="62"/>
    </row>
    <row r="150" spans="1:25" s="1" customFormat="1" ht="178.5" x14ac:dyDescent="0.2">
      <c r="A150" s="57">
        <v>44446</v>
      </c>
      <c r="B150" s="93"/>
      <c r="C150" s="115"/>
      <c r="D150" s="57">
        <v>44557</v>
      </c>
      <c r="E150" s="59" t="s">
        <v>144</v>
      </c>
      <c r="F150" s="59">
        <v>38502663</v>
      </c>
      <c r="G150" s="57" t="s">
        <v>1880</v>
      </c>
      <c r="H150" s="59">
        <v>22403</v>
      </c>
      <c r="I150" s="57" t="s">
        <v>1881</v>
      </c>
      <c r="J150" s="62" t="s">
        <v>1934</v>
      </c>
      <c r="K150" s="58" t="s">
        <v>1951</v>
      </c>
      <c r="L150" s="58" t="s">
        <v>1884</v>
      </c>
      <c r="M150" s="58" t="s">
        <v>1885</v>
      </c>
      <c r="N150" s="58" t="s">
        <v>1952</v>
      </c>
      <c r="O150" s="60" t="s">
        <v>1944</v>
      </c>
      <c r="P150" s="58" t="s">
        <v>1953</v>
      </c>
      <c r="Q150" s="106"/>
      <c r="R150" s="97" t="s">
        <v>1954</v>
      </c>
      <c r="S150" s="97" t="s">
        <v>1955</v>
      </c>
      <c r="T150" s="63"/>
      <c r="U150" s="58" t="s">
        <v>1956</v>
      </c>
      <c r="V150" s="58" t="s">
        <v>1957</v>
      </c>
      <c r="W150" s="107"/>
      <c r="X150" s="107"/>
      <c r="Y150" s="62"/>
    </row>
    <row r="151" spans="1:25" s="1" customFormat="1" ht="51" x14ac:dyDescent="0.2">
      <c r="A151" s="57">
        <v>44447</v>
      </c>
      <c r="B151" s="93"/>
      <c r="C151" s="115"/>
      <c r="D151" s="57">
        <v>44461</v>
      </c>
      <c r="E151" s="59" t="s">
        <v>47</v>
      </c>
      <c r="F151" s="59">
        <v>38747441</v>
      </c>
      <c r="G151" s="62" t="s">
        <v>1796</v>
      </c>
      <c r="H151" s="59">
        <v>23402</v>
      </c>
      <c r="I151" s="62" t="s">
        <v>49</v>
      </c>
      <c r="J151" s="62" t="s">
        <v>1934</v>
      </c>
      <c r="K151" s="58" t="s">
        <v>1958</v>
      </c>
      <c r="L151" s="58" t="s">
        <v>35</v>
      </c>
      <c r="M151" s="58" t="s">
        <v>41</v>
      </c>
      <c r="N151" s="58"/>
      <c r="O151" s="60"/>
      <c r="P151" s="58"/>
      <c r="Q151" s="106"/>
      <c r="R151" s="97"/>
      <c r="S151" s="97"/>
      <c r="T151" s="63" t="s">
        <v>44</v>
      </c>
      <c r="U151" s="58" t="s">
        <v>576</v>
      </c>
      <c r="V151" s="63" t="s">
        <v>1920</v>
      </c>
      <c r="W151" s="107"/>
      <c r="X151" s="107"/>
      <c r="Y151" s="62"/>
    </row>
    <row r="152" spans="1:25" s="1" customFormat="1" ht="63.75" x14ac:dyDescent="0.2">
      <c r="A152" s="57">
        <v>44447</v>
      </c>
      <c r="B152" s="93"/>
      <c r="C152" s="115"/>
      <c r="D152" s="57">
        <v>44516</v>
      </c>
      <c r="E152" s="57" t="s">
        <v>1601</v>
      </c>
      <c r="F152" s="59">
        <v>38682852</v>
      </c>
      <c r="G152" s="57" t="s">
        <v>1880</v>
      </c>
      <c r="H152" s="59">
        <v>22403</v>
      </c>
      <c r="I152" s="57" t="s">
        <v>1881</v>
      </c>
      <c r="J152" s="58" t="s">
        <v>1959</v>
      </c>
      <c r="K152" s="58" t="s">
        <v>1960</v>
      </c>
      <c r="L152" s="58" t="s">
        <v>1884</v>
      </c>
      <c r="M152" s="58" t="s">
        <v>1604</v>
      </c>
      <c r="N152" s="58" t="s">
        <v>1886</v>
      </c>
      <c r="O152" s="60"/>
      <c r="P152" s="58"/>
      <c r="Q152" s="106"/>
      <c r="R152" s="97"/>
      <c r="S152" s="97"/>
      <c r="T152" s="63"/>
      <c r="U152" s="109" t="s">
        <v>1889</v>
      </c>
      <c r="V152" s="109" t="s">
        <v>1607</v>
      </c>
      <c r="W152" s="107"/>
      <c r="X152" s="107"/>
      <c r="Y152" s="62"/>
    </row>
    <row r="153" spans="1:25" s="1" customFormat="1" ht="153" x14ac:dyDescent="0.2">
      <c r="A153" s="57">
        <v>44447</v>
      </c>
      <c r="B153" s="93"/>
      <c r="C153" s="115"/>
      <c r="D153" s="57">
        <v>44546</v>
      </c>
      <c r="E153" s="57" t="s">
        <v>144</v>
      </c>
      <c r="F153" s="59">
        <v>38682844</v>
      </c>
      <c r="G153" s="57" t="s">
        <v>1880</v>
      </c>
      <c r="H153" s="59">
        <v>22403</v>
      </c>
      <c r="I153" s="57" t="s">
        <v>1881</v>
      </c>
      <c r="J153" s="58" t="s">
        <v>1961</v>
      </c>
      <c r="K153" s="58" t="s">
        <v>1962</v>
      </c>
      <c r="L153" s="58" t="s">
        <v>1884</v>
      </c>
      <c r="M153" s="58" t="s">
        <v>1885</v>
      </c>
      <c r="N153" s="58" t="s">
        <v>1886</v>
      </c>
      <c r="O153" s="60"/>
      <c r="P153" s="58"/>
      <c r="Q153" s="106"/>
      <c r="R153" s="97" t="s">
        <v>1963</v>
      </c>
      <c r="S153" s="97" t="s">
        <v>1964</v>
      </c>
      <c r="T153" s="63" t="s">
        <v>1965</v>
      </c>
      <c r="U153" s="109" t="s">
        <v>1889</v>
      </c>
      <c r="V153" s="109" t="s">
        <v>1890</v>
      </c>
      <c r="W153" s="58"/>
      <c r="X153" s="107"/>
      <c r="Y153" s="62"/>
    </row>
    <row r="154" spans="1:25" s="1" customFormat="1" ht="153" x14ac:dyDescent="0.2">
      <c r="A154" s="57">
        <v>44447</v>
      </c>
      <c r="B154" s="93"/>
      <c r="C154" s="115"/>
      <c r="D154" s="57">
        <v>44546</v>
      </c>
      <c r="E154" s="57" t="s">
        <v>144</v>
      </c>
      <c r="F154" s="59">
        <v>32560889</v>
      </c>
      <c r="G154" s="57" t="s">
        <v>696</v>
      </c>
      <c r="H154" s="59">
        <v>22403</v>
      </c>
      <c r="I154" s="57" t="s">
        <v>1881</v>
      </c>
      <c r="J154" s="58" t="s">
        <v>1966</v>
      </c>
      <c r="K154" s="58" t="s">
        <v>1967</v>
      </c>
      <c r="L154" s="58" t="s">
        <v>1884</v>
      </c>
      <c r="M154" s="58" t="s">
        <v>1885</v>
      </c>
      <c r="N154" s="58" t="s">
        <v>1886</v>
      </c>
      <c r="O154" s="60"/>
      <c r="P154" s="58"/>
      <c r="Q154" s="106"/>
      <c r="R154" s="97" t="s">
        <v>1963</v>
      </c>
      <c r="S154" s="97" t="s">
        <v>1968</v>
      </c>
      <c r="T154" s="63" t="s">
        <v>1965</v>
      </c>
      <c r="U154" s="109" t="s">
        <v>1889</v>
      </c>
      <c r="V154" s="109" t="s">
        <v>1890</v>
      </c>
      <c r="W154" s="58"/>
      <c r="X154" s="107"/>
      <c r="Y154" s="62"/>
    </row>
    <row r="155" spans="1:25" s="1" customFormat="1" ht="63.75" x14ac:dyDescent="0.2">
      <c r="A155" s="57">
        <v>44447</v>
      </c>
      <c r="B155" s="93"/>
      <c r="C155" s="115"/>
      <c r="D155" s="57">
        <v>44516</v>
      </c>
      <c r="E155" s="57" t="s">
        <v>1601</v>
      </c>
      <c r="F155" s="59">
        <v>32561443</v>
      </c>
      <c r="G155" s="57" t="s">
        <v>696</v>
      </c>
      <c r="H155" s="59">
        <v>22403</v>
      </c>
      <c r="I155" s="57" t="s">
        <v>1881</v>
      </c>
      <c r="J155" s="58" t="s">
        <v>1882</v>
      </c>
      <c r="K155" s="58" t="s">
        <v>1969</v>
      </c>
      <c r="L155" s="58" t="s">
        <v>1884</v>
      </c>
      <c r="M155" s="58" t="s">
        <v>1604</v>
      </c>
      <c r="N155" s="58" t="s">
        <v>1886</v>
      </c>
      <c r="O155" s="60"/>
      <c r="P155" s="58"/>
      <c r="Q155" s="106"/>
      <c r="R155" s="97"/>
      <c r="S155" s="97"/>
      <c r="T155" s="63" t="s">
        <v>1970</v>
      </c>
      <c r="U155" s="109" t="s">
        <v>1889</v>
      </c>
      <c r="V155" s="109" t="s">
        <v>1607</v>
      </c>
      <c r="W155" s="107"/>
      <c r="X155" s="107"/>
      <c r="Y155" s="62"/>
    </row>
    <row r="156" spans="1:25" s="1" customFormat="1" ht="63.75" x14ac:dyDescent="0.2">
      <c r="A156" s="57">
        <v>44447</v>
      </c>
      <c r="B156" s="93"/>
      <c r="C156" s="115"/>
      <c r="D156" s="57">
        <v>44512</v>
      </c>
      <c r="E156" s="57" t="s">
        <v>1601</v>
      </c>
      <c r="F156" s="59">
        <v>32560897</v>
      </c>
      <c r="G156" s="57" t="s">
        <v>696</v>
      </c>
      <c r="H156" s="59">
        <v>22403</v>
      </c>
      <c r="I156" s="57" t="s">
        <v>1881</v>
      </c>
      <c r="J156" s="58" t="s">
        <v>1882</v>
      </c>
      <c r="K156" s="58" t="s">
        <v>1971</v>
      </c>
      <c r="L156" s="58" t="s">
        <v>1884</v>
      </c>
      <c r="M156" s="58" t="s">
        <v>1604</v>
      </c>
      <c r="N156" s="58" t="s">
        <v>1886</v>
      </c>
      <c r="O156" s="60"/>
      <c r="P156" s="58"/>
      <c r="Q156" s="106"/>
      <c r="R156" s="97"/>
      <c r="S156" s="97"/>
      <c r="T156" s="63"/>
      <c r="U156" s="109" t="s">
        <v>1889</v>
      </c>
      <c r="V156" s="109" t="s">
        <v>1607</v>
      </c>
      <c r="W156" s="107"/>
      <c r="X156" s="107"/>
      <c r="Y156" s="62"/>
    </row>
    <row r="157" spans="1:25" s="1" customFormat="1" ht="63.75" x14ac:dyDescent="0.2">
      <c r="A157" s="57">
        <v>44447</v>
      </c>
      <c r="B157" s="93"/>
      <c r="C157" s="115"/>
      <c r="D157" s="57">
        <v>44512</v>
      </c>
      <c r="E157" s="57" t="s">
        <v>1601</v>
      </c>
      <c r="F157" s="59">
        <v>32561478</v>
      </c>
      <c r="G157" s="57" t="s">
        <v>696</v>
      </c>
      <c r="H157" s="59">
        <v>22403</v>
      </c>
      <c r="I157" s="57" t="s">
        <v>1881</v>
      </c>
      <c r="J157" s="58" t="s">
        <v>1972</v>
      </c>
      <c r="K157" s="58" t="s">
        <v>1971</v>
      </c>
      <c r="L157" s="58" t="s">
        <v>1884</v>
      </c>
      <c r="M157" s="58" t="s">
        <v>1604</v>
      </c>
      <c r="N157" s="58" t="s">
        <v>1886</v>
      </c>
      <c r="O157" s="60"/>
      <c r="P157" s="58"/>
      <c r="Q157" s="106"/>
      <c r="R157" s="97"/>
      <c r="S157" s="97"/>
      <c r="T157" s="63"/>
      <c r="U157" s="109" t="s">
        <v>1889</v>
      </c>
      <c r="V157" s="109" t="s">
        <v>1607</v>
      </c>
      <c r="W157" s="107"/>
      <c r="X157" s="107"/>
      <c r="Y157" s="62"/>
    </row>
    <row r="158" spans="1:25" s="1" customFormat="1" ht="76.5" x14ac:dyDescent="0.2">
      <c r="A158" s="57">
        <v>44448</v>
      </c>
      <c r="B158" s="93"/>
      <c r="C158" s="115"/>
      <c r="D158" s="57">
        <v>44460</v>
      </c>
      <c r="E158" s="57" t="s">
        <v>58</v>
      </c>
      <c r="F158" s="59">
        <v>33134005</v>
      </c>
      <c r="G158" s="57" t="s">
        <v>1683</v>
      </c>
      <c r="H158" s="59">
        <v>23405</v>
      </c>
      <c r="I158" s="57" t="s">
        <v>1303</v>
      </c>
      <c r="J158" s="58" t="s">
        <v>67</v>
      </c>
      <c r="K158" s="58" t="s">
        <v>1973</v>
      </c>
      <c r="L158" s="58" t="s">
        <v>144</v>
      </c>
      <c r="M158" s="58" t="s">
        <v>534</v>
      </c>
      <c r="N158" s="58"/>
      <c r="O158" s="60" t="s">
        <v>1974</v>
      </c>
      <c r="P158" s="58"/>
      <c r="Q158" s="106"/>
      <c r="R158" s="97"/>
      <c r="S158" s="97"/>
      <c r="T158" s="63" t="s">
        <v>44</v>
      </c>
      <c r="U158" s="58" t="s">
        <v>197</v>
      </c>
      <c r="V158" s="58" t="s">
        <v>1975</v>
      </c>
      <c r="W158" s="107"/>
      <c r="X158" s="107"/>
      <c r="Y158" s="62"/>
    </row>
    <row r="159" spans="1:25" s="1" customFormat="1" ht="165.75" x14ac:dyDescent="0.2">
      <c r="A159" s="57">
        <v>44453</v>
      </c>
      <c r="B159" s="93"/>
      <c r="C159" s="115"/>
      <c r="D159" s="57">
        <v>44551</v>
      </c>
      <c r="E159" s="59" t="s">
        <v>144</v>
      </c>
      <c r="F159" s="59">
        <v>39370498</v>
      </c>
      <c r="G159" s="57" t="s">
        <v>199</v>
      </c>
      <c r="H159" s="59">
        <v>22403</v>
      </c>
      <c r="I159" s="57" t="s">
        <v>1881</v>
      </c>
      <c r="J159" s="58" t="s">
        <v>1976</v>
      </c>
      <c r="K159" s="58" t="s">
        <v>1977</v>
      </c>
      <c r="L159" s="58" t="s">
        <v>1978</v>
      </c>
      <c r="M159" s="58" t="s">
        <v>1885</v>
      </c>
      <c r="N159" s="58" t="s">
        <v>1886</v>
      </c>
      <c r="O159" s="60"/>
      <c r="P159" s="58"/>
      <c r="Q159" s="106"/>
      <c r="R159" s="97" t="s">
        <v>3248</v>
      </c>
      <c r="S159" s="97" t="s">
        <v>1979</v>
      </c>
      <c r="T159" s="63" t="s">
        <v>1948</v>
      </c>
      <c r="U159" s="58" t="s">
        <v>1956</v>
      </c>
      <c r="V159" s="58" t="s">
        <v>1980</v>
      </c>
      <c r="W159" s="233"/>
      <c r="X159" s="107"/>
      <c r="Y159" s="62"/>
    </row>
    <row r="160" spans="1:25" s="1" customFormat="1" ht="63.75" x14ac:dyDescent="0.2">
      <c r="A160" s="57">
        <v>44453</v>
      </c>
      <c r="B160" s="93"/>
      <c r="C160" s="115"/>
      <c r="D160" s="57">
        <v>44516</v>
      </c>
      <c r="E160" s="57" t="s">
        <v>1601</v>
      </c>
      <c r="F160" s="59">
        <v>39038428</v>
      </c>
      <c r="G160" s="57" t="s">
        <v>199</v>
      </c>
      <c r="H160" s="59">
        <v>22403</v>
      </c>
      <c r="I160" s="57" t="s">
        <v>1881</v>
      </c>
      <c r="J160" s="58" t="s">
        <v>1981</v>
      </c>
      <c r="K160" s="58" t="s">
        <v>1982</v>
      </c>
      <c r="L160" s="58" t="s">
        <v>1978</v>
      </c>
      <c r="M160" s="58" t="s">
        <v>1604</v>
      </c>
      <c r="N160" s="58" t="s">
        <v>1886</v>
      </c>
      <c r="O160" s="60"/>
      <c r="P160" s="58"/>
      <c r="Q160" s="106"/>
      <c r="R160" s="97"/>
      <c r="S160" s="97"/>
      <c r="T160" s="63"/>
      <c r="U160" s="109" t="s">
        <v>1889</v>
      </c>
      <c r="V160" s="109" t="s">
        <v>1607</v>
      </c>
      <c r="W160" s="107"/>
      <c r="X160" s="107"/>
      <c r="Y160" s="62"/>
    </row>
    <row r="161" spans="1:25" s="1" customFormat="1" ht="89.25" x14ac:dyDescent="0.2">
      <c r="A161" s="57">
        <v>44453</v>
      </c>
      <c r="B161" s="93"/>
      <c r="C161" s="115"/>
      <c r="D161" s="57">
        <v>44460</v>
      </c>
      <c r="E161" s="57" t="s">
        <v>58</v>
      </c>
      <c r="F161" s="59">
        <v>41213424</v>
      </c>
      <c r="G161" s="57" t="s">
        <v>1721</v>
      </c>
      <c r="H161" s="59">
        <v>23405</v>
      </c>
      <c r="I161" s="57" t="s">
        <v>1303</v>
      </c>
      <c r="J161" s="58" t="s">
        <v>67</v>
      </c>
      <c r="K161" s="58" t="s">
        <v>1983</v>
      </c>
      <c r="L161" s="58" t="s">
        <v>144</v>
      </c>
      <c r="M161" s="58" t="s">
        <v>62</v>
      </c>
      <c r="N161" s="58"/>
      <c r="O161" s="60" t="s">
        <v>1984</v>
      </c>
      <c r="P161" s="58"/>
      <c r="Q161" s="106"/>
      <c r="R161" s="97"/>
      <c r="S161" s="97"/>
      <c r="T161" s="63" t="s">
        <v>44</v>
      </c>
      <c r="U161" s="58" t="s">
        <v>197</v>
      </c>
      <c r="V161" s="58" t="s">
        <v>1985</v>
      </c>
      <c r="W161" s="107"/>
      <c r="X161" s="107"/>
      <c r="Y161" s="62"/>
    </row>
    <row r="162" spans="1:25" s="1" customFormat="1" ht="409.5" x14ac:dyDescent="0.2">
      <c r="A162" s="57">
        <v>44453</v>
      </c>
      <c r="B162" s="93"/>
      <c r="C162" s="115" t="s">
        <v>1986</v>
      </c>
      <c r="D162" s="57">
        <v>44578</v>
      </c>
      <c r="E162" s="57" t="s">
        <v>144</v>
      </c>
      <c r="F162" s="59">
        <v>38747433</v>
      </c>
      <c r="G162" s="57" t="s">
        <v>1796</v>
      </c>
      <c r="H162" s="59">
        <v>23405</v>
      </c>
      <c r="I162" s="57" t="s">
        <v>1303</v>
      </c>
      <c r="J162" s="58" t="s">
        <v>67</v>
      </c>
      <c r="K162" s="58" t="s">
        <v>1987</v>
      </c>
      <c r="L162" s="58" t="s">
        <v>144</v>
      </c>
      <c r="M162" s="58" t="s">
        <v>62</v>
      </c>
      <c r="N162" s="58" t="s">
        <v>1988</v>
      </c>
      <c r="O162" s="60" t="s">
        <v>1989</v>
      </c>
      <c r="P162" s="58" t="s">
        <v>1990</v>
      </c>
      <c r="Q162" s="221" t="s">
        <v>1991</v>
      </c>
      <c r="R162" s="97" t="s">
        <v>1992</v>
      </c>
      <c r="S162" s="97" t="s">
        <v>1993</v>
      </c>
      <c r="T162" s="63" t="s">
        <v>1994</v>
      </c>
      <c r="U162" s="109" t="s">
        <v>1995</v>
      </c>
      <c r="V162" s="109" t="s">
        <v>1996</v>
      </c>
      <c r="W162" s="107"/>
      <c r="X162" s="107"/>
      <c r="Y162" s="62"/>
    </row>
    <row r="163" spans="1:25" s="1" customFormat="1" ht="63.75" x14ac:dyDescent="0.2">
      <c r="A163" s="57">
        <v>44453</v>
      </c>
      <c r="B163" s="93"/>
      <c r="C163" s="115"/>
      <c r="D163" s="57">
        <v>44512</v>
      </c>
      <c r="E163" s="57" t="s">
        <v>1601</v>
      </c>
      <c r="F163" s="59">
        <v>39370156</v>
      </c>
      <c r="G163" s="57" t="s">
        <v>1880</v>
      </c>
      <c r="H163" s="59">
        <v>22403</v>
      </c>
      <c r="I163" s="57" t="s">
        <v>1881</v>
      </c>
      <c r="J163" s="58" t="s">
        <v>486</v>
      </c>
      <c r="K163" s="58" t="s">
        <v>1892</v>
      </c>
      <c r="L163" s="58" t="s">
        <v>1978</v>
      </c>
      <c r="M163" s="58" t="s">
        <v>1604</v>
      </c>
      <c r="N163" s="58" t="s">
        <v>1886</v>
      </c>
      <c r="O163" s="60"/>
      <c r="P163" s="58"/>
      <c r="Q163" s="106"/>
      <c r="R163" s="97"/>
      <c r="S163" s="97"/>
      <c r="T163" s="63"/>
      <c r="U163" s="109" t="s">
        <v>1889</v>
      </c>
      <c r="V163" s="109" t="s">
        <v>1607</v>
      </c>
      <c r="W163" s="107"/>
      <c r="X163" s="107"/>
      <c r="Y163" s="62"/>
    </row>
    <row r="164" spans="1:25" s="1" customFormat="1" ht="63.75" x14ac:dyDescent="0.2">
      <c r="A164" s="57">
        <v>44453</v>
      </c>
      <c r="B164" s="93"/>
      <c r="C164" s="115"/>
      <c r="D164" s="57">
        <v>44512</v>
      </c>
      <c r="E164" s="57" t="s">
        <v>1601</v>
      </c>
      <c r="F164" s="59">
        <v>39370164</v>
      </c>
      <c r="G164" s="57" t="s">
        <v>1880</v>
      </c>
      <c r="H164" s="59">
        <v>22403</v>
      </c>
      <c r="I164" s="57" t="s">
        <v>1881</v>
      </c>
      <c r="J164" s="58" t="s">
        <v>486</v>
      </c>
      <c r="K164" s="58" t="s">
        <v>1892</v>
      </c>
      <c r="L164" s="58" t="s">
        <v>1978</v>
      </c>
      <c r="M164" s="58" t="s">
        <v>1604</v>
      </c>
      <c r="N164" s="58" t="s">
        <v>1886</v>
      </c>
      <c r="O164" s="60"/>
      <c r="P164" s="58"/>
      <c r="Q164" s="106"/>
      <c r="R164" s="97"/>
      <c r="S164" s="97"/>
      <c r="T164" s="63"/>
      <c r="U164" s="109" t="s">
        <v>1889</v>
      </c>
      <c r="V164" s="109" t="s">
        <v>1607</v>
      </c>
      <c r="W164" s="107"/>
      <c r="X164" s="107"/>
      <c r="Y164" s="62"/>
    </row>
    <row r="165" spans="1:25" s="1" customFormat="1" ht="67.5" x14ac:dyDescent="0.2">
      <c r="A165" s="57">
        <v>44453</v>
      </c>
      <c r="B165" s="93"/>
      <c r="C165" s="115"/>
      <c r="D165" s="57">
        <v>44497</v>
      </c>
      <c r="E165" s="57" t="s">
        <v>58</v>
      </c>
      <c r="F165" s="59">
        <v>38682895</v>
      </c>
      <c r="G165" s="57" t="s">
        <v>1880</v>
      </c>
      <c r="H165" s="59">
        <v>22403</v>
      </c>
      <c r="I165" s="57" t="s">
        <v>1881</v>
      </c>
      <c r="J165" s="58" t="s">
        <v>1997</v>
      </c>
      <c r="K165" s="58" t="s">
        <v>1892</v>
      </c>
      <c r="L165" s="58" t="s">
        <v>1978</v>
      </c>
      <c r="M165" s="58" t="s">
        <v>1885</v>
      </c>
      <c r="N165" s="58" t="s">
        <v>1998</v>
      </c>
      <c r="O165" s="60"/>
      <c r="P165" s="58" t="s">
        <v>1999</v>
      </c>
      <c r="Q165" s="106"/>
      <c r="R165" s="97"/>
      <c r="S165" s="97"/>
      <c r="T165" s="97"/>
      <c r="U165" s="97" t="s">
        <v>2000</v>
      </c>
      <c r="V165" s="63" t="s">
        <v>2001</v>
      </c>
      <c r="W165" s="107"/>
      <c r="X165" s="107"/>
      <c r="Y165" s="62"/>
    </row>
    <row r="166" spans="1:25" s="1" customFormat="1" ht="67.5" x14ac:dyDescent="0.2">
      <c r="A166" s="57">
        <v>44453</v>
      </c>
      <c r="B166" s="93"/>
      <c r="C166" s="115"/>
      <c r="D166" s="57">
        <v>44497</v>
      </c>
      <c r="E166" s="57" t="s">
        <v>58</v>
      </c>
      <c r="F166" s="59">
        <v>38682908</v>
      </c>
      <c r="G166" s="57" t="s">
        <v>1880</v>
      </c>
      <c r="H166" s="59">
        <v>22403</v>
      </c>
      <c r="I166" s="57" t="s">
        <v>1881</v>
      </c>
      <c r="J166" s="58" t="s">
        <v>2002</v>
      </c>
      <c r="K166" s="58" t="s">
        <v>1892</v>
      </c>
      <c r="L166" s="58" t="s">
        <v>1978</v>
      </c>
      <c r="M166" s="58" t="s">
        <v>1885</v>
      </c>
      <c r="N166" s="58" t="s">
        <v>1998</v>
      </c>
      <c r="O166" s="60"/>
      <c r="P166" s="58" t="s">
        <v>2003</v>
      </c>
      <c r="Q166" s="106"/>
      <c r="R166" s="97"/>
      <c r="S166" s="97"/>
      <c r="T166" s="97"/>
      <c r="U166" s="97" t="s">
        <v>2000</v>
      </c>
      <c r="V166" s="63" t="s">
        <v>2001</v>
      </c>
      <c r="W166" s="107"/>
      <c r="X166" s="107"/>
      <c r="Y166" s="62"/>
    </row>
    <row r="167" spans="1:25" s="1" customFormat="1" ht="38.25" x14ac:dyDescent="0.2">
      <c r="A167" s="57">
        <v>44454</v>
      </c>
      <c r="B167" s="93"/>
      <c r="C167" s="115"/>
      <c r="D167" s="57">
        <v>44474</v>
      </c>
      <c r="E167" s="57" t="s">
        <v>58</v>
      </c>
      <c r="F167" s="59">
        <v>41213459</v>
      </c>
      <c r="G167" s="57" t="s">
        <v>2004</v>
      </c>
      <c r="H167" s="59">
        <v>23405</v>
      </c>
      <c r="I167" s="57" t="s">
        <v>1303</v>
      </c>
      <c r="J167" s="58" t="s">
        <v>67</v>
      </c>
      <c r="K167" s="58" t="s">
        <v>2005</v>
      </c>
      <c r="L167" s="58" t="s">
        <v>144</v>
      </c>
      <c r="M167" s="58" t="s">
        <v>62</v>
      </c>
      <c r="N167" s="58"/>
      <c r="O167" s="60" t="s">
        <v>2006</v>
      </c>
      <c r="P167" s="58"/>
      <c r="Q167" s="106"/>
      <c r="R167" s="97"/>
      <c r="S167" s="97"/>
      <c r="T167" s="63" t="s">
        <v>44</v>
      </c>
      <c r="U167" s="104" t="s">
        <v>197</v>
      </c>
      <c r="V167" s="136" t="s">
        <v>2007</v>
      </c>
      <c r="W167" s="107"/>
      <c r="X167" s="107"/>
      <c r="Y167" s="62"/>
    </row>
    <row r="168" spans="1:25" s="1" customFormat="1" ht="165.75" x14ac:dyDescent="0.2">
      <c r="A168" s="57">
        <v>44454</v>
      </c>
      <c r="B168" s="93"/>
      <c r="C168" s="115" t="s">
        <v>1986</v>
      </c>
      <c r="D168" s="57">
        <v>44558</v>
      </c>
      <c r="E168" s="57" t="s">
        <v>144</v>
      </c>
      <c r="F168" s="59">
        <v>41213467</v>
      </c>
      <c r="G168" s="57" t="s">
        <v>1721</v>
      </c>
      <c r="H168" s="59">
        <v>23405</v>
      </c>
      <c r="I168" s="57" t="s">
        <v>1303</v>
      </c>
      <c r="J168" s="58" t="s">
        <v>67</v>
      </c>
      <c r="K168" s="58" t="s">
        <v>2008</v>
      </c>
      <c r="L168" s="58" t="s">
        <v>144</v>
      </c>
      <c r="M168" s="58" t="s">
        <v>62</v>
      </c>
      <c r="N168" s="58"/>
      <c r="O168" s="60" t="s">
        <v>2009</v>
      </c>
      <c r="P168" s="58"/>
      <c r="Q168" s="106"/>
      <c r="R168" s="97" t="s">
        <v>2010</v>
      </c>
      <c r="S168" s="97" t="s">
        <v>2011</v>
      </c>
      <c r="T168" s="63" t="s">
        <v>585</v>
      </c>
      <c r="U168" s="104" t="s">
        <v>169</v>
      </c>
      <c r="V168" s="1" t="s">
        <v>2012</v>
      </c>
      <c r="W168" s="136"/>
      <c r="X168" s="107"/>
      <c r="Y168" s="62"/>
    </row>
    <row r="169" spans="1:25" s="1" customFormat="1" ht="89.25" x14ac:dyDescent="0.2">
      <c r="A169" s="57">
        <v>44454</v>
      </c>
      <c r="B169" s="93"/>
      <c r="C169" s="115"/>
      <c r="D169" s="57">
        <v>44474</v>
      </c>
      <c r="E169" s="57" t="s">
        <v>58</v>
      </c>
      <c r="F169" s="59">
        <v>41213475</v>
      </c>
      <c r="G169" s="57" t="s">
        <v>2004</v>
      </c>
      <c r="H169" s="59">
        <v>23405</v>
      </c>
      <c r="I169" s="57" t="s">
        <v>1303</v>
      </c>
      <c r="J169" s="58" t="s">
        <v>67</v>
      </c>
      <c r="K169" s="58" t="s">
        <v>2013</v>
      </c>
      <c r="L169" s="58" t="s">
        <v>144</v>
      </c>
      <c r="M169" s="58" t="s">
        <v>62</v>
      </c>
      <c r="N169" s="58"/>
      <c r="O169" s="60" t="s">
        <v>2009</v>
      </c>
      <c r="P169" s="58"/>
      <c r="Q169" s="106"/>
      <c r="R169" s="97"/>
      <c r="S169" s="97"/>
      <c r="T169" s="63" t="s">
        <v>44</v>
      </c>
      <c r="U169" s="58" t="s">
        <v>197</v>
      </c>
      <c r="V169" s="58" t="s">
        <v>2014</v>
      </c>
      <c r="W169" s="107"/>
      <c r="X169" s="107"/>
      <c r="Y169" s="62"/>
    </row>
    <row r="170" spans="1:25" s="196" customFormat="1" ht="38.25" x14ac:dyDescent="0.2">
      <c r="A170" s="57">
        <v>44454</v>
      </c>
      <c r="B170" s="93"/>
      <c r="C170" s="115"/>
      <c r="D170" s="57">
        <v>44474</v>
      </c>
      <c r="E170" s="57" t="s">
        <v>58</v>
      </c>
      <c r="F170" s="59">
        <v>41213483</v>
      </c>
      <c r="G170" s="57" t="s">
        <v>2004</v>
      </c>
      <c r="H170" s="59">
        <v>23405</v>
      </c>
      <c r="I170" s="57" t="s">
        <v>1303</v>
      </c>
      <c r="J170" s="58" t="s">
        <v>67</v>
      </c>
      <c r="K170" s="58" t="s">
        <v>2015</v>
      </c>
      <c r="L170" s="58" t="s">
        <v>144</v>
      </c>
      <c r="M170" s="58" t="s">
        <v>62</v>
      </c>
      <c r="N170" s="58"/>
      <c r="O170" s="60" t="s">
        <v>2006</v>
      </c>
      <c r="P170" s="58"/>
      <c r="Q170" s="106"/>
      <c r="R170" s="97"/>
      <c r="S170" s="97"/>
      <c r="T170" s="63" t="s">
        <v>295</v>
      </c>
      <c r="U170" s="104" t="s">
        <v>197</v>
      </c>
      <c r="V170" s="136" t="s">
        <v>2007</v>
      </c>
      <c r="W170" s="107"/>
      <c r="X170" s="107"/>
      <c r="Y170" s="62"/>
    </row>
    <row r="171" spans="1:25" s="1" customFormat="1" ht="165.75" x14ac:dyDescent="0.2">
      <c r="A171" s="178">
        <v>44456</v>
      </c>
      <c r="B171" s="185"/>
      <c r="C171" s="185"/>
      <c r="D171" s="234">
        <v>44551</v>
      </c>
      <c r="E171" s="185" t="s">
        <v>144</v>
      </c>
      <c r="F171" s="180">
        <v>32560926</v>
      </c>
      <c r="G171" s="178" t="s">
        <v>696</v>
      </c>
      <c r="H171" s="180">
        <v>22403</v>
      </c>
      <c r="I171" s="178" t="s">
        <v>1881</v>
      </c>
      <c r="J171" s="181" t="s">
        <v>2016</v>
      </c>
      <c r="K171" s="181" t="s">
        <v>2017</v>
      </c>
      <c r="L171" s="181" t="s">
        <v>1245</v>
      </c>
      <c r="M171" s="181" t="s">
        <v>1942</v>
      </c>
      <c r="N171" s="181" t="s">
        <v>2018</v>
      </c>
      <c r="O171" s="182"/>
      <c r="P171" s="58" t="s">
        <v>2019</v>
      </c>
      <c r="Q171" s="230"/>
      <c r="R171" s="183" t="s">
        <v>2020</v>
      </c>
      <c r="S171" s="183" t="s">
        <v>2021</v>
      </c>
      <c r="T171" s="231" t="s">
        <v>2022</v>
      </c>
      <c r="U171" s="232" t="s">
        <v>2023</v>
      </c>
      <c r="V171" s="232" t="s">
        <v>2024</v>
      </c>
      <c r="W171" s="184"/>
      <c r="X171" s="184"/>
      <c r="Y171" s="185"/>
    </row>
    <row r="172" spans="1:25" s="1" customFormat="1" ht="63.75" x14ac:dyDescent="0.2">
      <c r="A172" s="57">
        <v>44456</v>
      </c>
      <c r="B172" s="62"/>
      <c r="C172" s="62"/>
      <c r="D172" s="115">
        <v>44516</v>
      </c>
      <c r="E172" s="62" t="s">
        <v>1601</v>
      </c>
      <c r="F172" s="59">
        <v>32560846</v>
      </c>
      <c r="G172" s="57" t="s">
        <v>696</v>
      </c>
      <c r="H172" s="59">
        <v>22403</v>
      </c>
      <c r="I172" s="57" t="s">
        <v>1881</v>
      </c>
      <c r="J172" s="58" t="s">
        <v>2025</v>
      </c>
      <c r="K172" s="58" t="s">
        <v>2017</v>
      </c>
      <c r="L172" s="58" t="s">
        <v>1245</v>
      </c>
      <c r="M172" s="58" t="s">
        <v>1604</v>
      </c>
      <c r="N172" s="58" t="s">
        <v>1886</v>
      </c>
      <c r="O172" s="60"/>
      <c r="P172" s="58"/>
      <c r="Q172" s="106"/>
      <c r="R172" s="97"/>
      <c r="S172" s="97"/>
      <c r="T172" s="63"/>
      <c r="U172" s="109" t="s">
        <v>1889</v>
      </c>
      <c r="V172" s="109" t="s">
        <v>1607</v>
      </c>
      <c r="W172" s="107"/>
      <c r="X172" s="107"/>
      <c r="Y172" s="62"/>
    </row>
    <row r="173" spans="1:25" s="1" customFormat="1" ht="63.75" x14ac:dyDescent="0.2">
      <c r="A173" s="57">
        <v>44456</v>
      </c>
      <c r="B173" s="93"/>
      <c r="C173" s="115"/>
      <c r="D173" s="57">
        <v>44512</v>
      </c>
      <c r="E173" s="57" t="s">
        <v>1601</v>
      </c>
      <c r="F173" s="59">
        <v>32560803</v>
      </c>
      <c r="G173" s="57" t="s">
        <v>696</v>
      </c>
      <c r="H173" s="59">
        <v>22403</v>
      </c>
      <c r="I173" s="57" t="s">
        <v>1881</v>
      </c>
      <c r="J173" s="58" t="s">
        <v>2026</v>
      </c>
      <c r="K173" s="58" t="s">
        <v>2027</v>
      </c>
      <c r="L173" s="58" t="s">
        <v>1245</v>
      </c>
      <c r="M173" s="58" t="s">
        <v>1604</v>
      </c>
      <c r="N173" s="58" t="s">
        <v>1886</v>
      </c>
      <c r="O173" s="60"/>
      <c r="P173" s="58"/>
      <c r="Q173" s="106"/>
      <c r="R173" s="97"/>
      <c r="S173" s="97"/>
      <c r="T173" s="63"/>
      <c r="U173" s="109" t="s">
        <v>1889</v>
      </c>
      <c r="V173" s="109" t="s">
        <v>1607</v>
      </c>
      <c r="W173" s="107"/>
      <c r="X173" s="107"/>
      <c r="Y173" s="62"/>
    </row>
    <row r="174" spans="1:25" s="1" customFormat="1" ht="63.75" x14ac:dyDescent="0.2">
      <c r="A174" s="57">
        <v>44456</v>
      </c>
      <c r="B174" s="93"/>
      <c r="C174" s="115"/>
      <c r="D174" s="57">
        <v>44512</v>
      </c>
      <c r="E174" s="57" t="s">
        <v>1601</v>
      </c>
      <c r="F174" s="59">
        <v>32560838</v>
      </c>
      <c r="G174" s="57" t="s">
        <v>696</v>
      </c>
      <c r="H174" s="59">
        <v>22403</v>
      </c>
      <c r="I174" s="57" t="s">
        <v>1881</v>
      </c>
      <c r="J174" s="58" t="s">
        <v>2028</v>
      </c>
      <c r="K174" s="58" t="s">
        <v>2027</v>
      </c>
      <c r="L174" s="58" t="s">
        <v>1245</v>
      </c>
      <c r="M174" s="58" t="s">
        <v>1604</v>
      </c>
      <c r="N174" s="58" t="s">
        <v>1886</v>
      </c>
      <c r="O174" s="60"/>
      <c r="P174" s="58"/>
      <c r="Q174" s="106"/>
      <c r="R174" s="97"/>
      <c r="S174" s="97"/>
      <c r="T174" s="63"/>
      <c r="U174" s="109" t="s">
        <v>1889</v>
      </c>
      <c r="V174" s="109" t="s">
        <v>1607</v>
      </c>
      <c r="W174" s="107"/>
      <c r="X174" s="107"/>
      <c r="Y174" s="62"/>
    </row>
    <row r="175" spans="1:25" s="1" customFormat="1" ht="51" x14ac:dyDescent="0.2">
      <c r="A175" s="57">
        <v>44456</v>
      </c>
      <c r="B175" s="93"/>
      <c r="C175" s="115"/>
      <c r="D175" s="57">
        <v>44461</v>
      </c>
      <c r="E175" s="57" t="s">
        <v>47</v>
      </c>
      <c r="F175" s="59">
        <v>38605381</v>
      </c>
      <c r="G175" s="57" t="s">
        <v>1898</v>
      </c>
      <c r="H175" s="59">
        <v>23402</v>
      </c>
      <c r="I175" s="57" t="s">
        <v>49</v>
      </c>
      <c r="J175" s="58" t="s">
        <v>50</v>
      </c>
      <c r="K175" s="58" t="s">
        <v>2029</v>
      </c>
      <c r="L175" s="58" t="s">
        <v>35</v>
      </c>
      <c r="M175" s="58" t="s">
        <v>41</v>
      </c>
      <c r="N175" s="58"/>
      <c r="O175" s="60"/>
      <c r="P175" s="58"/>
      <c r="Q175" s="106"/>
      <c r="R175" s="97"/>
      <c r="S175" s="97"/>
      <c r="T175" s="63" t="s">
        <v>44</v>
      </c>
      <c r="U175" s="58" t="s">
        <v>576</v>
      </c>
      <c r="V175" s="58" t="s">
        <v>1814</v>
      </c>
      <c r="W175" s="107"/>
      <c r="X175" s="107"/>
      <c r="Y175" s="62"/>
    </row>
    <row r="176" spans="1:25" s="1" customFormat="1" ht="63.75" x14ac:dyDescent="0.2">
      <c r="A176" s="57">
        <v>44456</v>
      </c>
      <c r="B176" s="93"/>
      <c r="C176" s="115"/>
      <c r="D176" s="57">
        <v>44461</v>
      </c>
      <c r="E176" s="57" t="s">
        <v>47</v>
      </c>
      <c r="F176" s="59">
        <v>38605400</v>
      </c>
      <c r="G176" s="57" t="s">
        <v>1898</v>
      </c>
      <c r="H176" s="59">
        <v>23402</v>
      </c>
      <c r="I176" s="57" t="s">
        <v>49</v>
      </c>
      <c r="J176" s="58" t="s">
        <v>50</v>
      </c>
      <c r="K176" s="58" t="s">
        <v>2030</v>
      </c>
      <c r="L176" s="58" t="s">
        <v>35</v>
      </c>
      <c r="M176" s="58" t="s">
        <v>41</v>
      </c>
      <c r="N176" s="58"/>
      <c r="O176" s="60"/>
      <c r="P176" s="58"/>
      <c r="Q176" s="106"/>
      <c r="R176" s="97"/>
      <c r="S176" s="97"/>
      <c r="T176" s="63" t="s">
        <v>44</v>
      </c>
      <c r="U176" s="58" t="s">
        <v>576</v>
      </c>
      <c r="V176" s="58" t="s">
        <v>1814</v>
      </c>
      <c r="W176" s="109"/>
      <c r="X176" s="109"/>
      <c r="Y176" s="62"/>
    </row>
    <row r="177" spans="1:25" s="1" customFormat="1" ht="140.25" x14ac:dyDescent="0.2">
      <c r="A177" s="57">
        <v>44821</v>
      </c>
      <c r="B177" s="93"/>
      <c r="C177" s="115"/>
      <c r="D177" s="57">
        <v>44571</v>
      </c>
      <c r="E177" s="57" t="s">
        <v>25</v>
      </c>
      <c r="F177" s="59">
        <v>33486465</v>
      </c>
      <c r="G177" s="57" t="s">
        <v>2031</v>
      </c>
      <c r="H177" s="59">
        <v>23404</v>
      </c>
      <c r="I177" s="59" t="s">
        <v>906</v>
      </c>
      <c r="J177" s="59" t="s">
        <v>556</v>
      </c>
      <c r="K177" s="58" t="s">
        <v>2032</v>
      </c>
      <c r="L177" s="58" t="s">
        <v>144</v>
      </c>
      <c r="M177" s="58" t="s">
        <v>30</v>
      </c>
      <c r="N177" s="58"/>
      <c r="O177" s="60"/>
      <c r="P177" s="58"/>
      <c r="Q177" s="108"/>
      <c r="R177" s="97" t="s">
        <v>2033</v>
      </c>
      <c r="S177" s="1" t="s">
        <v>2034</v>
      </c>
      <c r="T177" s="63" t="s">
        <v>2035</v>
      </c>
      <c r="U177" s="109" t="s">
        <v>2036</v>
      </c>
      <c r="V177" s="109" t="s">
        <v>2037</v>
      </c>
      <c r="W177" s="107"/>
      <c r="X177" s="107"/>
      <c r="Y177" s="62" t="s">
        <v>163</v>
      </c>
    </row>
    <row r="178" spans="1:25" s="1" customFormat="1" ht="51" x14ac:dyDescent="0.2">
      <c r="A178" s="57">
        <v>44456</v>
      </c>
      <c r="B178" s="93"/>
      <c r="C178" s="115"/>
      <c r="D178" s="57">
        <v>44481</v>
      </c>
      <c r="E178" s="57" t="s">
        <v>25</v>
      </c>
      <c r="F178" s="59">
        <v>40051355</v>
      </c>
      <c r="G178" s="57" t="s">
        <v>1898</v>
      </c>
      <c r="H178" s="59">
        <v>23404</v>
      </c>
      <c r="I178" s="59" t="s">
        <v>906</v>
      </c>
      <c r="J178" s="59" t="s">
        <v>556</v>
      </c>
      <c r="K178" s="58" t="s">
        <v>2038</v>
      </c>
      <c r="L178" s="58" t="s">
        <v>144</v>
      </c>
      <c r="M178" s="58" t="s">
        <v>30</v>
      </c>
      <c r="N178" s="58"/>
      <c r="O178" s="60" t="s">
        <v>2039</v>
      </c>
      <c r="P178" s="58"/>
      <c r="Q178" s="106"/>
      <c r="R178" s="97"/>
      <c r="S178" s="97"/>
      <c r="T178" s="63" t="s">
        <v>2040</v>
      </c>
      <c r="U178" s="58" t="s">
        <v>997</v>
      </c>
      <c r="V178" s="58" t="s">
        <v>2041</v>
      </c>
      <c r="W178" s="107"/>
      <c r="X178" s="107"/>
      <c r="Y178" s="62"/>
    </row>
    <row r="179" spans="1:25" s="1" customFormat="1" ht="51" x14ac:dyDescent="0.2">
      <c r="A179" s="57">
        <v>44461</v>
      </c>
      <c r="B179" s="93"/>
      <c r="C179" s="115"/>
      <c r="D179" s="57">
        <v>44474</v>
      </c>
      <c r="E179" s="57" t="s">
        <v>144</v>
      </c>
      <c r="F179" s="59">
        <v>41213440</v>
      </c>
      <c r="G179" s="57" t="s">
        <v>1721</v>
      </c>
      <c r="H179" s="59">
        <v>23405</v>
      </c>
      <c r="I179" s="57" t="s">
        <v>1303</v>
      </c>
      <c r="J179" s="58" t="s">
        <v>67</v>
      </c>
      <c r="K179" s="58" t="s">
        <v>2042</v>
      </c>
      <c r="L179" s="58" t="s">
        <v>144</v>
      </c>
      <c r="M179" s="58" t="s">
        <v>534</v>
      </c>
      <c r="N179" s="58"/>
      <c r="O179" s="60"/>
      <c r="P179" s="58"/>
      <c r="Q179" s="106"/>
      <c r="R179" s="97"/>
      <c r="S179" s="97"/>
      <c r="T179" s="63" t="s">
        <v>44</v>
      </c>
      <c r="U179" s="58" t="s">
        <v>576</v>
      </c>
      <c r="V179" s="58" t="s">
        <v>2043</v>
      </c>
      <c r="W179" s="107"/>
      <c r="X179" s="107"/>
      <c r="Y179" s="62"/>
    </row>
    <row r="180" spans="1:25" s="1" customFormat="1" ht="89.25" x14ac:dyDescent="0.2">
      <c r="A180" s="57">
        <v>44461</v>
      </c>
      <c r="B180" s="93"/>
      <c r="C180" s="115"/>
      <c r="D180" s="57">
        <v>44474</v>
      </c>
      <c r="E180" s="57" t="s">
        <v>144</v>
      </c>
      <c r="F180" s="59">
        <v>38665745</v>
      </c>
      <c r="G180" s="57" t="s">
        <v>1721</v>
      </c>
      <c r="H180" s="59">
        <v>23405</v>
      </c>
      <c r="I180" s="57" t="s">
        <v>1303</v>
      </c>
      <c r="J180" s="58" t="s">
        <v>67</v>
      </c>
      <c r="K180" s="58" t="s">
        <v>2044</v>
      </c>
      <c r="L180" s="58" t="s">
        <v>144</v>
      </c>
      <c r="M180" s="58" t="s">
        <v>534</v>
      </c>
      <c r="N180" s="58"/>
      <c r="O180" s="60" t="s">
        <v>2009</v>
      </c>
      <c r="P180" s="58"/>
      <c r="Q180" s="106"/>
      <c r="R180" s="97"/>
      <c r="S180" s="97"/>
      <c r="T180" s="63" t="s">
        <v>44</v>
      </c>
      <c r="U180" s="58" t="s">
        <v>197</v>
      </c>
      <c r="V180" s="58" t="s">
        <v>2014</v>
      </c>
      <c r="W180" s="107"/>
      <c r="X180" s="107"/>
      <c r="Y180" s="62"/>
    </row>
    <row r="181" spans="1:25" s="1" customFormat="1" ht="165.75" x14ac:dyDescent="0.2">
      <c r="A181" s="57">
        <v>44462</v>
      </c>
      <c r="B181" s="93"/>
      <c r="C181" s="115" t="s">
        <v>1986</v>
      </c>
      <c r="D181" s="57">
        <v>44558</v>
      </c>
      <c r="E181" s="57" t="s">
        <v>144</v>
      </c>
      <c r="F181" s="59">
        <v>33137994</v>
      </c>
      <c r="G181" s="57" t="s">
        <v>2045</v>
      </c>
      <c r="H181" s="59">
        <v>23405</v>
      </c>
      <c r="I181" s="57" t="s">
        <v>1303</v>
      </c>
      <c r="J181" s="58" t="s">
        <v>67</v>
      </c>
      <c r="K181" s="58" t="s">
        <v>2046</v>
      </c>
      <c r="L181" s="58" t="s">
        <v>144</v>
      </c>
      <c r="M181" s="58" t="s">
        <v>534</v>
      </c>
      <c r="N181" s="58"/>
      <c r="O181" s="60" t="s">
        <v>2047</v>
      </c>
      <c r="P181" s="58"/>
      <c r="Q181" s="106"/>
      <c r="R181" s="97" t="s">
        <v>2048</v>
      </c>
      <c r="S181" s="97" t="s">
        <v>2049</v>
      </c>
      <c r="T181" s="63" t="s">
        <v>2050</v>
      </c>
      <c r="U181" s="104" t="s">
        <v>169</v>
      </c>
      <c r="V181" s="1" t="s">
        <v>2051</v>
      </c>
      <c r="W181" s="107"/>
      <c r="X181" s="107"/>
      <c r="Y181" s="62"/>
    </row>
    <row r="182" spans="1:25" s="1" customFormat="1" ht="90" x14ac:dyDescent="0.2">
      <c r="A182" s="57">
        <v>44467</v>
      </c>
      <c r="B182" s="93"/>
      <c r="C182" s="115"/>
      <c r="D182" s="57">
        <v>44474</v>
      </c>
      <c r="E182" s="57" t="s">
        <v>144</v>
      </c>
      <c r="F182" s="59">
        <v>38767979</v>
      </c>
      <c r="G182" s="57" t="s">
        <v>218</v>
      </c>
      <c r="H182" s="59">
        <v>23405</v>
      </c>
      <c r="I182" s="57" t="s">
        <v>1303</v>
      </c>
      <c r="J182" s="58" t="s">
        <v>67</v>
      </c>
      <c r="K182" s="58" t="s">
        <v>2052</v>
      </c>
      <c r="L182" s="58" t="s">
        <v>144</v>
      </c>
      <c r="M182" s="58" t="s">
        <v>534</v>
      </c>
      <c r="N182" s="58"/>
      <c r="O182" s="60" t="s">
        <v>2009</v>
      </c>
      <c r="P182" s="58"/>
      <c r="Q182" s="108"/>
      <c r="R182" s="97"/>
      <c r="S182" s="97"/>
      <c r="T182" s="63" t="s">
        <v>295</v>
      </c>
      <c r="U182" s="104" t="s">
        <v>2053</v>
      </c>
      <c r="V182" s="136" t="s">
        <v>2054</v>
      </c>
      <c r="W182" s="107"/>
      <c r="X182" s="107"/>
      <c r="Y182" s="62"/>
    </row>
    <row r="183" spans="1:25" s="1" customFormat="1" ht="38.25" x14ac:dyDescent="0.2">
      <c r="A183" s="57">
        <v>44467</v>
      </c>
      <c r="B183" s="93"/>
      <c r="C183" s="115"/>
      <c r="D183" s="57">
        <v>44469</v>
      </c>
      <c r="E183" s="57" t="s">
        <v>47</v>
      </c>
      <c r="F183" s="59">
        <v>38665729</v>
      </c>
      <c r="G183" s="57" t="s">
        <v>1721</v>
      </c>
      <c r="H183" s="59">
        <v>23402</v>
      </c>
      <c r="I183" s="57" t="s">
        <v>49</v>
      </c>
      <c r="J183" s="58" t="s">
        <v>50</v>
      </c>
      <c r="K183" s="1" t="s">
        <v>2055</v>
      </c>
      <c r="L183" s="58" t="s">
        <v>35</v>
      </c>
      <c r="M183" s="58" t="s">
        <v>41</v>
      </c>
      <c r="N183" s="58"/>
      <c r="O183" s="60"/>
      <c r="P183" s="58"/>
      <c r="Q183" s="108"/>
      <c r="R183" s="97"/>
      <c r="S183" s="97"/>
      <c r="T183" s="63" t="s">
        <v>44</v>
      </c>
      <c r="U183" s="58" t="s">
        <v>576</v>
      </c>
      <c r="V183" s="58" t="s">
        <v>1814</v>
      </c>
      <c r="W183" s="107"/>
      <c r="X183" s="107"/>
      <c r="Y183" s="62"/>
    </row>
    <row r="184" spans="1:25" s="1" customFormat="1" ht="38.25" x14ac:dyDescent="0.2">
      <c r="A184" s="57">
        <v>44467</v>
      </c>
      <c r="B184" s="93"/>
      <c r="C184" s="115"/>
      <c r="D184" s="57">
        <v>44469</v>
      </c>
      <c r="E184" s="57" t="s">
        <v>47</v>
      </c>
      <c r="F184" s="59">
        <v>38665702</v>
      </c>
      <c r="G184" s="57" t="s">
        <v>1721</v>
      </c>
      <c r="H184" s="59">
        <v>23402</v>
      </c>
      <c r="I184" s="57" t="s">
        <v>49</v>
      </c>
      <c r="J184" s="58" t="s">
        <v>50</v>
      </c>
      <c r="K184" s="58" t="s">
        <v>2056</v>
      </c>
      <c r="L184" s="58" t="s">
        <v>35</v>
      </c>
      <c r="M184" s="58" t="s">
        <v>41</v>
      </c>
      <c r="N184" s="58"/>
      <c r="O184" s="60"/>
      <c r="P184" s="58"/>
      <c r="Q184" s="106"/>
      <c r="R184" s="97"/>
      <c r="S184" s="97"/>
      <c r="T184" s="63" t="s">
        <v>44</v>
      </c>
      <c r="U184" s="58" t="s">
        <v>576</v>
      </c>
      <c r="V184" s="58" t="s">
        <v>2057</v>
      </c>
      <c r="W184" s="107"/>
      <c r="X184" s="107"/>
      <c r="Y184" s="62"/>
    </row>
    <row r="185" spans="1:25" s="1" customFormat="1" ht="76.5" x14ac:dyDescent="0.2">
      <c r="A185" s="57">
        <v>44467</v>
      </c>
      <c r="B185" s="93"/>
      <c r="C185" s="115"/>
      <c r="D185" s="57">
        <v>44496</v>
      </c>
      <c r="E185" s="57" t="s">
        <v>47</v>
      </c>
      <c r="F185" s="59">
        <v>38665710</v>
      </c>
      <c r="G185" s="57" t="s">
        <v>1721</v>
      </c>
      <c r="H185" s="59">
        <v>23402</v>
      </c>
      <c r="I185" s="57" t="s">
        <v>49</v>
      </c>
      <c r="J185" s="58" t="s">
        <v>50</v>
      </c>
      <c r="K185" s="58" t="s">
        <v>2058</v>
      </c>
      <c r="L185" s="58" t="s">
        <v>35</v>
      </c>
      <c r="M185" s="58" t="s">
        <v>41</v>
      </c>
      <c r="N185" s="58" t="s">
        <v>2059</v>
      </c>
      <c r="O185" s="60"/>
      <c r="P185" s="58"/>
      <c r="Q185" s="106"/>
      <c r="R185" s="97"/>
      <c r="S185" s="97"/>
      <c r="T185" s="63" t="s">
        <v>2060</v>
      </c>
      <c r="U185" s="58" t="s">
        <v>576</v>
      </c>
      <c r="V185" s="58" t="s">
        <v>2061</v>
      </c>
      <c r="W185" s="107"/>
      <c r="X185" s="107"/>
      <c r="Y185" s="62"/>
    </row>
    <row r="186" spans="1:25" s="1" customFormat="1" ht="114.75" x14ac:dyDescent="0.2">
      <c r="A186" s="115">
        <v>44468</v>
      </c>
      <c r="B186" s="115"/>
      <c r="C186" s="115"/>
      <c r="D186" s="240">
        <v>44574</v>
      </c>
      <c r="E186" s="115" t="s">
        <v>153</v>
      </c>
      <c r="F186" s="119">
        <v>39623598</v>
      </c>
      <c r="G186" s="115" t="s">
        <v>1039</v>
      </c>
      <c r="H186" s="119">
        <v>23404</v>
      </c>
      <c r="I186" s="59" t="s">
        <v>906</v>
      </c>
      <c r="J186" s="59" t="s">
        <v>556</v>
      </c>
      <c r="K186" s="115" t="s">
        <v>2062</v>
      </c>
      <c r="L186" s="58" t="s">
        <v>35</v>
      </c>
      <c r="M186" s="58" t="s">
        <v>30</v>
      </c>
      <c r="N186" s="58"/>
      <c r="O186" s="60"/>
      <c r="P186" s="58"/>
      <c r="Q186" s="108"/>
      <c r="R186" s="97" t="s">
        <v>2063</v>
      </c>
      <c r="S186" s="1" t="s">
        <v>2064</v>
      </c>
      <c r="T186" s="63" t="s">
        <v>2065</v>
      </c>
      <c r="U186" s="109" t="s">
        <v>1695</v>
      </c>
      <c r="V186" s="109" t="s">
        <v>2066</v>
      </c>
      <c r="W186" s="107"/>
      <c r="X186" s="107"/>
      <c r="Y186" s="62" t="s">
        <v>163</v>
      </c>
    </row>
    <row r="187" spans="1:25" s="1" customFormat="1" ht="89.25" x14ac:dyDescent="0.2">
      <c r="A187" s="115">
        <v>44468</v>
      </c>
      <c r="B187" s="93"/>
      <c r="C187" s="115"/>
      <c r="D187" s="241">
        <v>44574</v>
      </c>
      <c r="E187" s="57" t="s">
        <v>153</v>
      </c>
      <c r="F187" s="59">
        <v>39623600</v>
      </c>
      <c r="G187" s="115" t="s">
        <v>1039</v>
      </c>
      <c r="H187" s="119">
        <v>23404</v>
      </c>
      <c r="I187" s="59" t="s">
        <v>906</v>
      </c>
      <c r="J187" s="59" t="s">
        <v>556</v>
      </c>
      <c r="K187" s="115" t="s">
        <v>2067</v>
      </c>
      <c r="L187" s="58" t="s">
        <v>35</v>
      </c>
      <c r="M187" s="58" t="s">
        <v>30</v>
      </c>
      <c r="N187" s="58"/>
      <c r="O187" s="60"/>
      <c r="P187" s="58"/>
      <c r="Q187" s="106"/>
      <c r="R187" s="97"/>
      <c r="S187" s="97"/>
      <c r="T187" s="63"/>
      <c r="U187" s="58" t="s">
        <v>2068</v>
      </c>
      <c r="V187" s="58" t="s">
        <v>2069</v>
      </c>
      <c r="W187" s="107"/>
      <c r="X187" s="107"/>
      <c r="Y187" s="62" t="s">
        <v>163</v>
      </c>
    </row>
    <row r="188" spans="1:25" s="1" customFormat="1" ht="127.5" x14ac:dyDescent="0.2">
      <c r="A188" s="115">
        <v>44468</v>
      </c>
      <c r="B188" s="93"/>
      <c r="C188" s="115"/>
      <c r="D188" s="241">
        <v>44574</v>
      </c>
      <c r="E188" s="57" t="s">
        <v>153</v>
      </c>
      <c r="F188" s="59">
        <v>39123948</v>
      </c>
      <c r="G188" s="57" t="s">
        <v>2045</v>
      </c>
      <c r="H188" s="119">
        <v>23404</v>
      </c>
      <c r="I188" s="59" t="s">
        <v>906</v>
      </c>
      <c r="J188" s="59" t="s">
        <v>556</v>
      </c>
      <c r="K188" s="58" t="s">
        <v>2070</v>
      </c>
      <c r="L188" s="58" t="s">
        <v>35</v>
      </c>
      <c r="M188" s="58" t="s">
        <v>30</v>
      </c>
      <c r="N188" s="58"/>
      <c r="O188" s="60"/>
      <c r="P188" s="58"/>
      <c r="Q188" s="106"/>
      <c r="R188" s="97" t="s">
        <v>2063</v>
      </c>
      <c r="S188" s="1" t="s">
        <v>2071</v>
      </c>
      <c r="T188" s="63" t="s">
        <v>2065</v>
      </c>
      <c r="U188" s="58" t="s">
        <v>1695</v>
      </c>
      <c r="V188" s="58" t="s">
        <v>2072</v>
      </c>
      <c r="W188" s="107"/>
      <c r="X188" s="107"/>
      <c r="Y188" s="62" t="s">
        <v>163</v>
      </c>
    </row>
    <row r="189" spans="1:25" s="1" customFormat="1" ht="63.75" x14ac:dyDescent="0.2">
      <c r="A189" s="57">
        <v>44469</v>
      </c>
      <c r="B189" s="93"/>
      <c r="C189" s="115"/>
      <c r="D189" s="57">
        <v>44469</v>
      </c>
      <c r="E189" s="57" t="s">
        <v>47</v>
      </c>
      <c r="F189" s="59">
        <v>39080714</v>
      </c>
      <c r="G189" s="57" t="s">
        <v>218</v>
      </c>
      <c r="H189" s="59">
        <v>23402</v>
      </c>
      <c r="I189" s="57" t="s">
        <v>49</v>
      </c>
      <c r="J189" s="58" t="s">
        <v>50</v>
      </c>
      <c r="K189" s="58" t="s">
        <v>2073</v>
      </c>
      <c r="L189" s="58" t="s">
        <v>35</v>
      </c>
      <c r="M189" s="58" t="s">
        <v>41</v>
      </c>
      <c r="N189" s="58"/>
      <c r="O189" s="60"/>
      <c r="P189" s="58"/>
      <c r="Q189" s="106"/>
      <c r="R189" s="97"/>
      <c r="S189" s="97"/>
      <c r="T189" s="63" t="s">
        <v>44</v>
      </c>
      <c r="U189" s="58" t="s">
        <v>576</v>
      </c>
      <c r="V189" s="58" t="s">
        <v>2057</v>
      </c>
      <c r="W189" s="107"/>
      <c r="X189" s="107"/>
      <c r="Y189" s="62"/>
    </row>
    <row r="190" spans="1:25" s="1" customFormat="1" ht="229.5" x14ac:dyDescent="0.2">
      <c r="A190" s="57">
        <v>44469</v>
      </c>
      <c r="B190" s="93"/>
      <c r="C190" s="115"/>
      <c r="D190" s="57">
        <v>44577</v>
      </c>
      <c r="E190" s="57" t="s">
        <v>144</v>
      </c>
      <c r="F190" s="59">
        <v>42105169</v>
      </c>
      <c r="G190" s="57" t="s">
        <v>2074</v>
      </c>
      <c r="H190" s="59">
        <v>20453</v>
      </c>
      <c r="I190" s="57" t="s">
        <v>1829</v>
      </c>
      <c r="J190" s="58"/>
      <c r="K190" s="58" t="s">
        <v>2075</v>
      </c>
      <c r="L190" s="58" t="s">
        <v>35</v>
      </c>
      <c r="M190" s="58" t="s">
        <v>659</v>
      </c>
      <c r="N190" s="58" t="s">
        <v>2076</v>
      </c>
      <c r="O190" s="60"/>
      <c r="P190" s="58" t="s">
        <v>2077</v>
      </c>
      <c r="Q190" s="97" t="s">
        <v>2078</v>
      </c>
      <c r="R190" s="97" t="s">
        <v>2079</v>
      </c>
      <c r="S190" s="97" t="s">
        <v>2080</v>
      </c>
      <c r="T190" s="63" t="s">
        <v>2081</v>
      </c>
      <c r="U190" s="243" t="s">
        <v>2082</v>
      </c>
      <c r="V190" s="58" t="s">
        <v>2083</v>
      </c>
      <c r="W190" s="107"/>
      <c r="X190" s="107"/>
      <c r="Y190" s="62"/>
    </row>
    <row r="191" spans="1:25" s="1" customFormat="1" ht="76.5" x14ac:dyDescent="0.2">
      <c r="A191" s="57">
        <v>44469</v>
      </c>
      <c r="B191" s="93"/>
      <c r="C191" s="115"/>
      <c r="D191" s="57">
        <v>44511</v>
      </c>
      <c r="E191" s="57" t="s">
        <v>47</v>
      </c>
      <c r="F191" s="59">
        <v>42105185</v>
      </c>
      <c r="G191" s="57" t="s">
        <v>2074</v>
      </c>
      <c r="H191" s="59">
        <v>20453</v>
      </c>
      <c r="I191" s="57" t="s">
        <v>1829</v>
      </c>
      <c r="J191" s="58"/>
      <c r="K191" s="58" t="s">
        <v>2084</v>
      </c>
      <c r="L191" s="58" t="s">
        <v>35</v>
      </c>
      <c r="M191" s="58" t="s">
        <v>659</v>
      </c>
      <c r="N191" s="58" t="s">
        <v>1844</v>
      </c>
      <c r="O191" s="60"/>
      <c r="P191" s="58"/>
      <c r="Q191" s="106"/>
      <c r="R191" s="97"/>
      <c r="S191" s="97"/>
      <c r="T191" s="63" t="s">
        <v>2085</v>
      </c>
      <c r="U191" s="58" t="s">
        <v>576</v>
      </c>
      <c r="V191" s="58" t="s">
        <v>2086</v>
      </c>
      <c r="W191" s="107"/>
      <c r="X191" s="107"/>
      <c r="Y191" s="62"/>
    </row>
    <row r="192" spans="1:25" s="1" customFormat="1" ht="127.5" x14ac:dyDescent="0.2">
      <c r="A192" s="57">
        <v>44470</v>
      </c>
      <c r="B192" s="93"/>
      <c r="C192" s="115"/>
      <c r="D192" s="57">
        <v>44593</v>
      </c>
      <c r="E192" s="57" t="s">
        <v>153</v>
      </c>
      <c r="F192" s="59">
        <v>39623635</v>
      </c>
      <c r="G192" s="57" t="s">
        <v>1654</v>
      </c>
      <c r="H192" s="59">
        <v>23404</v>
      </c>
      <c r="I192" s="59" t="s">
        <v>906</v>
      </c>
      <c r="J192" s="59" t="s">
        <v>556</v>
      </c>
      <c r="K192" s="58" t="s">
        <v>2087</v>
      </c>
      <c r="L192" s="58" t="s">
        <v>153</v>
      </c>
      <c r="M192" s="58" t="s">
        <v>30</v>
      </c>
      <c r="N192" s="58"/>
      <c r="O192" s="60"/>
      <c r="P192" s="58"/>
      <c r="Q192" s="108"/>
      <c r="R192" s="97" t="s">
        <v>2088</v>
      </c>
      <c r="S192" s="97" t="s">
        <v>2089</v>
      </c>
      <c r="T192" s="63" t="s">
        <v>2090</v>
      </c>
      <c r="U192" s="109" t="s">
        <v>2036</v>
      </c>
      <c r="V192" s="109" t="s">
        <v>2091</v>
      </c>
      <c r="W192" s="107"/>
      <c r="X192" s="107"/>
      <c r="Y192" s="62"/>
    </row>
    <row r="193" spans="1:25" s="1" customFormat="1" ht="153" x14ac:dyDescent="0.2">
      <c r="A193" s="57">
        <v>44470</v>
      </c>
      <c r="B193" s="93"/>
      <c r="C193" s="115"/>
      <c r="D193" s="57">
        <v>44593</v>
      </c>
      <c r="E193" s="57" t="s">
        <v>153</v>
      </c>
      <c r="F193" s="59">
        <v>39623643</v>
      </c>
      <c r="G193" s="57" t="s">
        <v>1654</v>
      </c>
      <c r="H193" s="59">
        <v>23404</v>
      </c>
      <c r="I193" s="59" t="s">
        <v>906</v>
      </c>
      <c r="J193" s="59" t="s">
        <v>556</v>
      </c>
      <c r="K193" s="58" t="s">
        <v>2092</v>
      </c>
      <c r="L193" s="58" t="s">
        <v>153</v>
      </c>
      <c r="M193" s="58" t="s">
        <v>30</v>
      </c>
      <c r="N193" s="58"/>
      <c r="O193" s="60" t="s">
        <v>2093</v>
      </c>
      <c r="P193" s="58"/>
      <c r="Q193" s="106"/>
      <c r="R193" s="97"/>
      <c r="S193" s="97"/>
      <c r="T193" s="63" t="s">
        <v>2094</v>
      </c>
      <c r="U193" s="58" t="s">
        <v>1652</v>
      </c>
      <c r="V193" s="58" t="s">
        <v>2095</v>
      </c>
      <c r="W193" s="107"/>
      <c r="X193" s="107"/>
      <c r="Y193" s="62"/>
    </row>
    <row r="194" spans="1:25" s="1" customFormat="1" ht="153" x14ac:dyDescent="0.2">
      <c r="A194" s="57">
        <v>44470</v>
      </c>
      <c r="B194" s="93"/>
      <c r="C194" s="115"/>
      <c r="D194" s="57">
        <v>44588</v>
      </c>
      <c r="E194" s="57" t="s">
        <v>153</v>
      </c>
      <c r="F194" s="59">
        <v>39623651</v>
      </c>
      <c r="G194" s="57" t="s">
        <v>1654</v>
      </c>
      <c r="H194" s="59">
        <v>23404</v>
      </c>
      <c r="I194" s="59" t="s">
        <v>906</v>
      </c>
      <c r="J194" s="59" t="s">
        <v>556</v>
      </c>
      <c r="K194" s="58" t="s">
        <v>2096</v>
      </c>
      <c r="L194" s="58" t="s">
        <v>153</v>
      </c>
      <c r="M194" s="58" t="s">
        <v>30</v>
      </c>
      <c r="N194" s="58"/>
      <c r="O194" s="60"/>
      <c r="P194" s="58"/>
      <c r="Q194" s="108"/>
      <c r="R194" s="97" t="s">
        <v>2088</v>
      </c>
      <c r="S194" s="97" t="s">
        <v>2097</v>
      </c>
      <c r="T194" s="63" t="s">
        <v>2098</v>
      </c>
      <c r="U194" s="190" t="s">
        <v>1695</v>
      </c>
      <c r="V194" s="61" t="s">
        <v>2099</v>
      </c>
      <c r="W194" s="107"/>
      <c r="X194" s="107"/>
      <c r="Y194" s="62"/>
    </row>
    <row r="195" spans="1:25" s="1" customFormat="1" ht="51" x14ac:dyDescent="0.2">
      <c r="A195" s="57">
        <v>44470</v>
      </c>
      <c r="B195" s="93"/>
      <c r="C195" s="115"/>
      <c r="D195" s="57">
        <v>44588</v>
      </c>
      <c r="E195" s="57" t="s">
        <v>153</v>
      </c>
      <c r="F195" s="59">
        <v>39623766</v>
      </c>
      <c r="G195" s="57" t="s">
        <v>1654</v>
      </c>
      <c r="H195" s="59">
        <v>23404</v>
      </c>
      <c r="I195" s="59" t="s">
        <v>906</v>
      </c>
      <c r="J195" s="59" t="s">
        <v>556</v>
      </c>
      <c r="K195" s="58" t="s">
        <v>2100</v>
      </c>
      <c r="L195" s="58" t="s">
        <v>153</v>
      </c>
      <c r="M195" s="58" t="s">
        <v>30</v>
      </c>
      <c r="N195" s="58"/>
      <c r="O195" s="60"/>
      <c r="P195" s="58"/>
      <c r="Q195" s="108"/>
      <c r="R195" s="97"/>
      <c r="S195" s="97"/>
      <c r="T195" s="63"/>
      <c r="U195" s="58" t="s">
        <v>2101</v>
      </c>
      <c r="V195" s="109" t="s">
        <v>2102</v>
      </c>
      <c r="W195" s="107"/>
      <c r="X195" s="107"/>
      <c r="Y195" s="62"/>
    </row>
    <row r="196" spans="1:25" s="1" customFormat="1" ht="140.25" x14ac:dyDescent="0.2">
      <c r="A196" s="57">
        <v>44473</v>
      </c>
      <c r="B196" s="93"/>
      <c r="C196" s="115"/>
      <c r="D196" s="57">
        <v>44593</v>
      </c>
      <c r="E196" s="57" t="s">
        <v>153</v>
      </c>
      <c r="F196" s="59">
        <v>39123956</v>
      </c>
      <c r="G196" s="57" t="s">
        <v>2045</v>
      </c>
      <c r="H196" s="59">
        <v>23404</v>
      </c>
      <c r="I196" s="57" t="s">
        <v>906</v>
      </c>
      <c r="J196" s="58" t="s">
        <v>2103</v>
      </c>
      <c r="K196" s="58" t="s">
        <v>2104</v>
      </c>
      <c r="L196" s="58" t="s">
        <v>153</v>
      </c>
      <c r="M196" s="58" t="s">
        <v>30</v>
      </c>
      <c r="N196" s="58"/>
      <c r="O196" s="60"/>
      <c r="P196" s="58"/>
      <c r="Q196" s="106"/>
      <c r="R196" s="97" t="s">
        <v>2088</v>
      </c>
      <c r="S196" s="97" t="s">
        <v>2105</v>
      </c>
      <c r="T196" s="63" t="s">
        <v>2106</v>
      </c>
      <c r="U196" s="58" t="s">
        <v>2107</v>
      </c>
      <c r="V196" s="58" t="s">
        <v>2108</v>
      </c>
      <c r="W196" s="107"/>
      <c r="X196" s="107"/>
      <c r="Y196" s="62"/>
    </row>
    <row r="197" spans="1:25" s="1" customFormat="1" ht="140.25" x14ac:dyDescent="0.2">
      <c r="A197" s="57">
        <v>44473</v>
      </c>
      <c r="B197" s="93"/>
      <c r="C197" s="115"/>
      <c r="D197" s="57">
        <v>44623</v>
      </c>
      <c r="E197" s="57" t="s">
        <v>153</v>
      </c>
      <c r="F197" s="59">
        <v>39623661</v>
      </c>
      <c r="G197" s="57" t="s">
        <v>2109</v>
      </c>
      <c r="H197" s="59">
        <v>23404</v>
      </c>
      <c r="I197" s="57" t="s">
        <v>906</v>
      </c>
      <c r="J197" s="58" t="s">
        <v>556</v>
      </c>
      <c r="K197" s="58" t="s">
        <v>2110</v>
      </c>
      <c r="L197" s="58" t="s">
        <v>153</v>
      </c>
      <c r="M197" s="58" t="s">
        <v>30</v>
      </c>
      <c r="N197" s="58"/>
      <c r="O197" s="60"/>
      <c r="P197" s="58"/>
      <c r="Q197" s="106"/>
      <c r="R197" s="97" t="s">
        <v>2111</v>
      </c>
      <c r="S197" s="97" t="s">
        <v>2112</v>
      </c>
      <c r="T197" s="63" t="s">
        <v>2113</v>
      </c>
      <c r="U197" s="58" t="s">
        <v>2114</v>
      </c>
      <c r="V197" s="109" t="s">
        <v>2115</v>
      </c>
      <c r="W197" s="107"/>
      <c r="X197" s="107"/>
      <c r="Y197" s="62"/>
    </row>
    <row r="198" spans="1:25" s="1" customFormat="1" ht="127.5" x14ac:dyDescent="0.2">
      <c r="A198" s="57">
        <v>44474</v>
      </c>
      <c r="B198" s="93"/>
      <c r="C198" s="115"/>
      <c r="D198" s="241">
        <v>44586</v>
      </c>
      <c r="E198" s="57" t="s">
        <v>25</v>
      </c>
      <c r="F198" s="59">
        <v>39123964</v>
      </c>
      <c r="G198" s="57" t="s">
        <v>2045</v>
      </c>
      <c r="H198" s="59">
        <v>23404</v>
      </c>
      <c r="I198" s="57" t="s">
        <v>906</v>
      </c>
      <c r="J198" s="58" t="s">
        <v>556</v>
      </c>
      <c r="K198" s="58" t="s">
        <v>2116</v>
      </c>
      <c r="L198" s="58" t="s">
        <v>153</v>
      </c>
      <c r="M198" s="58" t="s">
        <v>30</v>
      </c>
      <c r="N198" s="58"/>
      <c r="O198" s="60"/>
      <c r="P198" s="58"/>
      <c r="Q198" s="106"/>
      <c r="R198" s="97" t="s">
        <v>2088</v>
      </c>
      <c r="S198" s="97" t="s">
        <v>2117</v>
      </c>
      <c r="T198" s="63" t="s">
        <v>2118</v>
      </c>
      <c r="U198" s="58" t="s">
        <v>1695</v>
      </c>
      <c r="V198" s="58" t="s">
        <v>2115</v>
      </c>
      <c r="W198" s="107"/>
      <c r="X198" s="107"/>
      <c r="Y198" s="62"/>
    </row>
    <row r="199" spans="1:25" s="1" customFormat="1" ht="38.25" x14ac:dyDescent="0.2">
      <c r="A199" s="57">
        <v>44475</v>
      </c>
      <c r="B199" s="93"/>
      <c r="C199" s="115"/>
      <c r="D199" s="163">
        <v>44483</v>
      </c>
      <c r="E199" s="163" t="s">
        <v>153</v>
      </c>
      <c r="F199" s="59">
        <v>33411623</v>
      </c>
      <c r="G199" s="57" t="s">
        <v>1663</v>
      </c>
      <c r="H199" s="59">
        <v>23404</v>
      </c>
      <c r="I199" s="57" t="s">
        <v>906</v>
      </c>
      <c r="J199" s="58" t="s">
        <v>556</v>
      </c>
      <c r="K199" s="58" t="s">
        <v>2119</v>
      </c>
      <c r="L199" s="58" t="s">
        <v>40</v>
      </c>
      <c r="M199" s="58" t="s">
        <v>30</v>
      </c>
      <c r="N199" s="58"/>
      <c r="O199" s="60"/>
      <c r="P199" s="58"/>
      <c r="Q199" s="106"/>
      <c r="R199" s="97"/>
      <c r="S199" s="97"/>
      <c r="T199" s="58" t="s">
        <v>44</v>
      </c>
      <c r="U199" s="61" t="s">
        <v>576</v>
      </c>
      <c r="V199" s="58" t="s">
        <v>2057</v>
      </c>
      <c r="W199" s="107"/>
      <c r="X199" s="107"/>
      <c r="Y199" s="62"/>
    </row>
    <row r="200" spans="1:25" s="1" customFormat="1" ht="127.5" x14ac:dyDescent="0.2">
      <c r="A200" s="57">
        <v>44475</v>
      </c>
      <c r="B200" s="93"/>
      <c r="C200" s="115"/>
      <c r="D200" s="57">
        <v>44595</v>
      </c>
      <c r="E200" s="57" t="s">
        <v>153</v>
      </c>
      <c r="F200" s="198">
        <v>38749869</v>
      </c>
      <c r="G200" s="57" t="s">
        <v>1663</v>
      </c>
      <c r="H200" s="59">
        <v>23404</v>
      </c>
      <c r="I200" s="57" t="s">
        <v>906</v>
      </c>
      <c r="J200" s="58" t="s">
        <v>556</v>
      </c>
      <c r="K200" s="58" t="s">
        <v>2120</v>
      </c>
      <c r="L200" s="58" t="s">
        <v>40</v>
      </c>
      <c r="M200" s="58" t="s">
        <v>30</v>
      </c>
      <c r="N200" s="58"/>
      <c r="O200" s="60"/>
      <c r="P200" s="58"/>
      <c r="Q200" s="106"/>
      <c r="R200" s="97" t="s">
        <v>2088</v>
      </c>
      <c r="S200" s="97" t="s">
        <v>2121</v>
      </c>
      <c r="T200" s="63" t="s">
        <v>2106</v>
      </c>
      <c r="U200" s="58" t="s">
        <v>1695</v>
      </c>
      <c r="V200" s="58" t="s">
        <v>2115</v>
      </c>
      <c r="W200" s="107"/>
      <c r="X200" s="107"/>
      <c r="Y200" s="62"/>
    </row>
    <row r="201" spans="1:25" s="1" customFormat="1" ht="165.75" x14ac:dyDescent="0.2">
      <c r="A201" s="57">
        <v>44475</v>
      </c>
      <c r="B201" s="59"/>
      <c r="C201" s="58"/>
      <c r="D201" s="57">
        <v>44697</v>
      </c>
      <c r="E201" s="59" t="s">
        <v>25</v>
      </c>
      <c r="F201" s="59">
        <v>38749850</v>
      </c>
      <c r="G201" s="57" t="s">
        <v>1663</v>
      </c>
      <c r="H201" s="59">
        <v>23404</v>
      </c>
      <c r="I201" s="57" t="s">
        <v>906</v>
      </c>
      <c r="J201" s="58" t="s">
        <v>556</v>
      </c>
      <c r="K201" s="58" t="s">
        <v>2122</v>
      </c>
      <c r="L201" s="58" t="s">
        <v>1507</v>
      </c>
      <c r="M201" s="58" t="s">
        <v>30</v>
      </c>
      <c r="N201" s="58"/>
      <c r="O201" s="58" t="s">
        <v>2123</v>
      </c>
      <c r="P201" s="58"/>
      <c r="Q201" s="104"/>
      <c r="R201" s="58" t="s">
        <v>2124</v>
      </c>
      <c r="S201" s="58" t="s">
        <v>2125</v>
      </c>
      <c r="T201" s="58" t="s">
        <v>2126</v>
      </c>
      <c r="U201" s="58" t="s">
        <v>2127</v>
      </c>
      <c r="V201" s="58" t="s">
        <v>2128</v>
      </c>
      <c r="W201" s="107"/>
      <c r="X201" s="107"/>
      <c r="Y201" s="62"/>
    </row>
    <row r="202" spans="1:25" s="1" customFormat="1" ht="114.75" x14ac:dyDescent="0.2">
      <c r="A202" s="57">
        <v>44475</v>
      </c>
      <c r="B202" s="93"/>
      <c r="C202" s="115"/>
      <c r="D202" s="241">
        <v>44586</v>
      </c>
      <c r="E202" s="57" t="s">
        <v>153</v>
      </c>
      <c r="F202" s="59">
        <v>39123972</v>
      </c>
      <c r="G202" s="57" t="s">
        <v>1059</v>
      </c>
      <c r="H202" s="59">
        <v>23404</v>
      </c>
      <c r="I202" s="57" t="s">
        <v>906</v>
      </c>
      <c r="J202" s="58" t="s">
        <v>556</v>
      </c>
      <c r="K202" s="58" t="s">
        <v>2129</v>
      </c>
      <c r="L202" s="58" t="s">
        <v>40</v>
      </c>
      <c r="M202" s="58" t="s">
        <v>30</v>
      </c>
      <c r="N202" s="58"/>
      <c r="O202" s="60"/>
      <c r="P202" s="58"/>
      <c r="Q202" s="108"/>
      <c r="R202" s="97" t="s">
        <v>2088</v>
      </c>
      <c r="S202" s="97" t="s">
        <v>2130</v>
      </c>
      <c r="T202" s="63" t="s">
        <v>2106</v>
      </c>
      <c r="U202" s="58" t="s">
        <v>1695</v>
      </c>
      <c r="V202" s="109" t="s">
        <v>2115</v>
      </c>
      <c r="W202" s="107"/>
      <c r="X202" s="107"/>
      <c r="Y202" s="62"/>
    </row>
    <row r="203" spans="1:25" s="1" customFormat="1" ht="178.5" x14ac:dyDescent="0.2">
      <c r="A203" s="57">
        <v>44476</v>
      </c>
      <c r="B203" s="93"/>
      <c r="C203" s="115" t="s">
        <v>2131</v>
      </c>
      <c r="D203" s="57">
        <v>44495</v>
      </c>
      <c r="E203" s="57" t="s">
        <v>144</v>
      </c>
      <c r="F203" s="59">
        <v>38665691</v>
      </c>
      <c r="G203" s="57" t="s">
        <v>1721</v>
      </c>
      <c r="H203" s="59">
        <v>23405</v>
      </c>
      <c r="I203" s="57" t="s">
        <v>484</v>
      </c>
      <c r="J203" s="58" t="s">
        <v>67</v>
      </c>
      <c r="K203" s="58" t="s">
        <v>2132</v>
      </c>
      <c r="L203" s="58" t="s">
        <v>144</v>
      </c>
      <c r="M203" s="58" t="s">
        <v>534</v>
      </c>
      <c r="N203" s="58"/>
      <c r="O203" s="60" t="s">
        <v>2133</v>
      </c>
      <c r="P203" s="58" t="s">
        <v>2134</v>
      </c>
      <c r="Q203" s="106"/>
      <c r="R203" s="97" t="s">
        <v>2135</v>
      </c>
      <c r="S203" s="97" t="s">
        <v>2136</v>
      </c>
      <c r="T203" s="63" t="s">
        <v>44</v>
      </c>
      <c r="U203" s="58" t="s">
        <v>633</v>
      </c>
      <c r="V203" s="58" t="s">
        <v>2137</v>
      </c>
      <c r="W203" s="107"/>
      <c r="X203" s="107"/>
      <c r="Y203" s="62"/>
    </row>
    <row r="204" spans="1:25" s="1" customFormat="1" ht="90" x14ac:dyDescent="0.2">
      <c r="A204" s="57">
        <v>44476</v>
      </c>
      <c r="B204" s="93"/>
      <c r="C204" s="115"/>
      <c r="D204" s="57">
        <v>44490</v>
      </c>
      <c r="E204" s="57" t="s">
        <v>144</v>
      </c>
      <c r="F204" s="59">
        <v>39080351</v>
      </c>
      <c r="G204" s="57" t="s">
        <v>218</v>
      </c>
      <c r="H204" s="59">
        <v>23405</v>
      </c>
      <c r="I204" s="57" t="s">
        <v>484</v>
      </c>
      <c r="J204" s="58" t="s">
        <v>67</v>
      </c>
      <c r="K204" s="58" t="s">
        <v>2138</v>
      </c>
      <c r="L204" s="58" t="s">
        <v>144</v>
      </c>
      <c r="M204" s="58" t="s">
        <v>534</v>
      </c>
      <c r="N204" s="58"/>
      <c r="O204" s="60" t="s">
        <v>2139</v>
      </c>
      <c r="P204" s="58"/>
      <c r="Q204" s="106"/>
      <c r="R204" s="97"/>
      <c r="S204" s="97"/>
      <c r="T204" s="63" t="s">
        <v>44</v>
      </c>
      <c r="U204" s="162" t="s">
        <v>2053</v>
      </c>
      <c r="V204" s="136" t="s">
        <v>2054</v>
      </c>
      <c r="W204" s="107"/>
      <c r="X204" s="107"/>
      <c r="Y204" s="62"/>
    </row>
    <row r="205" spans="1:25" ht="140.25" x14ac:dyDescent="0.2">
      <c r="A205" s="118">
        <v>44476</v>
      </c>
      <c r="D205" s="57">
        <v>44697</v>
      </c>
      <c r="E205" s="57" t="s">
        <v>153</v>
      </c>
      <c r="F205" s="121">
        <v>38749721</v>
      </c>
      <c r="G205" s="123" t="s">
        <v>2140</v>
      </c>
      <c r="H205" s="59">
        <v>23404</v>
      </c>
      <c r="I205" s="123" t="s">
        <v>555</v>
      </c>
      <c r="J205" s="123" t="s">
        <v>556</v>
      </c>
      <c r="K205" s="58" t="s">
        <v>2141</v>
      </c>
      <c r="L205" s="123" t="s">
        <v>153</v>
      </c>
      <c r="M205" s="58" t="s">
        <v>30</v>
      </c>
      <c r="R205" s="97" t="s">
        <v>2142</v>
      </c>
      <c r="S205" s="126" t="s">
        <v>2143</v>
      </c>
      <c r="T205" s="199" t="s">
        <v>2106</v>
      </c>
      <c r="U205" s="58" t="s">
        <v>1695</v>
      </c>
      <c r="V205" s="58" t="s">
        <v>2115</v>
      </c>
    </row>
    <row r="206" spans="1:25" s="1" customFormat="1" ht="51" x14ac:dyDescent="0.2">
      <c r="A206" s="57">
        <v>44476</v>
      </c>
      <c r="B206" s="93"/>
      <c r="C206" s="115"/>
      <c r="D206" s="57">
        <v>44487</v>
      </c>
      <c r="E206" s="57" t="s">
        <v>153</v>
      </c>
      <c r="F206" s="59">
        <v>32527675</v>
      </c>
      <c r="G206" s="57" t="s">
        <v>218</v>
      </c>
      <c r="H206" s="59">
        <v>23404</v>
      </c>
      <c r="I206" s="57" t="s">
        <v>906</v>
      </c>
      <c r="J206" s="58" t="s">
        <v>556</v>
      </c>
      <c r="K206" s="58" t="s">
        <v>2144</v>
      </c>
      <c r="L206" s="58" t="s">
        <v>153</v>
      </c>
      <c r="M206" s="58" t="s">
        <v>30</v>
      </c>
      <c r="N206" s="58"/>
      <c r="O206" s="60" t="s">
        <v>2145</v>
      </c>
      <c r="P206" s="58"/>
      <c r="Q206" s="106"/>
      <c r="R206" s="97"/>
      <c r="S206" s="97"/>
      <c r="T206" s="63" t="s">
        <v>2126</v>
      </c>
      <c r="U206" s="58" t="s">
        <v>1652</v>
      </c>
      <c r="V206" s="109" t="s">
        <v>1769</v>
      </c>
      <c r="W206" s="107"/>
      <c r="X206" s="107"/>
      <c r="Y206" s="62"/>
    </row>
    <row r="207" spans="1:25" s="1" customFormat="1" ht="51" x14ac:dyDescent="0.2">
      <c r="A207" s="57">
        <v>44476</v>
      </c>
      <c r="B207" s="93"/>
      <c r="C207" s="115"/>
      <c r="D207" s="57">
        <v>44487</v>
      </c>
      <c r="E207" s="57" t="s">
        <v>153</v>
      </c>
      <c r="F207" s="59">
        <v>32527480</v>
      </c>
      <c r="G207" s="57" t="s">
        <v>2146</v>
      </c>
      <c r="H207" s="59">
        <v>23404</v>
      </c>
      <c r="I207" s="57" t="s">
        <v>906</v>
      </c>
      <c r="J207" s="58" t="s">
        <v>556</v>
      </c>
      <c r="K207" s="58" t="s">
        <v>2147</v>
      </c>
      <c r="L207" s="58" t="s">
        <v>153</v>
      </c>
      <c r="M207" s="58" t="s">
        <v>30</v>
      </c>
      <c r="N207" s="58"/>
      <c r="O207" s="60" t="s">
        <v>2145</v>
      </c>
      <c r="P207" s="58"/>
      <c r="Q207" s="106"/>
      <c r="R207" s="97"/>
      <c r="S207" s="97"/>
      <c r="T207" s="63" t="s">
        <v>2126</v>
      </c>
      <c r="U207" s="58" t="s">
        <v>1652</v>
      </c>
      <c r="V207" s="109" t="s">
        <v>1769</v>
      </c>
      <c r="W207" s="107"/>
      <c r="X207" s="107"/>
      <c r="Y207" s="62"/>
    </row>
    <row r="208" spans="1:25" s="1" customFormat="1" ht="114.75" x14ac:dyDescent="0.2">
      <c r="A208" s="57">
        <v>44477</v>
      </c>
      <c r="B208" s="93"/>
      <c r="C208" s="115"/>
      <c r="D208" s="57">
        <v>44588</v>
      </c>
      <c r="E208" s="57" t="s">
        <v>153</v>
      </c>
      <c r="F208" s="59">
        <v>39123980</v>
      </c>
      <c r="G208" s="57" t="s">
        <v>1059</v>
      </c>
      <c r="H208" s="59">
        <v>23404</v>
      </c>
      <c r="I208" s="57" t="s">
        <v>2148</v>
      </c>
      <c r="J208" s="58" t="s">
        <v>556</v>
      </c>
      <c r="K208" s="58" t="s">
        <v>2149</v>
      </c>
      <c r="L208" s="58" t="s">
        <v>144</v>
      </c>
      <c r="M208" s="58" t="s">
        <v>30</v>
      </c>
      <c r="N208" s="58"/>
      <c r="O208" s="60"/>
      <c r="P208" s="58"/>
      <c r="Q208" s="106"/>
      <c r="R208" s="97" t="s">
        <v>2150</v>
      </c>
      <c r="S208" s="97" t="s">
        <v>2151</v>
      </c>
      <c r="T208" s="63" t="s">
        <v>2152</v>
      </c>
      <c r="U208" s="58" t="s">
        <v>1695</v>
      </c>
      <c r="V208" s="109" t="s">
        <v>2115</v>
      </c>
      <c r="W208" s="107"/>
      <c r="X208" s="107"/>
      <c r="Y208" s="62"/>
    </row>
    <row r="209" spans="1:25" s="1" customFormat="1" ht="140.25" x14ac:dyDescent="0.2">
      <c r="A209" s="57">
        <v>44477</v>
      </c>
      <c r="B209" s="93"/>
      <c r="C209" s="115"/>
      <c r="D209" s="57">
        <v>44580</v>
      </c>
      <c r="E209" s="57" t="s">
        <v>47</v>
      </c>
      <c r="F209" s="59">
        <v>38640978</v>
      </c>
      <c r="G209" s="57" t="s">
        <v>1828</v>
      </c>
      <c r="H209" s="59">
        <v>20453</v>
      </c>
      <c r="I209" s="57" t="s">
        <v>1829</v>
      </c>
      <c r="J209" s="58"/>
      <c r="K209" s="58" t="s">
        <v>2153</v>
      </c>
      <c r="L209" s="58" t="s">
        <v>274</v>
      </c>
      <c r="M209" s="58" t="s">
        <v>2154</v>
      </c>
      <c r="N209" s="58" t="s">
        <v>2155</v>
      </c>
      <c r="O209" s="60"/>
      <c r="P209" s="58"/>
      <c r="Q209" s="106"/>
      <c r="R209" s="97" t="s">
        <v>2156</v>
      </c>
      <c r="S209" s="97" t="s">
        <v>2157</v>
      </c>
      <c r="T209" s="63" t="s">
        <v>2158</v>
      </c>
      <c r="U209" s="58" t="s">
        <v>2159</v>
      </c>
      <c r="V209" s="58" t="s">
        <v>2160</v>
      </c>
      <c r="W209" s="107"/>
      <c r="X209" s="107"/>
      <c r="Y209" s="62"/>
    </row>
    <row r="210" spans="1:25" s="1" customFormat="1" ht="89.25" x14ac:dyDescent="0.2">
      <c r="A210" s="57">
        <v>44480</v>
      </c>
      <c r="B210" s="93"/>
      <c r="C210" s="115"/>
      <c r="D210" s="57">
        <v>44490</v>
      </c>
      <c r="E210" s="57" t="s">
        <v>144</v>
      </c>
      <c r="F210" s="59">
        <v>38749754</v>
      </c>
      <c r="G210" s="57" t="s">
        <v>1663</v>
      </c>
      <c r="H210" s="59">
        <v>23405</v>
      </c>
      <c r="I210" s="57" t="s">
        <v>484</v>
      </c>
      <c r="J210" s="58" t="s">
        <v>67</v>
      </c>
      <c r="K210" s="58" t="s">
        <v>2161</v>
      </c>
      <c r="L210" s="58" t="s">
        <v>144</v>
      </c>
      <c r="M210" s="58" t="s">
        <v>534</v>
      </c>
      <c r="N210" s="58"/>
      <c r="O210" s="60" t="s">
        <v>2139</v>
      </c>
      <c r="P210" s="58"/>
      <c r="Q210" s="106"/>
      <c r="R210" s="97"/>
      <c r="S210" s="97"/>
      <c r="T210" s="63"/>
      <c r="U210" s="58" t="s">
        <v>197</v>
      </c>
      <c r="V210" s="58" t="s">
        <v>2014</v>
      </c>
      <c r="W210" s="107"/>
      <c r="X210" s="107"/>
      <c r="Y210" s="62"/>
    </row>
    <row r="211" spans="1:25" s="1" customFormat="1" ht="258.75" x14ac:dyDescent="0.2">
      <c r="A211" s="57">
        <v>44481</v>
      </c>
      <c r="B211" s="93"/>
      <c r="C211" s="115"/>
      <c r="D211" s="57">
        <v>44509</v>
      </c>
      <c r="E211" s="57" t="s">
        <v>47</v>
      </c>
      <c r="F211" s="59">
        <v>40230564</v>
      </c>
      <c r="G211" s="57" t="s">
        <v>218</v>
      </c>
      <c r="H211" s="59">
        <v>23402</v>
      </c>
      <c r="I211" s="57" t="s">
        <v>49</v>
      </c>
      <c r="J211" s="58" t="s">
        <v>50</v>
      </c>
      <c r="K211" s="58" t="s">
        <v>2162</v>
      </c>
      <c r="L211" s="58" t="s">
        <v>47</v>
      </c>
      <c r="M211" s="58" t="s">
        <v>41</v>
      </c>
      <c r="N211" s="58"/>
      <c r="O211" s="60"/>
      <c r="P211" s="58" t="s">
        <v>2163</v>
      </c>
      <c r="Q211" s="108" t="s">
        <v>2164</v>
      </c>
      <c r="R211" s="97"/>
      <c r="S211" s="97"/>
      <c r="T211" s="63" t="s">
        <v>2165</v>
      </c>
      <c r="U211" s="58" t="s">
        <v>151</v>
      </c>
      <c r="V211" s="58" t="s">
        <v>849</v>
      </c>
      <c r="W211" s="107"/>
      <c r="X211" s="107"/>
      <c r="Y211" s="62"/>
    </row>
    <row r="212" spans="1:25" s="1" customFormat="1" ht="51" x14ac:dyDescent="0.2">
      <c r="A212" s="57">
        <v>44481</v>
      </c>
      <c r="B212" s="93"/>
      <c r="C212" s="115" t="s">
        <v>2166</v>
      </c>
      <c r="D212" s="57">
        <v>44482</v>
      </c>
      <c r="E212" s="57" t="s">
        <v>47</v>
      </c>
      <c r="F212" s="59">
        <v>38747409</v>
      </c>
      <c r="G212" s="57" t="s">
        <v>1796</v>
      </c>
      <c r="H212" s="59">
        <v>23402</v>
      </c>
      <c r="I212" s="57" t="s">
        <v>49</v>
      </c>
      <c r="J212" s="58" t="s">
        <v>50</v>
      </c>
      <c r="K212" s="58" t="s">
        <v>2167</v>
      </c>
      <c r="L212" s="58" t="s">
        <v>47</v>
      </c>
      <c r="M212" s="58" t="s">
        <v>41</v>
      </c>
      <c r="N212" s="58"/>
      <c r="O212" s="60"/>
      <c r="P212" s="58"/>
      <c r="Q212" s="106"/>
      <c r="R212" s="97"/>
      <c r="S212" s="97"/>
      <c r="T212" s="63" t="s">
        <v>44</v>
      </c>
      <c r="U212" s="58" t="s">
        <v>576</v>
      </c>
      <c r="V212" s="63" t="s">
        <v>1920</v>
      </c>
      <c r="W212" s="107"/>
      <c r="X212" s="107"/>
      <c r="Y212" s="62"/>
    </row>
    <row r="213" spans="1:25" s="1" customFormat="1" ht="45" x14ac:dyDescent="0.2">
      <c r="A213" s="57">
        <v>44481</v>
      </c>
      <c r="B213" s="93"/>
      <c r="C213" s="115"/>
      <c r="D213" s="57">
        <v>44509</v>
      </c>
      <c r="E213" s="57" t="s">
        <v>47</v>
      </c>
      <c r="F213" s="59">
        <v>40230222</v>
      </c>
      <c r="G213" s="57" t="s">
        <v>218</v>
      </c>
      <c r="H213" s="59">
        <v>23402</v>
      </c>
      <c r="I213" s="57" t="s">
        <v>49</v>
      </c>
      <c r="J213" s="58" t="s">
        <v>50</v>
      </c>
      <c r="K213" s="58" t="s">
        <v>2168</v>
      </c>
      <c r="L213" s="58" t="s">
        <v>47</v>
      </c>
      <c r="M213" s="58" t="s">
        <v>41</v>
      </c>
      <c r="N213" s="58"/>
      <c r="O213" s="60"/>
      <c r="P213" s="58"/>
      <c r="Q213" s="106"/>
      <c r="R213" s="97"/>
      <c r="S213" s="97"/>
      <c r="T213" s="63" t="s">
        <v>44</v>
      </c>
      <c r="U213" s="58" t="s">
        <v>576</v>
      </c>
      <c r="V213" s="63" t="s">
        <v>2169</v>
      </c>
      <c r="W213" s="107"/>
      <c r="X213" s="107"/>
      <c r="Y213" s="62"/>
    </row>
    <row r="214" spans="1:25" s="1" customFormat="1" ht="51" x14ac:dyDescent="0.2">
      <c r="A214" s="57">
        <v>44481</v>
      </c>
      <c r="B214" s="93"/>
      <c r="C214" s="115"/>
      <c r="D214" s="57">
        <v>44482</v>
      </c>
      <c r="E214" s="57" t="s">
        <v>47</v>
      </c>
      <c r="F214" s="59">
        <v>36260154</v>
      </c>
      <c r="G214" s="57" t="s">
        <v>1796</v>
      </c>
      <c r="H214" s="59">
        <v>23402</v>
      </c>
      <c r="I214" s="57" t="s">
        <v>49</v>
      </c>
      <c r="J214" s="58" t="s">
        <v>50</v>
      </c>
      <c r="K214" s="58" t="s">
        <v>2170</v>
      </c>
      <c r="L214" s="58" t="s">
        <v>47</v>
      </c>
      <c r="M214" s="58" t="s">
        <v>41</v>
      </c>
      <c r="N214" s="58"/>
      <c r="O214" s="60"/>
      <c r="P214" s="58"/>
      <c r="Q214" s="106"/>
      <c r="R214" s="97"/>
      <c r="S214" s="97"/>
      <c r="T214" s="63" t="s">
        <v>44</v>
      </c>
      <c r="U214" s="58" t="s">
        <v>576</v>
      </c>
      <c r="V214" s="63" t="s">
        <v>1920</v>
      </c>
      <c r="W214" s="107"/>
      <c r="X214" s="107"/>
      <c r="Y214" s="62"/>
    </row>
    <row r="215" spans="1:25" s="1" customFormat="1" ht="135" x14ac:dyDescent="0.2">
      <c r="A215" s="57">
        <v>44481</v>
      </c>
      <c r="B215" s="93"/>
      <c r="C215" s="115"/>
      <c r="D215" s="57">
        <v>44557</v>
      </c>
      <c r="E215" s="57" t="s">
        <v>47</v>
      </c>
      <c r="F215" s="59">
        <v>40026950</v>
      </c>
      <c r="G215" s="57" t="s">
        <v>2171</v>
      </c>
      <c r="H215" s="59">
        <v>23402</v>
      </c>
      <c r="I215" s="57" t="s">
        <v>49</v>
      </c>
      <c r="J215" s="58" t="s">
        <v>50</v>
      </c>
      <c r="K215" s="58" t="s">
        <v>2172</v>
      </c>
      <c r="L215" s="58" t="s">
        <v>47</v>
      </c>
      <c r="M215" s="58" t="s">
        <v>41</v>
      </c>
      <c r="N215" s="58" t="s">
        <v>2173</v>
      </c>
      <c r="O215" s="60"/>
      <c r="P215" s="58" t="s">
        <v>2174</v>
      </c>
      <c r="Q215" s="108" t="s">
        <v>2175</v>
      </c>
      <c r="R215" s="97"/>
      <c r="S215" s="97"/>
      <c r="T215" s="63" t="s">
        <v>2176</v>
      </c>
      <c r="U215" s="58" t="s">
        <v>151</v>
      </c>
      <c r="V215" s="58" t="s">
        <v>2177</v>
      </c>
      <c r="W215" s="107"/>
      <c r="X215" s="107"/>
      <c r="Y215" s="62"/>
    </row>
    <row r="216" spans="1:25" s="1" customFormat="1" ht="153" x14ac:dyDescent="0.2">
      <c r="A216" s="57">
        <v>44482</v>
      </c>
      <c r="B216" s="93"/>
      <c r="C216" s="115"/>
      <c r="D216" s="57">
        <v>44593</v>
      </c>
      <c r="E216" s="57" t="s">
        <v>153</v>
      </c>
      <c r="F216" s="59">
        <v>32527472</v>
      </c>
      <c r="G216" s="1" t="s">
        <v>2178</v>
      </c>
      <c r="H216" s="59">
        <v>23404</v>
      </c>
      <c r="I216" s="57" t="s">
        <v>906</v>
      </c>
      <c r="J216" s="58" t="s">
        <v>556</v>
      </c>
      <c r="K216" s="58" t="s">
        <v>2179</v>
      </c>
      <c r="L216" s="58" t="s">
        <v>153</v>
      </c>
      <c r="M216" s="58" t="s">
        <v>30</v>
      </c>
      <c r="N216" s="58"/>
      <c r="O216" s="60" t="s">
        <v>2180</v>
      </c>
      <c r="P216" s="58"/>
      <c r="Q216" s="106"/>
      <c r="R216" s="97" t="s">
        <v>2181</v>
      </c>
      <c r="S216" s="97" t="s">
        <v>2182</v>
      </c>
      <c r="T216" s="63" t="s">
        <v>2183</v>
      </c>
      <c r="U216" s="58" t="s">
        <v>2036</v>
      </c>
      <c r="V216" s="109" t="s">
        <v>2184</v>
      </c>
      <c r="W216" s="107"/>
      <c r="X216" s="107"/>
      <c r="Y216" s="62"/>
    </row>
    <row r="217" spans="1:25" s="1" customFormat="1" ht="114.75" x14ac:dyDescent="0.2">
      <c r="A217" s="57">
        <v>44483</v>
      </c>
      <c r="B217" s="93"/>
      <c r="C217" s="115"/>
      <c r="D217" s="57">
        <v>44588</v>
      </c>
      <c r="E217" s="57" t="s">
        <v>153</v>
      </c>
      <c r="F217" s="59">
        <v>39473761</v>
      </c>
      <c r="G217" s="57" t="s">
        <v>2185</v>
      </c>
      <c r="H217" s="59">
        <v>23404</v>
      </c>
      <c r="I217" s="57" t="s">
        <v>906</v>
      </c>
      <c r="J217" s="58" t="s">
        <v>556</v>
      </c>
      <c r="K217" s="58" t="s">
        <v>2186</v>
      </c>
      <c r="L217" s="58" t="s">
        <v>153</v>
      </c>
      <c r="M217" s="58" t="s">
        <v>30</v>
      </c>
      <c r="N217" s="58"/>
      <c r="O217" s="60"/>
      <c r="P217" s="58"/>
      <c r="Q217" s="106"/>
      <c r="R217" s="97" t="s">
        <v>2181</v>
      </c>
      <c r="S217" s="97" t="s">
        <v>2187</v>
      </c>
      <c r="T217" s="63" t="s">
        <v>2188</v>
      </c>
      <c r="U217" s="58" t="s">
        <v>1695</v>
      </c>
      <c r="V217" s="109" t="s">
        <v>2115</v>
      </c>
      <c r="W217" s="107"/>
      <c r="X217" s="107"/>
      <c r="Y217" s="62"/>
    </row>
    <row r="218" spans="1:25" s="1" customFormat="1" ht="114.75" x14ac:dyDescent="0.2">
      <c r="A218" s="57">
        <v>44484</v>
      </c>
      <c r="B218" s="93"/>
      <c r="C218" s="115"/>
      <c r="D218" s="57">
        <v>44588</v>
      </c>
      <c r="E218" s="57" t="s">
        <v>153</v>
      </c>
      <c r="F218" s="59">
        <v>40052382</v>
      </c>
      <c r="G218" s="57" t="s">
        <v>2189</v>
      </c>
      <c r="H218" s="59">
        <v>23404</v>
      </c>
      <c r="I218" s="57" t="s">
        <v>906</v>
      </c>
      <c r="J218" s="58" t="s">
        <v>556</v>
      </c>
      <c r="K218" s="58" t="s">
        <v>2190</v>
      </c>
      <c r="L218" s="58" t="s">
        <v>153</v>
      </c>
      <c r="M218" s="58" t="s">
        <v>30</v>
      </c>
      <c r="N218" s="58"/>
      <c r="O218" s="60"/>
      <c r="P218" s="58"/>
      <c r="Q218" s="106"/>
      <c r="R218" s="97" t="s">
        <v>2181</v>
      </c>
      <c r="S218" s="97" t="s">
        <v>2191</v>
      </c>
      <c r="T218" s="63" t="s">
        <v>2192</v>
      </c>
      <c r="U218" s="58" t="s">
        <v>1695</v>
      </c>
      <c r="V218" s="109" t="s">
        <v>2115</v>
      </c>
      <c r="W218" s="107"/>
      <c r="X218" s="107"/>
      <c r="Y218" s="62"/>
    </row>
    <row r="219" spans="1:25" s="1" customFormat="1" ht="102" x14ac:dyDescent="0.2">
      <c r="A219" s="57">
        <v>44488</v>
      </c>
      <c r="B219" s="93"/>
      <c r="C219" s="115"/>
      <c r="D219" s="57">
        <v>44588</v>
      </c>
      <c r="E219" s="57" t="s">
        <v>153</v>
      </c>
      <c r="F219" s="59">
        <v>39473526</v>
      </c>
      <c r="G219" s="57" t="s">
        <v>2193</v>
      </c>
      <c r="H219" s="59">
        <v>23404</v>
      </c>
      <c r="I219" s="57" t="s">
        <v>906</v>
      </c>
      <c r="J219" s="58" t="s">
        <v>556</v>
      </c>
      <c r="K219" s="58" t="s">
        <v>2194</v>
      </c>
      <c r="L219" s="58" t="s">
        <v>35</v>
      </c>
      <c r="M219" s="58" t="s">
        <v>30</v>
      </c>
      <c r="N219" s="58"/>
      <c r="O219" s="60"/>
      <c r="P219" s="58"/>
      <c r="Q219" s="106"/>
      <c r="R219" s="97" t="s">
        <v>2195</v>
      </c>
      <c r="S219" s="97" t="s">
        <v>2196</v>
      </c>
      <c r="T219" s="63" t="s">
        <v>2197</v>
      </c>
      <c r="U219" s="58" t="s">
        <v>224</v>
      </c>
      <c r="V219" s="109" t="s">
        <v>2198</v>
      </c>
      <c r="W219" s="107"/>
      <c r="X219" s="107"/>
      <c r="Y219" s="62"/>
    </row>
    <row r="220" spans="1:25" s="1" customFormat="1" ht="127.5" x14ac:dyDescent="0.2">
      <c r="A220" s="57">
        <v>44495</v>
      </c>
      <c r="B220" s="93"/>
      <c r="C220" s="115"/>
      <c r="D220" s="57">
        <v>44588</v>
      </c>
      <c r="E220" s="57" t="s">
        <v>153</v>
      </c>
      <c r="F220" s="59">
        <v>39458473</v>
      </c>
      <c r="G220" s="57" t="s">
        <v>2199</v>
      </c>
      <c r="H220" s="59">
        <v>23404</v>
      </c>
      <c r="I220" s="57" t="s">
        <v>906</v>
      </c>
      <c r="J220" s="58" t="s">
        <v>556</v>
      </c>
      <c r="K220" s="58" t="s">
        <v>2200</v>
      </c>
      <c r="L220" s="58" t="s">
        <v>1649</v>
      </c>
      <c r="M220" s="58" t="s">
        <v>30</v>
      </c>
      <c r="N220" s="58"/>
      <c r="O220" s="60"/>
      <c r="P220" s="58"/>
      <c r="Q220" s="106"/>
      <c r="R220" s="97" t="s">
        <v>2195</v>
      </c>
      <c r="S220" s="97" t="s">
        <v>2201</v>
      </c>
      <c r="T220" s="63" t="s">
        <v>2202</v>
      </c>
      <c r="U220" s="58" t="s">
        <v>1695</v>
      </c>
      <c r="V220" s="109" t="s">
        <v>2115</v>
      </c>
      <c r="W220" s="107"/>
      <c r="X220" s="107"/>
      <c r="Y220" s="62"/>
    </row>
    <row r="221" spans="1:25" s="1" customFormat="1" ht="24.75" customHeight="1" x14ac:dyDescent="0.2">
      <c r="A221" s="57"/>
      <c r="B221" s="93"/>
      <c r="C221" s="115"/>
      <c r="D221" s="57"/>
      <c r="E221" s="57"/>
      <c r="F221" s="59"/>
      <c r="G221" s="57"/>
      <c r="H221" s="59"/>
      <c r="I221" s="57"/>
      <c r="J221" s="58"/>
      <c r="K221" s="58"/>
      <c r="L221" s="58"/>
      <c r="M221" s="58"/>
      <c r="N221" s="58"/>
      <c r="O221" s="60"/>
      <c r="P221" s="58"/>
      <c r="Q221" s="106"/>
      <c r="R221" s="97"/>
      <c r="S221" s="97"/>
      <c r="T221" s="63"/>
      <c r="U221" s="58"/>
      <c r="V221" s="109"/>
      <c r="W221" s="107"/>
      <c r="X221" s="107"/>
      <c r="Y221" s="62"/>
    </row>
    <row r="222" spans="1:25" s="1" customFormat="1" x14ac:dyDescent="0.2">
      <c r="A222" s="57"/>
      <c r="B222" s="93"/>
      <c r="C222" s="115"/>
      <c r="D222" s="57"/>
      <c r="E222" s="57"/>
      <c r="F222" s="59"/>
      <c r="G222" s="57"/>
      <c r="H222" s="59"/>
      <c r="I222" s="57"/>
      <c r="J222" s="58"/>
      <c r="K222" s="58"/>
      <c r="L222" s="58"/>
      <c r="M222" s="58"/>
      <c r="N222" s="58"/>
      <c r="O222" s="60"/>
      <c r="P222" s="58"/>
      <c r="Q222" s="106"/>
      <c r="R222" s="97"/>
      <c r="S222" s="97"/>
      <c r="T222" s="63"/>
      <c r="U222" s="58"/>
      <c r="V222" s="109"/>
      <c r="W222" s="107"/>
      <c r="X222" s="107"/>
      <c r="Y222" s="62"/>
    </row>
    <row r="223" spans="1:25" s="1" customFormat="1" x14ac:dyDescent="0.2">
      <c r="A223" s="57"/>
      <c r="B223" s="93"/>
      <c r="C223" s="115"/>
      <c r="D223" s="57"/>
      <c r="E223" s="57"/>
      <c r="F223" s="59"/>
      <c r="G223" s="57"/>
      <c r="H223" s="59"/>
      <c r="I223" s="57"/>
      <c r="J223" s="58"/>
      <c r="K223" s="58"/>
      <c r="L223" s="58"/>
      <c r="M223" s="58"/>
      <c r="N223" s="58"/>
      <c r="O223" s="60"/>
      <c r="P223" s="58"/>
      <c r="Q223" s="106"/>
      <c r="R223" s="97"/>
      <c r="S223" s="97"/>
      <c r="T223" s="63"/>
      <c r="U223" s="58"/>
      <c r="V223" s="109"/>
      <c r="W223" s="107"/>
      <c r="X223" s="107"/>
      <c r="Y223" s="62"/>
    </row>
    <row r="224" spans="1:25" s="1" customFormat="1" x14ac:dyDescent="0.2">
      <c r="A224" s="57"/>
      <c r="B224" s="93"/>
      <c r="C224" s="115"/>
      <c r="D224" s="57"/>
      <c r="E224" s="57"/>
      <c r="F224" s="59"/>
      <c r="G224" s="57"/>
      <c r="H224" s="59"/>
      <c r="I224" s="57"/>
      <c r="J224" s="58"/>
      <c r="K224" s="58"/>
      <c r="L224" s="58"/>
      <c r="M224" s="58"/>
      <c r="N224" s="58"/>
      <c r="O224" s="60"/>
      <c r="P224" s="58"/>
      <c r="Q224" s="106"/>
      <c r="R224" s="97"/>
      <c r="S224" s="97"/>
      <c r="T224" s="63"/>
      <c r="U224" s="58"/>
      <c r="V224" s="109"/>
      <c r="W224" s="107"/>
      <c r="X224" s="107"/>
      <c r="Y224" s="62"/>
    </row>
    <row r="225" spans="1:25" s="1" customFormat="1" x14ac:dyDescent="0.2">
      <c r="A225" s="57"/>
      <c r="B225" s="93"/>
      <c r="C225" s="115"/>
      <c r="D225" s="57"/>
      <c r="E225" s="57"/>
      <c r="F225" s="59"/>
      <c r="G225" s="57"/>
      <c r="H225" s="59"/>
      <c r="I225" s="57"/>
      <c r="J225" s="58"/>
      <c r="K225" s="58"/>
      <c r="L225" s="58"/>
      <c r="M225" s="58"/>
      <c r="N225" s="58"/>
      <c r="O225" s="60"/>
      <c r="P225" s="58"/>
      <c r="Q225" s="106"/>
      <c r="R225" s="97"/>
      <c r="S225" s="97"/>
      <c r="T225" s="63"/>
      <c r="U225" s="58"/>
      <c r="V225" s="109"/>
      <c r="W225" s="107"/>
      <c r="X225" s="107"/>
      <c r="Y225" s="62"/>
    </row>
    <row r="226" spans="1:25" s="1" customFormat="1" x14ac:dyDescent="0.2">
      <c r="A226" s="57"/>
      <c r="B226" s="93"/>
      <c r="C226" s="115"/>
      <c r="D226" s="57"/>
      <c r="E226" s="57"/>
      <c r="F226" s="59"/>
      <c r="G226" s="57"/>
      <c r="H226" s="59"/>
      <c r="I226" s="57"/>
      <c r="J226" s="58"/>
      <c r="K226" s="58"/>
      <c r="L226" s="58"/>
      <c r="M226" s="58"/>
      <c r="N226" s="58"/>
      <c r="O226" s="60"/>
      <c r="P226" s="58"/>
      <c r="Q226" s="106"/>
      <c r="R226" s="97"/>
      <c r="S226" s="97"/>
      <c r="T226" s="63"/>
      <c r="U226" s="58"/>
      <c r="V226" s="109"/>
      <c r="W226" s="107"/>
      <c r="X226" s="107"/>
      <c r="Y226" s="62"/>
    </row>
    <row r="227" spans="1:25" s="1" customFormat="1" x14ac:dyDescent="0.2">
      <c r="A227" s="57"/>
      <c r="B227" s="93"/>
      <c r="C227" s="115"/>
      <c r="D227" s="57"/>
      <c r="E227" s="57"/>
      <c r="F227" s="59"/>
      <c r="G227" s="57"/>
      <c r="H227" s="59"/>
      <c r="I227" s="57"/>
      <c r="J227" s="58"/>
      <c r="K227" s="58"/>
      <c r="L227" s="58"/>
      <c r="M227" s="58"/>
      <c r="N227" s="58"/>
      <c r="O227" s="60"/>
      <c r="P227" s="58"/>
      <c r="Q227" s="106"/>
      <c r="R227" s="97"/>
      <c r="S227" s="97"/>
      <c r="T227" s="63"/>
      <c r="U227" s="58"/>
      <c r="V227" s="109"/>
      <c r="W227" s="107"/>
      <c r="X227" s="107"/>
      <c r="Y227" s="62"/>
    </row>
    <row r="228" spans="1:25" s="1" customFormat="1" x14ac:dyDescent="0.2">
      <c r="A228" s="57"/>
      <c r="B228" s="93"/>
      <c r="C228" s="115"/>
      <c r="D228" s="57"/>
      <c r="E228" s="57"/>
      <c r="F228" s="59"/>
      <c r="G228" s="57"/>
      <c r="H228" s="59"/>
      <c r="I228" s="57"/>
      <c r="J228" s="58"/>
      <c r="K228" s="58"/>
      <c r="L228" s="58"/>
      <c r="M228" s="58"/>
      <c r="N228" s="58"/>
      <c r="O228" s="60"/>
      <c r="P228" s="58"/>
      <c r="Q228" s="106"/>
      <c r="R228" s="97"/>
      <c r="S228" s="97"/>
      <c r="T228" s="63"/>
      <c r="U228" s="58"/>
      <c r="V228" s="109"/>
      <c r="W228" s="107"/>
      <c r="X228" s="107"/>
      <c r="Y228" s="62"/>
    </row>
    <row r="229" spans="1:25" s="1" customFormat="1" x14ac:dyDescent="0.2">
      <c r="A229" s="57"/>
      <c r="B229" s="93"/>
      <c r="C229" s="115"/>
      <c r="D229" s="57"/>
      <c r="E229" s="57"/>
      <c r="F229" s="59"/>
      <c r="G229" s="57"/>
      <c r="H229" s="59"/>
      <c r="I229" s="57"/>
      <c r="J229" s="58"/>
      <c r="K229" s="58"/>
      <c r="L229" s="58"/>
      <c r="M229" s="58"/>
      <c r="N229" s="58"/>
      <c r="O229" s="60"/>
      <c r="P229" s="58"/>
      <c r="Q229" s="106"/>
      <c r="R229" s="97"/>
      <c r="S229" s="97"/>
      <c r="T229" s="63"/>
      <c r="U229" s="58"/>
      <c r="V229" s="109"/>
      <c r="W229" s="107"/>
      <c r="X229" s="107"/>
      <c r="Y229" s="62"/>
    </row>
    <row r="230" spans="1:25" s="1" customFormat="1" x14ac:dyDescent="0.2">
      <c r="A230" s="57"/>
      <c r="B230" s="93"/>
      <c r="C230" s="115"/>
      <c r="D230" s="57"/>
      <c r="E230" s="57"/>
      <c r="F230" s="59"/>
      <c r="G230" s="57"/>
      <c r="H230" s="59"/>
      <c r="I230" s="57"/>
      <c r="J230" s="58"/>
      <c r="K230" s="58"/>
      <c r="L230" s="58"/>
      <c r="M230" s="58"/>
      <c r="N230" s="58"/>
      <c r="O230" s="60"/>
      <c r="P230" s="58"/>
      <c r="Q230" s="106"/>
      <c r="R230" s="97"/>
      <c r="S230" s="97"/>
      <c r="T230" s="63"/>
      <c r="U230" s="58"/>
      <c r="V230" s="109"/>
      <c r="W230" s="107"/>
      <c r="X230" s="107"/>
      <c r="Y230" s="62"/>
    </row>
    <row r="231" spans="1:25" s="1" customFormat="1" x14ac:dyDescent="0.2">
      <c r="A231" s="57"/>
      <c r="B231" s="93"/>
      <c r="C231" s="115"/>
      <c r="D231" s="57"/>
      <c r="E231" s="57"/>
      <c r="F231" s="59"/>
      <c r="G231" s="57"/>
      <c r="H231" s="59"/>
      <c r="I231" s="57"/>
      <c r="J231" s="58"/>
      <c r="K231" s="58"/>
      <c r="L231" s="58"/>
      <c r="M231" s="58"/>
      <c r="N231" s="58"/>
      <c r="O231" s="60"/>
      <c r="P231" s="58"/>
      <c r="Q231" s="106"/>
      <c r="R231" s="97"/>
      <c r="S231" s="97"/>
      <c r="T231" s="63"/>
      <c r="U231" s="58"/>
      <c r="V231" s="109"/>
      <c r="W231" s="107"/>
      <c r="X231" s="107"/>
      <c r="Y231" s="62"/>
    </row>
    <row r="232" spans="1:25" s="1" customFormat="1" x14ac:dyDescent="0.2">
      <c r="A232" s="57"/>
      <c r="B232" s="93"/>
      <c r="C232" s="115"/>
      <c r="D232" s="57"/>
      <c r="E232" s="57"/>
      <c r="F232" s="59"/>
      <c r="G232" s="57"/>
      <c r="H232" s="59"/>
      <c r="I232" s="57"/>
      <c r="J232" s="58"/>
      <c r="K232" s="58"/>
      <c r="L232" s="58"/>
      <c r="M232" s="58"/>
      <c r="N232" s="58"/>
      <c r="O232" s="60"/>
      <c r="P232" s="58"/>
      <c r="Q232" s="106"/>
      <c r="R232" s="97"/>
      <c r="S232" s="97"/>
      <c r="T232" s="63"/>
      <c r="U232" s="58"/>
      <c r="V232" s="109"/>
      <c r="W232" s="107"/>
      <c r="X232" s="107"/>
      <c r="Y232" s="62"/>
    </row>
    <row r="233" spans="1:25" s="1" customFormat="1" x14ac:dyDescent="0.2">
      <c r="A233" s="57"/>
      <c r="B233" s="93"/>
      <c r="C233" s="115"/>
      <c r="D233" s="57"/>
      <c r="E233" s="57"/>
      <c r="F233" s="59"/>
      <c r="G233" s="57"/>
      <c r="H233" s="59"/>
      <c r="I233" s="57"/>
      <c r="J233" s="58"/>
      <c r="K233" s="58"/>
      <c r="L233" s="58"/>
      <c r="M233" s="58"/>
      <c r="N233" s="58"/>
      <c r="O233" s="60"/>
      <c r="P233" s="58"/>
      <c r="Q233" s="106"/>
      <c r="R233" s="97"/>
      <c r="S233" s="97"/>
      <c r="T233" s="63"/>
      <c r="U233" s="58"/>
      <c r="V233" s="109"/>
      <c r="W233" s="107"/>
      <c r="X233" s="107"/>
      <c r="Y233" s="62"/>
    </row>
    <row r="234" spans="1:25" s="1" customFormat="1" x14ac:dyDescent="0.2">
      <c r="A234" s="57"/>
      <c r="B234" s="93"/>
      <c r="C234" s="115"/>
      <c r="D234" s="57"/>
      <c r="E234" s="57"/>
      <c r="F234" s="59"/>
      <c r="G234" s="57"/>
      <c r="H234" s="59"/>
      <c r="I234" s="57"/>
      <c r="J234" s="58"/>
      <c r="K234" s="58"/>
      <c r="L234" s="58"/>
      <c r="M234" s="58"/>
      <c r="N234" s="58"/>
      <c r="O234" s="60"/>
      <c r="P234" s="58"/>
      <c r="Q234" s="106"/>
      <c r="R234" s="97"/>
      <c r="S234" s="97"/>
      <c r="T234" s="63"/>
      <c r="U234" s="58"/>
      <c r="V234" s="109"/>
      <c r="W234" s="107"/>
      <c r="X234" s="107"/>
      <c r="Y234" s="62"/>
    </row>
    <row r="235" spans="1:25" s="1" customFormat="1" x14ac:dyDescent="0.2">
      <c r="A235" s="57"/>
      <c r="B235" s="93"/>
      <c r="C235" s="115"/>
      <c r="D235" s="57"/>
      <c r="E235" s="57"/>
      <c r="F235" s="59"/>
      <c r="G235" s="57"/>
      <c r="H235" s="59"/>
      <c r="I235" s="57"/>
      <c r="J235" s="58"/>
      <c r="K235" s="58"/>
      <c r="L235" s="58"/>
      <c r="M235" s="58"/>
      <c r="N235" s="58"/>
      <c r="O235" s="60"/>
      <c r="P235" s="58"/>
      <c r="Q235" s="106"/>
      <c r="R235" s="97"/>
      <c r="S235" s="97"/>
      <c r="T235" s="63"/>
      <c r="U235" s="58"/>
      <c r="V235" s="109"/>
      <c r="W235" s="107"/>
      <c r="X235" s="107"/>
      <c r="Y235" s="62"/>
    </row>
    <row r="236" spans="1:25" s="1" customFormat="1" x14ac:dyDescent="0.2">
      <c r="A236" s="57"/>
      <c r="B236" s="93"/>
      <c r="C236" s="115"/>
      <c r="D236" s="57"/>
      <c r="E236" s="57"/>
      <c r="F236" s="59"/>
      <c r="G236" s="57"/>
      <c r="H236" s="59"/>
      <c r="I236" s="57"/>
      <c r="J236" s="58"/>
      <c r="K236" s="58"/>
      <c r="L236" s="58"/>
      <c r="M236" s="58"/>
      <c r="N236" s="58"/>
      <c r="O236" s="60"/>
      <c r="P236" s="58"/>
      <c r="Q236" s="106"/>
      <c r="R236" s="97"/>
      <c r="S236" s="97"/>
      <c r="T236" s="63"/>
      <c r="U236" s="58"/>
      <c r="V236" s="109"/>
      <c r="W236" s="107"/>
      <c r="X236" s="107"/>
      <c r="Y236" s="62"/>
    </row>
    <row r="237" spans="1:25" s="1" customFormat="1" x14ac:dyDescent="0.2">
      <c r="A237" s="57"/>
      <c r="B237" s="93"/>
      <c r="C237" s="115"/>
      <c r="D237" s="57"/>
      <c r="E237" s="57"/>
      <c r="F237" s="59"/>
      <c r="G237" s="57"/>
      <c r="H237" s="59"/>
      <c r="I237" s="57"/>
      <c r="J237" s="58"/>
      <c r="K237" s="58"/>
      <c r="L237" s="58"/>
      <c r="M237" s="58"/>
      <c r="N237" s="58"/>
      <c r="O237" s="60"/>
      <c r="P237" s="58"/>
      <c r="Q237" s="106"/>
      <c r="R237" s="97"/>
      <c r="S237" s="97"/>
      <c r="T237" s="63"/>
      <c r="U237" s="58"/>
      <c r="V237" s="109"/>
      <c r="W237" s="107"/>
      <c r="X237" s="107"/>
      <c r="Y237" s="62"/>
    </row>
    <row r="238" spans="1:25" s="1" customFormat="1" x14ac:dyDescent="0.2">
      <c r="A238" s="57"/>
      <c r="B238" s="93"/>
      <c r="C238" s="115"/>
      <c r="D238" s="57"/>
      <c r="E238" s="57"/>
      <c r="F238" s="59"/>
      <c r="G238" s="57"/>
      <c r="H238" s="59"/>
      <c r="I238" s="57"/>
      <c r="J238" s="58"/>
      <c r="K238" s="58"/>
      <c r="L238" s="58"/>
      <c r="M238" s="58"/>
      <c r="N238" s="58"/>
      <c r="O238" s="60"/>
      <c r="P238" s="58"/>
      <c r="Q238" s="106"/>
      <c r="R238" s="97"/>
      <c r="S238" s="97"/>
      <c r="T238" s="63"/>
      <c r="U238" s="58"/>
      <c r="V238" s="109"/>
      <c r="W238" s="107"/>
      <c r="X238" s="107"/>
      <c r="Y238" s="62"/>
    </row>
    <row r="239" spans="1:25" s="1" customFormat="1" x14ac:dyDescent="0.2">
      <c r="A239" s="57"/>
      <c r="B239" s="93"/>
      <c r="C239" s="115"/>
      <c r="D239" s="57"/>
      <c r="E239" s="57"/>
      <c r="F239" s="59"/>
      <c r="G239" s="57"/>
      <c r="H239" s="59"/>
      <c r="I239" s="57"/>
      <c r="J239" s="58"/>
      <c r="K239" s="58"/>
      <c r="L239" s="58"/>
      <c r="M239" s="58"/>
      <c r="N239" s="58"/>
      <c r="O239" s="60"/>
      <c r="P239" s="58"/>
      <c r="Q239" s="106"/>
      <c r="R239" s="97"/>
      <c r="S239" s="97"/>
      <c r="T239" s="63"/>
      <c r="U239" s="58"/>
      <c r="V239" s="109"/>
      <c r="W239" s="107"/>
      <c r="X239" s="107"/>
      <c r="Y239" s="62"/>
    </row>
    <row r="240" spans="1:25" s="1" customFormat="1" x14ac:dyDescent="0.2">
      <c r="A240" s="57"/>
      <c r="B240" s="93"/>
      <c r="C240" s="115"/>
      <c r="D240" s="57"/>
      <c r="E240" s="57"/>
      <c r="F240" s="59"/>
      <c r="G240" s="57"/>
      <c r="H240" s="59"/>
      <c r="I240" s="57"/>
      <c r="J240" s="58"/>
      <c r="K240" s="58"/>
      <c r="L240" s="58"/>
      <c r="M240" s="58"/>
      <c r="N240" s="58"/>
      <c r="O240" s="60"/>
      <c r="P240" s="58"/>
      <c r="Q240" s="106"/>
      <c r="R240" s="97"/>
      <c r="S240" s="97"/>
      <c r="T240" s="63"/>
      <c r="U240" s="58"/>
      <c r="V240" s="109"/>
      <c r="W240" s="107"/>
      <c r="X240" s="107"/>
      <c r="Y240" s="62"/>
    </row>
    <row r="241" spans="1:25" s="1" customFormat="1" x14ac:dyDescent="0.2">
      <c r="A241" s="57"/>
      <c r="B241" s="93"/>
      <c r="C241" s="115"/>
      <c r="D241" s="57"/>
      <c r="E241" s="57"/>
      <c r="F241" s="59"/>
      <c r="G241" s="57"/>
      <c r="H241" s="59"/>
      <c r="I241" s="57"/>
      <c r="J241" s="58"/>
      <c r="K241" s="58"/>
      <c r="L241" s="58"/>
      <c r="M241" s="58"/>
      <c r="N241" s="58"/>
      <c r="O241" s="60"/>
      <c r="P241" s="58"/>
      <c r="Q241" s="106"/>
      <c r="R241" s="97"/>
      <c r="S241" s="97"/>
      <c r="T241" s="63"/>
      <c r="U241" s="58"/>
      <c r="V241" s="109"/>
      <c r="W241" s="107"/>
      <c r="X241" s="107"/>
      <c r="Y241" s="62"/>
    </row>
    <row r="242" spans="1:25" s="1" customFormat="1" x14ac:dyDescent="0.2">
      <c r="A242" s="57"/>
      <c r="B242" s="93"/>
      <c r="C242" s="115"/>
      <c r="D242" s="57"/>
      <c r="E242" s="57"/>
      <c r="F242" s="59"/>
      <c r="G242" s="57"/>
      <c r="H242" s="59"/>
      <c r="I242" s="57"/>
      <c r="J242" s="58"/>
      <c r="K242" s="58"/>
      <c r="L242" s="58"/>
      <c r="M242" s="58"/>
      <c r="N242" s="58"/>
      <c r="O242" s="60"/>
      <c r="P242" s="58"/>
      <c r="Q242" s="106"/>
      <c r="R242" s="97"/>
      <c r="S242" s="97"/>
      <c r="T242" s="63"/>
      <c r="U242" s="58"/>
      <c r="V242" s="109"/>
      <c r="W242" s="107"/>
      <c r="X242" s="107"/>
      <c r="Y242" s="62"/>
    </row>
    <row r="243" spans="1:25" s="1" customFormat="1" x14ac:dyDescent="0.2">
      <c r="A243" s="57"/>
      <c r="B243" s="93"/>
      <c r="C243" s="115"/>
      <c r="D243" s="57"/>
      <c r="E243" s="57"/>
      <c r="F243" s="59"/>
      <c r="G243" s="57"/>
      <c r="H243" s="59"/>
      <c r="I243" s="57"/>
      <c r="J243" s="58"/>
      <c r="K243" s="58"/>
      <c r="L243" s="58"/>
      <c r="M243" s="58"/>
      <c r="N243" s="58"/>
      <c r="O243" s="60"/>
      <c r="P243" s="58"/>
      <c r="Q243" s="106"/>
      <c r="R243" s="97"/>
      <c r="S243" s="97"/>
      <c r="T243" s="63"/>
      <c r="U243" s="58"/>
      <c r="V243" s="109"/>
      <c r="W243" s="107"/>
      <c r="X243" s="107"/>
      <c r="Y243" s="62"/>
    </row>
    <row r="244" spans="1:25" s="1" customFormat="1" x14ac:dyDescent="0.2">
      <c r="A244" s="57"/>
      <c r="B244" s="93"/>
      <c r="C244" s="115"/>
      <c r="D244" s="57"/>
      <c r="E244" s="57"/>
      <c r="F244" s="59"/>
      <c r="G244" s="57"/>
      <c r="H244" s="59"/>
      <c r="I244" s="57"/>
      <c r="J244" s="58"/>
      <c r="K244" s="58"/>
      <c r="L244" s="58"/>
      <c r="M244" s="58"/>
      <c r="N244" s="58"/>
      <c r="O244" s="60"/>
      <c r="P244" s="58"/>
      <c r="Q244" s="106"/>
      <c r="R244" s="97"/>
      <c r="S244" s="97"/>
      <c r="T244" s="63"/>
      <c r="U244" s="58"/>
      <c r="V244" s="109"/>
      <c r="W244" s="107"/>
      <c r="X244" s="107"/>
      <c r="Y244" s="62"/>
    </row>
    <row r="245" spans="1:25" s="1" customFormat="1" x14ac:dyDescent="0.2">
      <c r="A245" s="57"/>
      <c r="B245" s="93"/>
      <c r="C245" s="115"/>
      <c r="D245" s="57"/>
      <c r="E245" s="57"/>
      <c r="F245" s="59"/>
      <c r="G245" s="57"/>
      <c r="H245" s="59"/>
      <c r="I245" s="57"/>
      <c r="J245" s="58"/>
      <c r="K245" s="58"/>
      <c r="L245" s="58"/>
      <c r="M245" s="58"/>
      <c r="N245" s="58"/>
      <c r="O245" s="60"/>
      <c r="P245" s="58"/>
      <c r="Q245" s="106"/>
      <c r="R245" s="97"/>
      <c r="S245" s="97"/>
      <c r="T245" s="63"/>
      <c r="U245" s="58"/>
      <c r="V245" s="109"/>
      <c r="W245" s="107"/>
      <c r="X245" s="107"/>
      <c r="Y245" s="62"/>
    </row>
    <row r="246" spans="1:25" s="1" customFormat="1" x14ac:dyDescent="0.2">
      <c r="A246" s="57"/>
      <c r="B246" s="93"/>
      <c r="C246" s="115"/>
      <c r="D246" s="57"/>
      <c r="E246" s="57"/>
      <c r="F246" s="59"/>
      <c r="G246" s="57"/>
      <c r="H246" s="59"/>
      <c r="I246" s="57"/>
      <c r="J246" s="58"/>
      <c r="K246" s="58"/>
      <c r="L246" s="58"/>
      <c r="M246" s="58"/>
      <c r="N246" s="58"/>
      <c r="O246" s="60"/>
      <c r="P246" s="58"/>
      <c r="Q246" s="106"/>
      <c r="R246" s="97"/>
      <c r="S246" s="97"/>
      <c r="T246" s="63"/>
      <c r="U246" s="58"/>
      <c r="V246" s="109"/>
      <c r="W246" s="107"/>
      <c r="X246" s="107"/>
      <c r="Y246" s="62"/>
    </row>
    <row r="247" spans="1:25" s="1" customFormat="1" x14ac:dyDescent="0.2">
      <c r="A247" s="57"/>
      <c r="B247" s="93"/>
      <c r="C247" s="115"/>
      <c r="D247" s="57"/>
      <c r="E247" s="57"/>
      <c r="F247" s="59"/>
      <c r="G247" s="57"/>
      <c r="H247" s="59"/>
      <c r="I247" s="57"/>
      <c r="J247" s="58"/>
      <c r="K247" s="58"/>
      <c r="L247" s="58"/>
      <c r="M247" s="58"/>
      <c r="N247" s="58"/>
      <c r="O247" s="60"/>
      <c r="P247" s="58"/>
      <c r="Q247" s="106"/>
      <c r="R247" s="97"/>
      <c r="S247" s="97"/>
      <c r="T247" s="63"/>
      <c r="U247" s="58"/>
      <c r="V247" s="109"/>
      <c r="W247" s="107"/>
      <c r="X247" s="107"/>
      <c r="Y247" s="62"/>
    </row>
    <row r="248" spans="1:25" s="1" customFormat="1" x14ac:dyDescent="0.2">
      <c r="A248" s="57"/>
      <c r="B248" s="93"/>
      <c r="C248" s="115"/>
      <c r="D248" s="57"/>
      <c r="E248" s="57"/>
      <c r="F248" s="59"/>
      <c r="G248" s="57"/>
      <c r="H248" s="59"/>
      <c r="I248" s="57"/>
      <c r="J248" s="58"/>
      <c r="K248" s="58"/>
      <c r="L248" s="58"/>
      <c r="M248" s="58"/>
      <c r="N248" s="58"/>
      <c r="O248" s="60"/>
      <c r="P248" s="58"/>
      <c r="Q248" s="106"/>
      <c r="R248" s="97"/>
      <c r="S248" s="97"/>
      <c r="T248" s="63"/>
      <c r="U248" s="58"/>
      <c r="V248" s="109"/>
      <c r="W248" s="107"/>
      <c r="X248" s="107"/>
      <c r="Y248" s="62"/>
    </row>
    <row r="249" spans="1:25" s="1" customFormat="1" x14ac:dyDescent="0.2">
      <c r="A249" s="57"/>
      <c r="B249" s="93"/>
      <c r="C249" s="115"/>
      <c r="D249" s="57"/>
      <c r="E249" s="57"/>
      <c r="F249" s="59"/>
      <c r="G249" s="57"/>
      <c r="H249" s="59"/>
      <c r="I249" s="57"/>
      <c r="J249" s="58"/>
      <c r="K249" s="58"/>
      <c r="L249" s="58"/>
      <c r="M249" s="58"/>
      <c r="N249" s="58"/>
      <c r="O249" s="60"/>
      <c r="P249" s="58"/>
      <c r="Q249" s="106"/>
      <c r="R249" s="97"/>
      <c r="S249" s="97"/>
      <c r="T249" s="63"/>
      <c r="U249" s="58"/>
      <c r="V249" s="109"/>
      <c r="W249" s="107"/>
      <c r="X249" s="107"/>
      <c r="Y249" s="62"/>
    </row>
    <row r="250" spans="1:25" s="1" customFormat="1" x14ac:dyDescent="0.2">
      <c r="A250" s="57"/>
      <c r="B250" s="93"/>
      <c r="C250" s="115"/>
      <c r="D250" s="57"/>
      <c r="E250" s="57"/>
      <c r="F250" s="59"/>
      <c r="G250" s="57"/>
      <c r="H250" s="59"/>
      <c r="I250" s="57"/>
      <c r="J250" s="58"/>
      <c r="K250" s="58"/>
      <c r="L250" s="58"/>
      <c r="M250" s="58"/>
      <c r="N250" s="58"/>
      <c r="O250" s="60"/>
      <c r="P250" s="58"/>
      <c r="Q250" s="106"/>
      <c r="R250" s="97"/>
      <c r="S250" s="97"/>
      <c r="T250" s="63"/>
      <c r="U250" s="58"/>
      <c r="V250" s="109"/>
      <c r="W250" s="107"/>
      <c r="X250" s="107"/>
      <c r="Y250" s="62"/>
    </row>
    <row r="251" spans="1:25" s="1" customFormat="1" x14ac:dyDescent="0.2">
      <c r="A251" s="57"/>
      <c r="B251" s="93"/>
      <c r="C251" s="115"/>
      <c r="D251" s="57"/>
      <c r="E251" s="57"/>
      <c r="F251" s="59"/>
      <c r="G251" s="57"/>
      <c r="H251" s="59"/>
      <c r="I251" s="57"/>
      <c r="J251" s="58"/>
      <c r="K251" s="58"/>
      <c r="L251" s="58"/>
      <c r="M251" s="58"/>
      <c r="N251" s="58"/>
      <c r="O251" s="60"/>
      <c r="P251" s="58"/>
      <c r="Q251" s="106"/>
      <c r="R251" s="97"/>
      <c r="S251" s="97"/>
      <c r="T251" s="63"/>
      <c r="U251" s="58"/>
      <c r="V251" s="109"/>
      <c r="W251" s="107"/>
      <c r="X251" s="107"/>
      <c r="Y251" s="62"/>
    </row>
    <row r="252" spans="1:25" s="1" customFormat="1" x14ac:dyDescent="0.2">
      <c r="A252" s="57"/>
      <c r="B252" s="93"/>
      <c r="C252" s="115"/>
      <c r="D252" s="57"/>
      <c r="E252" s="57"/>
      <c r="F252" s="59"/>
      <c r="G252" s="57"/>
      <c r="H252" s="59"/>
      <c r="I252" s="57"/>
      <c r="J252" s="58"/>
      <c r="K252" s="58"/>
      <c r="L252" s="58"/>
      <c r="M252" s="58"/>
      <c r="N252" s="58"/>
      <c r="O252" s="60"/>
      <c r="P252" s="58"/>
      <c r="Q252" s="106"/>
      <c r="R252" s="97"/>
      <c r="S252" s="97"/>
      <c r="T252" s="63"/>
      <c r="U252" s="58"/>
      <c r="V252" s="109"/>
      <c r="W252" s="107"/>
      <c r="X252" s="107"/>
      <c r="Y252" s="62"/>
    </row>
    <row r="253" spans="1:25" s="1" customFormat="1" x14ac:dyDescent="0.2">
      <c r="A253" s="57"/>
      <c r="B253" s="93"/>
      <c r="C253" s="115"/>
      <c r="D253" s="57"/>
      <c r="E253" s="57"/>
      <c r="F253" s="59"/>
      <c r="G253" s="57"/>
      <c r="H253" s="59"/>
      <c r="I253" s="57"/>
      <c r="J253" s="58"/>
      <c r="K253" s="58"/>
      <c r="L253" s="58"/>
      <c r="M253" s="58"/>
      <c r="N253" s="58"/>
      <c r="O253" s="60"/>
      <c r="P253" s="58"/>
      <c r="Q253" s="106"/>
      <c r="R253" s="97"/>
      <c r="S253" s="97"/>
      <c r="T253" s="63"/>
      <c r="U253" s="58"/>
      <c r="V253" s="109"/>
      <c r="W253" s="107"/>
      <c r="X253" s="107"/>
      <c r="Y253" s="62"/>
    </row>
    <row r="254" spans="1:25" s="1" customFormat="1" x14ac:dyDescent="0.2">
      <c r="A254" s="57"/>
      <c r="B254" s="93"/>
      <c r="C254" s="115"/>
      <c r="D254" s="57"/>
      <c r="E254" s="57"/>
      <c r="F254" s="59"/>
      <c r="G254" s="57"/>
      <c r="H254" s="59"/>
      <c r="I254" s="57"/>
      <c r="J254" s="58"/>
      <c r="K254" s="58"/>
      <c r="L254" s="58"/>
      <c r="M254" s="58"/>
      <c r="N254" s="58"/>
      <c r="O254" s="60"/>
      <c r="P254" s="58"/>
      <c r="Q254" s="106"/>
      <c r="R254" s="97"/>
      <c r="S254" s="97"/>
      <c r="T254" s="63"/>
      <c r="U254" s="58"/>
      <c r="V254" s="109"/>
      <c r="W254" s="107"/>
      <c r="X254" s="107"/>
      <c r="Y254" s="62"/>
    </row>
    <row r="255" spans="1:25" s="1" customFormat="1" x14ac:dyDescent="0.2">
      <c r="A255" s="57"/>
      <c r="B255" s="93"/>
      <c r="C255" s="115"/>
      <c r="D255" s="57"/>
      <c r="E255" s="57"/>
      <c r="F255" s="59"/>
      <c r="G255" s="57"/>
      <c r="H255" s="59"/>
      <c r="I255" s="57"/>
      <c r="J255" s="58"/>
      <c r="K255" s="58"/>
      <c r="L255" s="58"/>
      <c r="M255" s="58"/>
      <c r="N255" s="58"/>
      <c r="O255" s="60"/>
      <c r="P255" s="58"/>
      <c r="Q255" s="106"/>
      <c r="R255" s="97"/>
      <c r="S255" s="97"/>
      <c r="T255" s="63"/>
      <c r="U255" s="58"/>
      <c r="V255" s="109"/>
      <c r="W255" s="107"/>
      <c r="X255" s="107"/>
      <c r="Y255" s="62"/>
    </row>
    <row r="256" spans="1:25" s="1" customFormat="1" x14ac:dyDescent="0.2">
      <c r="A256" s="57"/>
      <c r="B256" s="93"/>
      <c r="C256" s="115"/>
      <c r="D256" s="57"/>
      <c r="E256" s="57"/>
      <c r="F256" s="59"/>
      <c r="G256" s="57"/>
      <c r="H256" s="59"/>
      <c r="I256" s="57"/>
      <c r="J256" s="58"/>
      <c r="K256" s="58"/>
      <c r="L256" s="58"/>
      <c r="M256" s="58"/>
      <c r="N256" s="58"/>
      <c r="O256" s="60"/>
      <c r="P256" s="58"/>
      <c r="Q256" s="106"/>
      <c r="R256" s="97"/>
      <c r="S256" s="97"/>
      <c r="T256" s="63"/>
      <c r="U256" s="58"/>
      <c r="V256" s="109"/>
      <c r="W256" s="107"/>
      <c r="X256" s="107"/>
      <c r="Y256" s="62"/>
    </row>
    <row r="257" spans="1:25" s="1" customFormat="1" x14ac:dyDescent="0.2">
      <c r="A257" s="57"/>
      <c r="B257" s="93"/>
      <c r="C257" s="115"/>
      <c r="D257" s="57"/>
      <c r="E257" s="57"/>
      <c r="F257" s="59"/>
      <c r="G257" s="57"/>
      <c r="H257" s="59"/>
      <c r="I257" s="57"/>
      <c r="J257" s="58"/>
      <c r="K257" s="58"/>
      <c r="L257" s="58"/>
      <c r="M257" s="58"/>
      <c r="N257" s="58"/>
      <c r="O257" s="60"/>
      <c r="P257" s="58"/>
      <c r="Q257" s="106"/>
      <c r="R257" s="97"/>
      <c r="S257" s="97"/>
      <c r="T257" s="63"/>
      <c r="U257" s="58"/>
      <c r="V257" s="109"/>
      <c r="W257" s="107"/>
      <c r="X257" s="107"/>
      <c r="Y257" s="62"/>
    </row>
    <row r="258" spans="1:25" s="1" customFormat="1" x14ac:dyDescent="0.2">
      <c r="A258" s="57"/>
      <c r="B258" s="93"/>
      <c r="C258" s="115"/>
      <c r="D258" s="57"/>
      <c r="E258" s="57"/>
      <c r="F258" s="59"/>
      <c r="G258" s="57"/>
      <c r="H258" s="59"/>
      <c r="I258" s="57"/>
      <c r="J258" s="58"/>
      <c r="K258" s="58"/>
      <c r="L258" s="58"/>
      <c r="M258" s="58"/>
      <c r="N258" s="58"/>
      <c r="O258" s="60"/>
      <c r="P258" s="58"/>
      <c r="Q258" s="106"/>
      <c r="R258" s="97"/>
      <c r="S258" s="97"/>
      <c r="T258" s="63"/>
      <c r="U258" s="58"/>
      <c r="V258" s="109"/>
      <c r="W258" s="107"/>
      <c r="X258" s="107"/>
      <c r="Y258" s="62"/>
    </row>
    <row r="259" spans="1:25" s="1" customFormat="1" x14ac:dyDescent="0.2">
      <c r="A259" s="57"/>
      <c r="B259" s="93"/>
      <c r="C259" s="115"/>
      <c r="D259" s="57"/>
      <c r="E259" s="57"/>
      <c r="F259" s="59"/>
      <c r="G259" s="57"/>
      <c r="H259" s="59"/>
      <c r="I259" s="57"/>
      <c r="J259" s="58"/>
      <c r="K259" s="58"/>
      <c r="L259" s="58"/>
      <c r="M259" s="58"/>
      <c r="N259" s="58"/>
      <c r="O259" s="60"/>
      <c r="P259" s="58"/>
      <c r="Q259" s="106"/>
      <c r="R259" s="97"/>
      <c r="S259" s="97"/>
      <c r="T259" s="63"/>
      <c r="U259" s="58"/>
      <c r="V259" s="109"/>
      <c r="W259" s="107"/>
      <c r="X259" s="107"/>
      <c r="Y259" s="62"/>
    </row>
    <row r="260" spans="1:25" s="1" customFormat="1" x14ac:dyDescent="0.2">
      <c r="A260" s="57"/>
      <c r="B260" s="93"/>
      <c r="C260" s="115"/>
      <c r="D260" s="57"/>
      <c r="E260" s="57"/>
      <c r="F260" s="59"/>
      <c r="G260" s="57"/>
      <c r="H260" s="59"/>
      <c r="I260" s="57"/>
      <c r="J260" s="58"/>
      <c r="K260" s="58"/>
      <c r="L260" s="58"/>
      <c r="M260" s="58"/>
      <c r="N260" s="58"/>
      <c r="O260" s="60"/>
      <c r="P260" s="58"/>
      <c r="Q260" s="106"/>
      <c r="R260" s="97"/>
      <c r="S260" s="97"/>
      <c r="T260" s="63"/>
      <c r="U260" s="58"/>
      <c r="V260" s="109"/>
      <c r="W260" s="107"/>
      <c r="X260" s="107"/>
      <c r="Y260" s="62"/>
    </row>
    <row r="261" spans="1:25" s="1" customFormat="1" x14ac:dyDescent="0.2">
      <c r="A261" s="57"/>
      <c r="B261" s="93"/>
      <c r="C261" s="115"/>
      <c r="D261" s="57"/>
      <c r="E261" s="57"/>
      <c r="F261" s="59"/>
      <c r="G261" s="57"/>
      <c r="H261" s="59"/>
      <c r="I261" s="57"/>
      <c r="J261" s="58"/>
      <c r="K261" s="58"/>
      <c r="L261" s="58"/>
      <c r="M261" s="58"/>
      <c r="N261" s="58"/>
      <c r="O261" s="60"/>
      <c r="P261" s="58"/>
      <c r="Q261" s="106"/>
      <c r="R261" s="97"/>
      <c r="S261" s="97"/>
      <c r="T261" s="63"/>
      <c r="U261" s="58"/>
      <c r="V261" s="109"/>
      <c r="W261" s="107"/>
      <c r="X261" s="107"/>
      <c r="Y261" s="62"/>
    </row>
    <row r="262" spans="1:25" s="1" customFormat="1" x14ac:dyDescent="0.2">
      <c r="A262" s="57"/>
      <c r="B262" s="93"/>
      <c r="C262" s="115"/>
      <c r="D262" s="57"/>
      <c r="E262" s="57"/>
      <c r="F262" s="59"/>
      <c r="G262" s="57"/>
      <c r="H262" s="59"/>
      <c r="I262" s="57"/>
      <c r="J262" s="58"/>
      <c r="K262" s="58"/>
      <c r="L262" s="58"/>
      <c r="M262" s="58"/>
      <c r="N262" s="58"/>
      <c r="O262" s="60"/>
      <c r="P262" s="58"/>
      <c r="Q262" s="106"/>
      <c r="R262" s="97"/>
      <c r="S262" s="97"/>
      <c r="T262" s="63"/>
      <c r="U262" s="58"/>
      <c r="V262" s="109"/>
      <c r="W262" s="107"/>
      <c r="X262" s="107"/>
      <c r="Y262" s="62"/>
    </row>
    <row r="263" spans="1:25" s="1" customFormat="1" x14ac:dyDescent="0.2">
      <c r="A263" s="57"/>
      <c r="B263" s="93"/>
      <c r="C263" s="115"/>
      <c r="D263" s="57"/>
      <c r="E263" s="57"/>
      <c r="F263" s="59"/>
      <c r="G263" s="57"/>
      <c r="H263" s="59"/>
      <c r="I263" s="57"/>
      <c r="J263" s="58"/>
      <c r="K263" s="58"/>
      <c r="L263" s="58"/>
      <c r="M263" s="58"/>
      <c r="N263" s="58"/>
      <c r="O263" s="60"/>
      <c r="P263" s="58"/>
      <c r="Q263" s="106"/>
      <c r="R263" s="97"/>
      <c r="S263" s="97"/>
      <c r="T263" s="63"/>
      <c r="U263" s="58"/>
      <c r="V263" s="109"/>
      <c r="W263" s="107"/>
      <c r="X263" s="107"/>
      <c r="Y263" s="62"/>
    </row>
    <row r="264" spans="1:25" s="1" customFormat="1" x14ac:dyDescent="0.2">
      <c r="A264" s="57"/>
      <c r="B264" s="93"/>
      <c r="C264" s="115"/>
      <c r="D264" s="57"/>
      <c r="E264" s="57"/>
      <c r="F264" s="59"/>
      <c r="G264" s="57"/>
      <c r="H264" s="59"/>
      <c r="I264" s="57"/>
      <c r="J264" s="58"/>
      <c r="K264" s="58"/>
      <c r="L264" s="58"/>
      <c r="M264" s="58"/>
      <c r="N264" s="58"/>
      <c r="O264" s="60"/>
      <c r="P264" s="58"/>
      <c r="Q264" s="106"/>
      <c r="R264" s="97"/>
      <c r="S264" s="97"/>
      <c r="T264" s="63"/>
      <c r="U264" s="58"/>
      <c r="V264" s="109"/>
      <c r="W264" s="107"/>
      <c r="X264" s="107"/>
      <c r="Y264" s="62"/>
    </row>
    <row r="265" spans="1:25" s="1" customFormat="1" x14ac:dyDescent="0.2">
      <c r="A265" s="57"/>
      <c r="B265" s="93"/>
      <c r="C265" s="115"/>
      <c r="D265" s="57"/>
      <c r="E265" s="57"/>
      <c r="F265" s="59"/>
      <c r="G265" s="57"/>
      <c r="H265" s="59"/>
      <c r="I265" s="57"/>
      <c r="J265" s="58"/>
      <c r="K265" s="58"/>
      <c r="L265" s="58"/>
      <c r="M265" s="58"/>
      <c r="N265" s="58"/>
      <c r="O265" s="60"/>
      <c r="P265" s="58"/>
      <c r="Q265" s="106"/>
      <c r="R265" s="97"/>
      <c r="S265" s="97"/>
      <c r="T265" s="63"/>
      <c r="U265" s="58"/>
      <c r="V265" s="109"/>
      <c r="W265" s="107"/>
      <c r="X265" s="107"/>
      <c r="Y265" s="62"/>
    </row>
    <row r="266" spans="1:25" s="1" customFormat="1" x14ac:dyDescent="0.2">
      <c r="A266" s="57"/>
      <c r="B266" s="93"/>
      <c r="C266" s="115"/>
      <c r="D266" s="57"/>
      <c r="E266" s="57"/>
      <c r="F266" s="59"/>
      <c r="G266" s="57"/>
      <c r="H266" s="59"/>
      <c r="I266" s="57"/>
      <c r="J266" s="58"/>
      <c r="K266" s="58"/>
      <c r="L266" s="58"/>
      <c r="M266" s="58"/>
      <c r="N266" s="58"/>
      <c r="O266" s="60"/>
      <c r="P266" s="58"/>
      <c r="Q266" s="106"/>
      <c r="R266" s="97"/>
      <c r="S266" s="97"/>
      <c r="T266" s="63"/>
      <c r="U266" s="58"/>
      <c r="V266" s="109"/>
      <c r="W266" s="107"/>
      <c r="X266" s="107"/>
      <c r="Y266" s="62"/>
    </row>
    <row r="267" spans="1:25" s="1" customFormat="1" x14ac:dyDescent="0.2">
      <c r="A267" s="57"/>
      <c r="B267" s="93"/>
      <c r="C267" s="115"/>
      <c r="D267" s="57"/>
      <c r="E267" s="57"/>
      <c r="F267" s="59"/>
      <c r="G267" s="57"/>
      <c r="H267" s="59"/>
      <c r="I267" s="57"/>
      <c r="J267" s="58"/>
      <c r="K267" s="58"/>
      <c r="L267" s="58"/>
      <c r="M267" s="58"/>
      <c r="N267" s="58"/>
      <c r="O267" s="60"/>
      <c r="P267" s="58"/>
      <c r="Q267" s="106"/>
      <c r="R267" s="97"/>
      <c r="S267" s="97"/>
      <c r="T267" s="63"/>
      <c r="U267" s="58"/>
      <c r="V267" s="109"/>
      <c r="W267" s="107"/>
      <c r="X267" s="107"/>
      <c r="Y267" s="62"/>
    </row>
    <row r="268" spans="1:25" s="1" customFormat="1" x14ac:dyDescent="0.2">
      <c r="A268" s="57"/>
      <c r="B268" s="93"/>
      <c r="C268" s="115"/>
      <c r="D268" s="57"/>
      <c r="E268" s="57"/>
      <c r="F268" s="59"/>
      <c r="G268" s="57"/>
      <c r="H268" s="59"/>
      <c r="I268" s="57"/>
      <c r="J268" s="58"/>
      <c r="K268" s="58"/>
      <c r="L268" s="58"/>
      <c r="M268" s="58"/>
      <c r="N268" s="58"/>
      <c r="O268" s="60"/>
      <c r="P268" s="58"/>
      <c r="Q268" s="106"/>
      <c r="R268" s="97"/>
      <c r="S268" s="97"/>
      <c r="T268" s="63"/>
      <c r="U268" s="58"/>
      <c r="V268" s="109"/>
      <c r="W268" s="107"/>
      <c r="X268" s="107"/>
      <c r="Y268" s="62"/>
    </row>
    <row r="269" spans="1:25" s="1" customFormat="1" x14ac:dyDescent="0.2">
      <c r="A269" s="57"/>
      <c r="B269" s="93"/>
      <c r="C269" s="115"/>
      <c r="D269" s="57"/>
      <c r="E269" s="57"/>
      <c r="F269" s="59"/>
      <c r="G269" s="57"/>
      <c r="H269" s="59"/>
      <c r="I269" s="57"/>
      <c r="J269" s="58"/>
      <c r="K269" s="58"/>
      <c r="L269" s="58"/>
      <c r="M269" s="58"/>
      <c r="N269" s="58"/>
      <c r="O269" s="60"/>
      <c r="P269" s="58"/>
      <c r="Q269" s="106"/>
      <c r="R269" s="97"/>
      <c r="S269" s="97"/>
      <c r="T269" s="63"/>
      <c r="U269" s="58"/>
      <c r="V269" s="109"/>
      <c r="W269" s="107"/>
      <c r="X269" s="107"/>
      <c r="Y269" s="62"/>
    </row>
    <row r="270" spans="1:25" s="1" customFormat="1" x14ac:dyDescent="0.2">
      <c r="A270" s="57"/>
      <c r="B270" s="93"/>
      <c r="C270" s="115"/>
      <c r="D270" s="57"/>
      <c r="E270" s="57"/>
      <c r="F270" s="59"/>
      <c r="G270" s="57"/>
      <c r="H270" s="59"/>
      <c r="I270" s="57"/>
      <c r="J270" s="58"/>
      <c r="K270" s="58"/>
      <c r="L270" s="58"/>
      <c r="M270" s="58"/>
      <c r="N270" s="58"/>
      <c r="O270" s="60"/>
      <c r="P270" s="58"/>
      <c r="Q270" s="106"/>
      <c r="R270" s="97"/>
      <c r="S270" s="97"/>
      <c r="T270" s="63"/>
      <c r="U270" s="58"/>
      <c r="V270" s="109"/>
      <c r="W270" s="107"/>
      <c r="X270" s="107"/>
      <c r="Y270" s="62"/>
    </row>
    <row r="271" spans="1:25" s="1" customFormat="1" x14ac:dyDescent="0.2">
      <c r="A271" s="57"/>
      <c r="B271" s="93"/>
      <c r="C271" s="115"/>
      <c r="D271" s="57"/>
      <c r="E271" s="57"/>
      <c r="F271" s="59"/>
      <c r="G271" s="57"/>
      <c r="H271" s="59"/>
      <c r="I271" s="57"/>
      <c r="J271" s="58"/>
      <c r="K271" s="58"/>
      <c r="L271" s="58"/>
      <c r="M271" s="58"/>
      <c r="N271" s="58"/>
      <c r="O271" s="60"/>
      <c r="P271" s="58"/>
      <c r="Q271" s="106"/>
      <c r="R271" s="97"/>
      <c r="S271" s="97"/>
      <c r="T271" s="63"/>
      <c r="U271" s="58"/>
      <c r="V271" s="109"/>
      <c r="W271" s="107"/>
      <c r="X271" s="107"/>
      <c r="Y271" s="62"/>
    </row>
    <row r="272" spans="1:25" s="1" customFormat="1" x14ac:dyDescent="0.2">
      <c r="A272" s="57"/>
      <c r="B272" s="93"/>
      <c r="C272" s="115"/>
      <c r="D272" s="57"/>
      <c r="E272" s="57"/>
      <c r="F272" s="59"/>
      <c r="G272" s="57"/>
      <c r="H272" s="59"/>
      <c r="I272" s="57"/>
      <c r="J272" s="58"/>
      <c r="K272" s="58"/>
      <c r="L272" s="58"/>
      <c r="M272" s="58"/>
      <c r="N272" s="58"/>
      <c r="O272" s="60"/>
      <c r="P272" s="58"/>
      <c r="Q272" s="106"/>
      <c r="R272" s="97"/>
      <c r="S272" s="97"/>
      <c r="T272" s="63"/>
      <c r="U272" s="58"/>
      <c r="V272" s="109"/>
      <c r="W272" s="107"/>
      <c r="X272" s="107"/>
      <c r="Y272" s="62"/>
    </row>
    <row r="273" spans="1:25" s="1" customFormat="1" x14ac:dyDescent="0.2">
      <c r="A273" s="57"/>
      <c r="B273" s="93"/>
      <c r="C273" s="115"/>
      <c r="D273" s="57"/>
      <c r="E273" s="57"/>
      <c r="F273" s="59"/>
      <c r="G273" s="57"/>
      <c r="H273" s="59"/>
      <c r="I273" s="57"/>
      <c r="J273" s="58"/>
      <c r="K273" s="58"/>
      <c r="L273" s="58"/>
      <c r="M273" s="58"/>
      <c r="N273" s="58"/>
      <c r="O273" s="60"/>
      <c r="P273" s="58"/>
      <c r="Q273" s="106"/>
      <c r="R273" s="97"/>
      <c r="S273" s="97"/>
      <c r="T273" s="63"/>
      <c r="U273" s="58"/>
      <c r="V273" s="109"/>
      <c r="W273" s="107"/>
      <c r="X273" s="107"/>
      <c r="Y273" s="62"/>
    </row>
    <row r="274" spans="1:25" s="1" customFormat="1" x14ac:dyDescent="0.2">
      <c r="A274" s="57"/>
      <c r="B274" s="93"/>
      <c r="C274" s="115"/>
      <c r="D274" s="57"/>
      <c r="E274" s="57"/>
      <c r="F274" s="59"/>
      <c r="G274" s="57"/>
      <c r="H274" s="59"/>
      <c r="I274" s="57"/>
      <c r="J274" s="58"/>
      <c r="K274" s="58"/>
      <c r="L274" s="58"/>
      <c r="M274" s="58"/>
      <c r="N274" s="58"/>
      <c r="O274" s="60"/>
      <c r="P274" s="58"/>
      <c r="Q274" s="106"/>
      <c r="R274" s="97"/>
      <c r="S274" s="97"/>
      <c r="T274" s="63"/>
      <c r="U274" s="58"/>
      <c r="V274" s="109"/>
      <c r="W274" s="107"/>
      <c r="X274" s="107"/>
      <c r="Y274" s="62"/>
    </row>
    <row r="275" spans="1:25" s="1" customFormat="1" x14ac:dyDescent="0.2">
      <c r="A275" s="57"/>
      <c r="B275" s="93"/>
      <c r="C275" s="115"/>
      <c r="D275" s="57"/>
      <c r="E275" s="57"/>
      <c r="F275" s="59"/>
      <c r="G275" s="57"/>
      <c r="H275" s="59"/>
      <c r="I275" s="57"/>
      <c r="J275" s="58"/>
      <c r="K275" s="58"/>
      <c r="L275" s="58"/>
      <c r="M275" s="58"/>
      <c r="N275" s="58"/>
      <c r="O275" s="60"/>
      <c r="P275" s="58"/>
      <c r="Q275" s="106"/>
      <c r="R275" s="97"/>
      <c r="S275" s="97"/>
      <c r="T275" s="63"/>
      <c r="U275" s="58"/>
      <c r="V275" s="109"/>
      <c r="W275" s="107"/>
      <c r="X275" s="107"/>
      <c r="Y275" s="62"/>
    </row>
    <row r="276" spans="1:25" s="1" customFormat="1" x14ac:dyDescent="0.2">
      <c r="A276" s="57"/>
      <c r="B276" s="93"/>
      <c r="C276" s="115"/>
      <c r="D276" s="57"/>
      <c r="E276" s="57"/>
      <c r="F276" s="59"/>
      <c r="G276" s="57"/>
      <c r="H276" s="59"/>
      <c r="I276" s="57"/>
      <c r="J276" s="58"/>
      <c r="K276" s="58"/>
      <c r="L276" s="58"/>
      <c r="M276" s="58"/>
      <c r="N276" s="58"/>
      <c r="O276" s="60"/>
      <c r="P276" s="58"/>
      <c r="Q276" s="106"/>
      <c r="R276" s="97"/>
      <c r="S276" s="97"/>
      <c r="T276" s="63"/>
      <c r="U276" s="58"/>
      <c r="V276" s="109"/>
      <c r="W276" s="107"/>
      <c r="X276" s="107"/>
      <c r="Y276" s="62"/>
    </row>
    <row r="277" spans="1:25" s="1" customFormat="1" x14ac:dyDescent="0.2">
      <c r="A277" s="57"/>
      <c r="B277" s="93"/>
      <c r="C277" s="115"/>
      <c r="D277" s="57"/>
      <c r="E277" s="57"/>
      <c r="F277" s="59"/>
      <c r="G277" s="57"/>
      <c r="H277" s="59"/>
      <c r="I277" s="57"/>
      <c r="J277" s="58"/>
      <c r="K277" s="58"/>
      <c r="L277" s="58"/>
      <c r="M277" s="58"/>
      <c r="N277" s="58"/>
      <c r="O277" s="60"/>
      <c r="P277" s="58"/>
      <c r="Q277" s="106"/>
      <c r="R277" s="97"/>
      <c r="S277" s="97"/>
      <c r="T277" s="63"/>
      <c r="U277" s="58"/>
      <c r="V277" s="109"/>
      <c r="W277" s="107"/>
      <c r="X277" s="107"/>
      <c r="Y277" s="62"/>
    </row>
    <row r="278" spans="1:25" s="1" customFormat="1" x14ac:dyDescent="0.2">
      <c r="A278" s="57"/>
      <c r="B278" s="93"/>
      <c r="C278" s="115"/>
      <c r="D278" s="57"/>
      <c r="E278" s="57"/>
      <c r="F278" s="59"/>
      <c r="G278" s="57"/>
      <c r="H278" s="59"/>
      <c r="I278" s="57"/>
      <c r="J278" s="58"/>
      <c r="K278" s="58"/>
      <c r="L278" s="58"/>
      <c r="M278" s="58"/>
      <c r="N278" s="58"/>
      <c r="O278" s="60"/>
      <c r="P278" s="58"/>
      <c r="Q278" s="106"/>
      <c r="R278" s="97"/>
      <c r="S278" s="97"/>
      <c r="T278" s="63"/>
      <c r="U278" s="58"/>
      <c r="V278" s="109"/>
      <c r="W278" s="107"/>
      <c r="X278" s="107"/>
      <c r="Y278" s="62"/>
    </row>
    <row r="279" spans="1:25" s="1" customFormat="1" x14ac:dyDescent="0.2">
      <c r="A279" s="57"/>
      <c r="B279" s="93"/>
      <c r="C279" s="115"/>
      <c r="D279" s="57"/>
      <c r="E279" s="57"/>
      <c r="F279" s="59"/>
      <c r="G279" s="57"/>
      <c r="H279" s="59"/>
      <c r="I279" s="57"/>
      <c r="J279" s="58"/>
      <c r="K279" s="58"/>
      <c r="L279" s="58"/>
      <c r="M279" s="58"/>
      <c r="N279" s="58"/>
      <c r="O279" s="60"/>
      <c r="P279" s="58"/>
      <c r="Q279" s="106"/>
      <c r="R279" s="97"/>
      <c r="S279" s="97"/>
      <c r="T279" s="63"/>
      <c r="U279" s="58"/>
      <c r="V279" s="109"/>
      <c r="W279" s="107"/>
      <c r="X279" s="107"/>
      <c r="Y279" s="62"/>
    </row>
    <row r="280" spans="1:25" s="1" customFormat="1" x14ac:dyDescent="0.2">
      <c r="A280" s="57"/>
      <c r="B280" s="93"/>
      <c r="C280" s="115"/>
      <c r="D280" s="57"/>
      <c r="E280" s="57"/>
      <c r="F280" s="59"/>
      <c r="G280" s="57"/>
      <c r="H280" s="59"/>
      <c r="I280" s="57"/>
      <c r="J280" s="58"/>
      <c r="K280" s="58"/>
      <c r="L280" s="58"/>
      <c r="M280" s="58"/>
      <c r="N280" s="58"/>
      <c r="O280" s="60"/>
      <c r="P280" s="58"/>
      <c r="Q280" s="106"/>
      <c r="R280" s="97"/>
      <c r="S280" s="97"/>
      <c r="T280" s="63"/>
      <c r="U280" s="58"/>
      <c r="V280" s="109"/>
      <c r="W280" s="107"/>
      <c r="X280" s="107"/>
      <c r="Y280" s="62"/>
    </row>
    <row r="281" spans="1:25" s="1" customFormat="1" x14ac:dyDescent="0.2">
      <c r="A281" s="57"/>
      <c r="B281" s="93"/>
      <c r="C281" s="115"/>
      <c r="D281" s="57"/>
      <c r="E281" s="57"/>
      <c r="F281" s="59"/>
      <c r="G281" s="57"/>
      <c r="H281" s="59"/>
      <c r="I281" s="57"/>
      <c r="J281" s="58"/>
      <c r="K281" s="58"/>
      <c r="L281" s="58"/>
      <c r="M281" s="58"/>
      <c r="N281" s="58"/>
      <c r="O281" s="60"/>
      <c r="P281" s="58"/>
      <c r="Q281" s="106"/>
      <c r="R281" s="97"/>
      <c r="S281" s="97"/>
      <c r="T281" s="63"/>
      <c r="U281" s="58"/>
      <c r="V281" s="109"/>
      <c r="W281" s="107"/>
      <c r="X281" s="107"/>
      <c r="Y281" s="62"/>
    </row>
    <row r="282" spans="1:25" s="1" customFormat="1" x14ac:dyDescent="0.2">
      <c r="A282" s="57"/>
      <c r="B282" s="93"/>
      <c r="C282" s="115"/>
      <c r="D282" s="57"/>
      <c r="E282" s="57"/>
      <c r="F282" s="59"/>
      <c r="G282" s="57"/>
      <c r="H282" s="59"/>
      <c r="I282" s="57"/>
      <c r="J282" s="58"/>
      <c r="K282" s="58"/>
      <c r="L282" s="58"/>
      <c r="M282" s="58"/>
      <c r="N282" s="58"/>
      <c r="O282" s="60"/>
      <c r="P282" s="58"/>
      <c r="Q282" s="106"/>
      <c r="R282" s="97"/>
      <c r="S282" s="97"/>
      <c r="T282" s="63"/>
      <c r="U282" s="58"/>
      <c r="V282" s="109"/>
      <c r="W282" s="107"/>
      <c r="X282" s="107"/>
      <c r="Y282" s="62"/>
    </row>
    <row r="283" spans="1:25" s="1" customFormat="1" x14ac:dyDescent="0.2">
      <c r="A283" s="57"/>
      <c r="B283" s="93"/>
      <c r="C283" s="115"/>
      <c r="D283" s="57"/>
      <c r="E283" s="57"/>
      <c r="F283" s="59"/>
      <c r="G283" s="57"/>
      <c r="H283" s="59"/>
      <c r="I283" s="57"/>
      <c r="J283" s="58"/>
      <c r="K283" s="58"/>
      <c r="L283" s="58"/>
      <c r="M283" s="58"/>
      <c r="N283" s="58"/>
      <c r="O283" s="60"/>
      <c r="P283" s="58"/>
      <c r="Q283" s="106"/>
      <c r="R283" s="97"/>
      <c r="S283" s="97"/>
      <c r="T283" s="63"/>
      <c r="U283" s="58"/>
      <c r="V283" s="109"/>
      <c r="W283" s="107"/>
      <c r="X283" s="107"/>
      <c r="Y283" s="62"/>
    </row>
    <row r="284" spans="1:25" s="1" customFormat="1" x14ac:dyDescent="0.2">
      <c r="A284" s="57"/>
      <c r="B284" s="93"/>
      <c r="C284" s="115"/>
      <c r="D284" s="57"/>
      <c r="E284" s="57"/>
      <c r="F284" s="59"/>
      <c r="G284" s="57"/>
      <c r="H284" s="59"/>
      <c r="I284" s="57"/>
      <c r="J284" s="58"/>
      <c r="K284" s="58"/>
      <c r="L284" s="58"/>
      <c r="M284" s="58"/>
      <c r="N284" s="58"/>
      <c r="O284" s="60"/>
      <c r="P284" s="58"/>
      <c r="Q284" s="106"/>
      <c r="R284" s="97"/>
      <c r="S284" s="97"/>
      <c r="T284" s="63"/>
      <c r="U284" s="58"/>
      <c r="V284" s="109"/>
      <c r="W284" s="107"/>
      <c r="X284" s="107"/>
      <c r="Y284" s="62"/>
    </row>
    <row r="285" spans="1:25" s="1" customFormat="1" x14ac:dyDescent="0.2">
      <c r="A285" s="57"/>
      <c r="B285" s="93"/>
      <c r="C285" s="115"/>
      <c r="D285" s="57"/>
      <c r="E285" s="57"/>
      <c r="F285" s="59"/>
      <c r="G285" s="57"/>
      <c r="H285" s="59"/>
      <c r="I285" s="57"/>
      <c r="J285" s="58"/>
      <c r="K285" s="58"/>
      <c r="L285" s="58"/>
      <c r="M285" s="58"/>
      <c r="N285" s="58"/>
      <c r="O285" s="60"/>
      <c r="P285" s="58"/>
      <c r="Q285" s="106"/>
      <c r="R285" s="97"/>
      <c r="S285" s="97"/>
      <c r="T285" s="63"/>
      <c r="U285" s="58"/>
      <c r="V285" s="109"/>
      <c r="W285" s="107"/>
      <c r="X285" s="107"/>
      <c r="Y285" s="62"/>
    </row>
    <row r="286" spans="1:25" s="1" customFormat="1" x14ac:dyDescent="0.2">
      <c r="A286" s="57"/>
      <c r="B286" s="93"/>
      <c r="C286" s="115"/>
      <c r="D286" s="57"/>
      <c r="E286" s="57"/>
      <c r="F286" s="59"/>
      <c r="G286" s="57"/>
      <c r="H286" s="59"/>
      <c r="I286" s="57"/>
      <c r="J286" s="58"/>
      <c r="K286" s="58"/>
      <c r="L286" s="58"/>
      <c r="M286" s="58"/>
      <c r="N286" s="58"/>
      <c r="O286" s="60"/>
      <c r="P286" s="58"/>
      <c r="Q286" s="106"/>
      <c r="R286" s="97"/>
      <c r="S286" s="97"/>
      <c r="T286" s="63"/>
      <c r="U286" s="58"/>
      <c r="V286" s="109"/>
      <c r="W286" s="107"/>
      <c r="X286" s="107"/>
      <c r="Y286" s="62"/>
    </row>
    <row r="287" spans="1:25" s="1" customFormat="1" x14ac:dyDescent="0.2">
      <c r="A287" s="57"/>
      <c r="B287" s="93"/>
      <c r="C287" s="115"/>
      <c r="D287" s="57"/>
      <c r="E287" s="57"/>
      <c r="F287" s="59"/>
      <c r="G287" s="57"/>
      <c r="H287" s="59"/>
      <c r="I287" s="57"/>
      <c r="J287" s="58"/>
      <c r="K287" s="58"/>
      <c r="L287" s="58"/>
      <c r="M287" s="58"/>
      <c r="N287" s="58"/>
      <c r="O287" s="60"/>
      <c r="P287" s="58"/>
      <c r="Q287" s="106"/>
      <c r="R287" s="97"/>
      <c r="S287" s="97"/>
      <c r="T287" s="63"/>
      <c r="U287" s="58"/>
      <c r="V287" s="109"/>
      <c r="W287" s="107"/>
      <c r="X287" s="107"/>
      <c r="Y287" s="62"/>
    </row>
    <row r="288" spans="1:25" s="1" customFormat="1" x14ac:dyDescent="0.2">
      <c r="A288" s="57"/>
      <c r="B288" s="93"/>
      <c r="C288" s="115"/>
      <c r="D288" s="57"/>
      <c r="E288" s="57"/>
      <c r="F288" s="59"/>
      <c r="G288" s="57"/>
      <c r="H288" s="59"/>
      <c r="I288" s="57"/>
      <c r="J288" s="58"/>
      <c r="K288" s="58"/>
      <c r="L288" s="58"/>
      <c r="M288" s="58"/>
      <c r="N288" s="58"/>
      <c r="O288" s="60"/>
      <c r="P288" s="58"/>
      <c r="Q288" s="106"/>
      <c r="R288" s="97"/>
      <c r="S288" s="97"/>
      <c r="T288" s="63"/>
      <c r="U288" s="58"/>
      <c r="V288" s="109"/>
      <c r="W288" s="107"/>
      <c r="X288" s="107"/>
      <c r="Y288" s="62"/>
    </row>
    <row r="289" spans="1:25" s="1" customFormat="1" x14ac:dyDescent="0.2">
      <c r="A289" s="57"/>
      <c r="B289" s="93"/>
      <c r="C289" s="115"/>
      <c r="D289" s="57"/>
      <c r="E289" s="57"/>
      <c r="F289" s="59"/>
      <c r="G289" s="57"/>
      <c r="H289" s="59"/>
      <c r="I289" s="57"/>
      <c r="J289" s="58"/>
      <c r="K289" s="58"/>
      <c r="L289" s="58"/>
      <c r="M289" s="58"/>
      <c r="N289" s="58"/>
      <c r="O289" s="60"/>
      <c r="P289" s="58"/>
      <c r="Q289" s="106"/>
      <c r="R289" s="97"/>
      <c r="S289" s="97"/>
      <c r="T289" s="63"/>
      <c r="U289" s="58"/>
      <c r="V289" s="109"/>
      <c r="W289" s="107"/>
      <c r="X289" s="107"/>
      <c r="Y289" s="62"/>
    </row>
    <row r="290" spans="1:25" s="1" customFormat="1" x14ac:dyDescent="0.2">
      <c r="A290" s="57"/>
      <c r="B290" s="93"/>
      <c r="C290" s="115"/>
      <c r="D290" s="57"/>
      <c r="E290" s="57"/>
      <c r="F290" s="59"/>
      <c r="G290" s="57"/>
      <c r="H290" s="59"/>
      <c r="I290" s="57"/>
      <c r="J290" s="58"/>
      <c r="K290" s="58"/>
      <c r="L290" s="58"/>
      <c r="M290" s="58"/>
      <c r="N290" s="58"/>
      <c r="O290" s="60"/>
      <c r="P290" s="58"/>
      <c r="Q290" s="106"/>
      <c r="R290" s="97"/>
      <c r="S290" s="97"/>
      <c r="T290" s="63"/>
      <c r="U290" s="58"/>
      <c r="V290" s="109"/>
      <c r="W290" s="107"/>
      <c r="X290" s="107"/>
      <c r="Y290" s="62"/>
    </row>
    <row r="291" spans="1:25" s="1" customFormat="1" x14ac:dyDescent="0.2">
      <c r="A291" s="57"/>
      <c r="B291" s="93"/>
      <c r="C291" s="115"/>
      <c r="D291" s="57"/>
      <c r="E291" s="57"/>
      <c r="F291" s="59"/>
      <c r="G291" s="57"/>
      <c r="H291" s="59"/>
      <c r="I291" s="57"/>
      <c r="J291" s="58"/>
      <c r="K291" s="58"/>
      <c r="L291" s="58"/>
      <c r="M291" s="58"/>
      <c r="N291" s="58"/>
      <c r="O291" s="60"/>
      <c r="P291" s="58"/>
      <c r="Q291" s="106"/>
      <c r="R291" s="97"/>
      <c r="S291" s="97"/>
      <c r="T291" s="63"/>
      <c r="U291" s="58"/>
      <c r="V291" s="109"/>
      <c r="W291" s="107"/>
      <c r="X291" s="107"/>
      <c r="Y291" s="62"/>
    </row>
    <row r="292" spans="1:25" s="1" customFormat="1" x14ac:dyDescent="0.2">
      <c r="A292" s="57"/>
      <c r="B292" s="93"/>
      <c r="C292" s="115"/>
      <c r="D292" s="57"/>
      <c r="E292" s="57"/>
      <c r="F292" s="59"/>
      <c r="G292" s="57"/>
      <c r="H292" s="59"/>
      <c r="I292" s="57"/>
      <c r="J292" s="58"/>
      <c r="K292" s="58"/>
      <c r="L292" s="58"/>
      <c r="M292" s="58"/>
      <c r="N292" s="58"/>
      <c r="O292" s="60"/>
      <c r="P292" s="58"/>
      <c r="Q292" s="106"/>
      <c r="R292" s="97"/>
      <c r="S292" s="97"/>
      <c r="T292" s="63"/>
      <c r="U292" s="58"/>
      <c r="V292" s="109"/>
      <c r="W292" s="107"/>
      <c r="X292" s="107"/>
      <c r="Y292" s="62"/>
    </row>
    <row r="293" spans="1:25" s="1" customFormat="1" x14ac:dyDescent="0.2">
      <c r="A293" s="57"/>
      <c r="B293" s="93"/>
      <c r="C293" s="115"/>
      <c r="D293" s="57"/>
      <c r="E293" s="57"/>
      <c r="F293" s="59"/>
      <c r="G293" s="57"/>
      <c r="H293" s="59"/>
      <c r="I293" s="57"/>
      <c r="J293" s="58"/>
      <c r="K293" s="58"/>
      <c r="L293" s="58"/>
      <c r="M293" s="58"/>
      <c r="N293" s="58"/>
      <c r="O293" s="60"/>
      <c r="P293" s="58"/>
      <c r="Q293" s="106"/>
      <c r="R293" s="97"/>
      <c r="S293" s="97"/>
      <c r="T293" s="63"/>
      <c r="U293" s="58"/>
      <c r="V293" s="109"/>
      <c r="W293" s="107"/>
      <c r="X293" s="107"/>
      <c r="Y293" s="62"/>
    </row>
    <row r="294" spans="1:25" s="1" customFormat="1" x14ac:dyDescent="0.2">
      <c r="A294" s="57"/>
      <c r="B294" s="93"/>
      <c r="C294" s="115"/>
      <c r="D294" s="57"/>
      <c r="E294" s="57"/>
      <c r="F294" s="59"/>
      <c r="G294" s="57"/>
      <c r="H294" s="59"/>
      <c r="I294" s="57"/>
      <c r="J294" s="58"/>
      <c r="K294" s="58"/>
      <c r="L294" s="58"/>
      <c r="M294" s="58"/>
      <c r="N294" s="58"/>
      <c r="O294" s="60"/>
      <c r="P294" s="58"/>
      <c r="Q294" s="106"/>
      <c r="R294" s="97"/>
      <c r="S294" s="97"/>
      <c r="T294" s="63"/>
      <c r="U294" s="58"/>
      <c r="V294" s="109"/>
      <c r="W294" s="107"/>
      <c r="X294" s="107"/>
      <c r="Y294" s="62"/>
    </row>
    <row r="295" spans="1:25" s="1" customFormat="1" x14ac:dyDescent="0.2">
      <c r="A295" s="57"/>
      <c r="B295" s="93"/>
      <c r="C295" s="115"/>
      <c r="D295" s="57"/>
      <c r="E295" s="57"/>
      <c r="F295" s="59"/>
      <c r="G295" s="57"/>
      <c r="H295" s="59"/>
      <c r="I295" s="57"/>
      <c r="J295" s="58"/>
      <c r="K295" s="58"/>
      <c r="L295" s="58"/>
      <c r="M295" s="58"/>
      <c r="N295" s="58"/>
      <c r="O295" s="60"/>
      <c r="P295" s="58"/>
      <c r="Q295" s="106"/>
      <c r="R295" s="97"/>
      <c r="S295" s="97"/>
      <c r="T295" s="63"/>
      <c r="U295" s="58"/>
      <c r="V295" s="109"/>
      <c r="W295" s="107"/>
      <c r="X295" s="107"/>
      <c r="Y295" s="62"/>
    </row>
    <row r="296" spans="1:25" s="1" customFormat="1" x14ac:dyDescent="0.2">
      <c r="A296" s="57"/>
      <c r="B296" s="93"/>
      <c r="C296" s="115"/>
      <c r="D296" s="57"/>
      <c r="E296" s="57"/>
      <c r="F296" s="59"/>
      <c r="G296" s="57"/>
      <c r="H296" s="59"/>
      <c r="I296" s="57"/>
      <c r="J296" s="58"/>
      <c r="K296" s="58"/>
      <c r="L296" s="58"/>
      <c r="M296" s="58"/>
      <c r="N296" s="58"/>
      <c r="O296" s="60"/>
      <c r="P296" s="58"/>
      <c r="Q296" s="106"/>
      <c r="R296" s="97"/>
      <c r="S296" s="97"/>
      <c r="T296" s="63"/>
      <c r="U296" s="58"/>
      <c r="V296" s="109"/>
      <c r="W296" s="107"/>
      <c r="X296" s="107"/>
      <c r="Y296" s="62"/>
    </row>
    <row r="297" spans="1:25" s="1" customFormat="1" x14ac:dyDescent="0.2">
      <c r="A297" s="57"/>
      <c r="B297" s="93"/>
      <c r="C297" s="115"/>
      <c r="D297" s="57"/>
      <c r="E297" s="57"/>
      <c r="F297" s="59"/>
      <c r="G297" s="57"/>
      <c r="H297" s="59"/>
      <c r="I297" s="57"/>
      <c r="J297" s="58"/>
      <c r="K297" s="58"/>
      <c r="L297" s="58"/>
      <c r="M297" s="58"/>
      <c r="N297" s="58"/>
      <c r="O297" s="60"/>
      <c r="P297" s="58"/>
      <c r="Q297" s="106"/>
      <c r="R297" s="97"/>
      <c r="S297" s="97"/>
      <c r="T297" s="63"/>
      <c r="U297" s="58"/>
      <c r="V297" s="109"/>
      <c r="W297" s="107"/>
      <c r="X297" s="107"/>
      <c r="Y297" s="62"/>
    </row>
    <row r="298" spans="1:25" s="1" customFormat="1" x14ac:dyDescent="0.2">
      <c r="A298" s="57"/>
      <c r="B298" s="93"/>
      <c r="C298" s="115"/>
      <c r="D298" s="57"/>
      <c r="E298" s="57"/>
      <c r="F298" s="59"/>
      <c r="G298" s="57"/>
      <c r="H298" s="59"/>
      <c r="I298" s="57"/>
      <c r="J298" s="58"/>
      <c r="K298" s="58"/>
      <c r="L298" s="58"/>
      <c r="M298" s="58"/>
      <c r="N298" s="58"/>
      <c r="O298" s="60"/>
      <c r="P298" s="58"/>
      <c r="Q298" s="106"/>
      <c r="R298" s="97"/>
      <c r="S298" s="97"/>
      <c r="T298" s="63"/>
      <c r="U298" s="58"/>
      <c r="V298" s="109"/>
      <c r="W298" s="107"/>
      <c r="X298" s="107"/>
      <c r="Y298" s="62"/>
    </row>
    <row r="299" spans="1:25" s="1" customFormat="1" x14ac:dyDescent="0.2">
      <c r="A299" s="57"/>
      <c r="B299" s="93"/>
      <c r="C299" s="115"/>
      <c r="D299" s="57"/>
      <c r="E299" s="57"/>
      <c r="F299" s="59"/>
      <c r="G299" s="57"/>
      <c r="H299" s="59"/>
      <c r="I299" s="57"/>
      <c r="J299" s="58"/>
      <c r="K299" s="58"/>
      <c r="L299" s="58"/>
      <c r="M299" s="58"/>
      <c r="N299" s="58"/>
      <c r="O299" s="60"/>
      <c r="P299" s="58"/>
      <c r="Q299" s="106"/>
      <c r="R299" s="97"/>
      <c r="S299" s="97"/>
      <c r="T299" s="63"/>
      <c r="U299" s="58"/>
      <c r="V299" s="109"/>
      <c r="W299" s="107"/>
      <c r="X299" s="107"/>
      <c r="Y299" s="62"/>
    </row>
    <row r="300" spans="1:25" s="1" customFormat="1" x14ac:dyDescent="0.2">
      <c r="A300" s="57"/>
      <c r="B300" s="93"/>
      <c r="C300" s="115"/>
      <c r="D300" s="57"/>
      <c r="E300" s="57"/>
      <c r="F300" s="59"/>
      <c r="G300" s="57"/>
      <c r="H300" s="59"/>
      <c r="I300" s="57"/>
      <c r="J300" s="58"/>
      <c r="K300" s="58"/>
      <c r="L300" s="58"/>
      <c r="M300" s="58"/>
      <c r="N300" s="58"/>
      <c r="O300" s="60"/>
      <c r="P300" s="58"/>
      <c r="Q300" s="106"/>
      <c r="R300" s="97"/>
      <c r="S300" s="97"/>
      <c r="T300" s="63"/>
      <c r="U300" s="58"/>
      <c r="V300" s="109"/>
      <c r="W300" s="107"/>
      <c r="X300" s="107"/>
      <c r="Y300" s="62"/>
    </row>
    <row r="301" spans="1:25" s="1" customFormat="1" x14ac:dyDescent="0.2">
      <c r="A301" s="57"/>
      <c r="B301" s="93"/>
      <c r="C301" s="115"/>
      <c r="D301" s="57"/>
      <c r="E301" s="57"/>
      <c r="F301" s="59"/>
      <c r="G301" s="57"/>
      <c r="H301" s="59"/>
      <c r="I301" s="57"/>
      <c r="J301" s="58"/>
      <c r="K301" s="58"/>
      <c r="L301" s="58"/>
      <c r="M301" s="58"/>
      <c r="N301" s="58"/>
      <c r="O301" s="60"/>
      <c r="P301" s="58"/>
      <c r="Q301" s="106"/>
      <c r="R301" s="97"/>
      <c r="S301" s="97"/>
      <c r="T301" s="63"/>
      <c r="U301" s="58"/>
      <c r="V301" s="109"/>
      <c r="W301" s="107"/>
      <c r="X301" s="107"/>
      <c r="Y301" s="62"/>
    </row>
    <row r="302" spans="1:25" s="1" customFormat="1" x14ac:dyDescent="0.2">
      <c r="A302" s="57"/>
      <c r="B302" s="93"/>
      <c r="C302" s="115"/>
      <c r="D302" s="57"/>
      <c r="E302" s="57"/>
      <c r="F302" s="59"/>
      <c r="G302" s="57"/>
      <c r="H302" s="59"/>
      <c r="I302" s="57"/>
      <c r="J302" s="58"/>
      <c r="K302" s="58"/>
      <c r="L302" s="58"/>
      <c r="M302" s="58"/>
      <c r="N302" s="58"/>
      <c r="O302" s="60"/>
      <c r="P302" s="58"/>
      <c r="Q302" s="106"/>
      <c r="R302" s="97"/>
      <c r="S302" s="97"/>
      <c r="T302" s="63"/>
      <c r="U302" s="58"/>
      <c r="V302" s="109"/>
      <c r="W302" s="107"/>
      <c r="X302" s="107"/>
      <c r="Y302" s="62"/>
    </row>
    <row r="303" spans="1:25" s="1" customFormat="1" x14ac:dyDescent="0.2">
      <c r="A303" s="57"/>
      <c r="B303" s="93"/>
      <c r="C303" s="115"/>
      <c r="D303" s="57"/>
      <c r="E303" s="57"/>
      <c r="F303" s="59"/>
      <c r="G303" s="57"/>
      <c r="H303" s="59"/>
      <c r="I303" s="57"/>
      <c r="J303" s="58"/>
      <c r="K303" s="58"/>
      <c r="L303" s="58"/>
      <c r="M303" s="58"/>
      <c r="N303" s="58"/>
      <c r="O303" s="60"/>
      <c r="P303" s="58"/>
      <c r="Q303" s="106"/>
      <c r="R303" s="97"/>
      <c r="S303" s="97"/>
      <c r="T303" s="63"/>
      <c r="U303" s="58"/>
      <c r="V303" s="109"/>
      <c r="W303" s="107"/>
      <c r="X303" s="107"/>
      <c r="Y303" s="62"/>
    </row>
    <row r="304" spans="1:25" s="1" customFormat="1" x14ac:dyDescent="0.2">
      <c r="A304" s="57"/>
      <c r="B304" s="93"/>
      <c r="C304" s="115"/>
      <c r="D304" s="57"/>
      <c r="E304" s="57"/>
      <c r="F304" s="59"/>
      <c r="G304" s="57"/>
      <c r="H304" s="59"/>
      <c r="I304" s="57"/>
      <c r="J304" s="58"/>
      <c r="K304" s="58"/>
      <c r="L304" s="58"/>
      <c r="M304" s="58"/>
      <c r="N304" s="58"/>
      <c r="O304" s="60"/>
      <c r="P304" s="58"/>
      <c r="Q304" s="106"/>
      <c r="R304" s="97"/>
      <c r="S304" s="97"/>
      <c r="T304" s="63"/>
      <c r="U304" s="58"/>
      <c r="V304" s="109"/>
      <c r="W304" s="107"/>
      <c r="X304" s="107"/>
      <c r="Y304" s="62"/>
    </row>
    <row r="305" spans="1:25" s="1" customFormat="1" x14ac:dyDescent="0.2">
      <c r="A305" s="57"/>
      <c r="B305" s="93"/>
      <c r="C305" s="115"/>
      <c r="D305" s="57"/>
      <c r="E305" s="57"/>
      <c r="F305" s="59"/>
      <c r="G305" s="57"/>
      <c r="H305" s="59"/>
      <c r="I305" s="57"/>
      <c r="J305" s="58"/>
      <c r="K305" s="58"/>
      <c r="L305" s="58"/>
      <c r="M305" s="58"/>
      <c r="N305" s="58"/>
      <c r="O305" s="60"/>
      <c r="P305" s="58"/>
      <c r="Q305" s="106"/>
      <c r="R305" s="97"/>
      <c r="S305" s="97"/>
      <c r="T305" s="63"/>
      <c r="U305" s="58"/>
      <c r="V305" s="109"/>
      <c r="W305" s="107"/>
      <c r="X305" s="107"/>
      <c r="Y305" s="62"/>
    </row>
    <row r="306" spans="1:25" s="1" customFormat="1" x14ac:dyDescent="0.2">
      <c r="A306" s="57"/>
      <c r="B306" s="93"/>
      <c r="C306" s="115"/>
      <c r="D306" s="57"/>
      <c r="E306" s="57"/>
      <c r="F306" s="59"/>
      <c r="G306" s="57"/>
      <c r="H306" s="59"/>
      <c r="I306" s="57"/>
      <c r="J306" s="58"/>
      <c r="K306" s="58"/>
      <c r="L306" s="58"/>
      <c r="M306" s="58"/>
      <c r="N306" s="58"/>
      <c r="O306" s="60"/>
      <c r="P306" s="58"/>
      <c r="Q306" s="106"/>
      <c r="R306" s="97"/>
      <c r="S306" s="97"/>
      <c r="T306" s="63"/>
      <c r="U306" s="58"/>
      <c r="V306" s="109"/>
      <c r="W306" s="107"/>
      <c r="X306" s="107"/>
      <c r="Y306" s="62"/>
    </row>
    <row r="307" spans="1:25" s="1" customFormat="1" x14ac:dyDescent="0.2">
      <c r="A307" s="57"/>
      <c r="B307" s="93"/>
      <c r="C307" s="115"/>
      <c r="D307" s="57"/>
      <c r="E307" s="57"/>
      <c r="F307" s="59"/>
      <c r="G307" s="57"/>
      <c r="H307" s="59"/>
      <c r="I307" s="57"/>
      <c r="J307" s="58"/>
      <c r="K307" s="58"/>
      <c r="L307" s="58"/>
      <c r="M307" s="58"/>
      <c r="N307" s="58"/>
      <c r="O307" s="60"/>
      <c r="P307" s="58"/>
      <c r="Q307" s="106"/>
      <c r="R307" s="97"/>
      <c r="S307" s="97"/>
      <c r="T307" s="63"/>
      <c r="U307" s="58"/>
      <c r="V307" s="109"/>
      <c r="W307" s="107"/>
      <c r="X307" s="107"/>
      <c r="Y307" s="62"/>
    </row>
    <row r="308" spans="1:25" s="1" customFormat="1" x14ac:dyDescent="0.2">
      <c r="A308" s="57"/>
      <c r="B308" s="93"/>
      <c r="C308" s="115"/>
      <c r="D308" s="57"/>
      <c r="E308" s="57"/>
      <c r="F308" s="59"/>
      <c r="G308" s="57"/>
      <c r="H308" s="59"/>
      <c r="I308" s="57"/>
      <c r="J308" s="58"/>
      <c r="K308" s="58"/>
      <c r="L308" s="58"/>
      <c r="M308" s="58"/>
      <c r="N308" s="58"/>
      <c r="O308" s="60"/>
      <c r="P308" s="58"/>
      <c r="Q308" s="106"/>
      <c r="R308" s="97"/>
      <c r="S308" s="97"/>
      <c r="T308" s="63"/>
      <c r="U308" s="58"/>
      <c r="V308" s="109"/>
      <c r="W308" s="107"/>
      <c r="X308" s="107"/>
      <c r="Y308" s="62"/>
    </row>
    <row r="309" spans="1:25" s="1" customFormat="1" x14ac:dyDescent="0.2">
      <c r="A309" s="57"/>
      <c r="B309" s="93"/>
      <c r="C309" s="115"/>
      <c r="D309" s="57"/>
      <c r="E309" s="57"/>
      <c r="F309" s="59"/>
      <c r="G309" s="57"/>
      <c r="H309" s="59"/>
      <c r="I309" s="57"/>
      <c r="J309" s="58"/>
      <c r="K309" s="58"/>
      <c r="L309" s="58"/>
      <c r="M309" s="58"/>
      <c r="N309" s="58"/>
      <c r="O309" s="60"/>
      <c r="P309" s="58"/>
      <c r="Q309" s="106"/>
      <c r="R309" s="97"/>
      <c r="S309" s="97"/>
      <c r="T309" s="63"/>
      <c r="U309" s="58"/>
      <c r="V309" s="109"/>
      <c r="W309" s="107"/>
      <c r="X309" s="107"/>
      <c r="Y309" s="62"/>
    </row>
    <row r="310" spans="1:25" s="1" customFormat="1" x14ac:dyDescent="0.2">
      <c r="A310" s="57"/>
      <c r="B310" s="93"/>
      <c r="C310" s="115"/>
      <c r="D310" s="57"/>
      <c r="E310" s="57"/>
      <c r="F310" s="59"/>
      <c r="G310" s="57"/>
      <c r="H310" s="59"/>
      <c r="I310" s="57"/>
      <c r="J310" s="58"/>
      <c r="K310" s="58"/>
      <c r="L310" s="58"/>
      <c r="M310" s="58"/>
      <c r="N310" s="58"/>
      <c r="O310" s="60"/>
      <c r="P310" s="58"/>
      <c r="Q310" s="106"/>
      <c r="R310" s="97"/>
      <c r="S310" s="97"/>
      <c r="T310" s="63"/>
      <c r="U310" s="58"/>
      <c r="V310" s="109"/>
      <c r="W310" s="107"/>
      <c r="X310" s="107"/>
      <c r="Y310" s="62"/>
    </row>
    <row r="311" spans="1:25" s="1" customFormat="1" x14ac:dyDescent="0.2">
      <c r="A311" s="57"/>
      <c r="B311" s="93"/>
      <c r="C311" s="115"/>
      <c r="D311" s="57"/>
      <c r="E311" s="57"/>
      <c r="F311" s="59"/>
      <c r="G311" s="57"/>
      <c r="H311" s="59"/>
      <c r="I311" s="57"/>
      <c r="J311" s="58"/>
      <c r="K311" s="58"/>
      <c r="L311" s="58"/>
      <c r="M311" s="58"/>
      <c r="N311" s="58"/>
      <c r="O311" s="60"/>
      <c r="P311" s="58"/>
      <c r="Q311" s="106"/>
      <c r="R311" s="97"/>
      <c r="S311" s="97"/>
      <c r="T311" s="63"/>
      <c r="U311" s="58"/>
      <c r="V311" s="109"/>
      <c r="W311" s="107"/>
      <c r="X311" s="107"/>
      <c r="Y311" s="62"/>
    </row>
    <row r="312" spans="1:25" s="1" customFormat="1" x14ac:dyDescent="0.2">
      <c r="A312" s="57"/>
      <c r="B312" s="93"/>
      <c r="C312" s="115"/>
      <c r="D312" s="57"/>
      <c r="E312" s="57"/>
      <c r="F312" s="59"/>
      <c r="G312" s="57"/>
      <c r="H312" s="59"/>
      <c r="I312" s="57"/>
      <c r="J312" s="58"/>
      <c r="K312" s="58"/>
      <c r="L312" s="58"/>
      <c r="M312" s="58"/>
      <c r="N312" s="58"/>
      <c r="O312" s="60"/>
      <c r="P312" s="58"/>
      <c r="Q312" s="106"/>
      <c r="R312" s="97"/>
      <c r="S312" s="97"/>
      <c r="T312" s="63"/>
      <c r="U312" s="58"/>
      <c r="V312" s="109"/>
      <c r="W312" s="107"/>
      <c r="X312" s="107"/>
      <c r="Y312" s="62"/>
    </row>
    <row r="313" spans="1:25" s="1" customFormat="1" x14ac:dyDescent="0.2">
      <c r="A313" s="57"/>
      <c r="B313" s="93"/>
      <c r="C313" s="115"/>
      <c r="D313" s="57"/>
      <c r="E313" s="57"/>
      <c r="F313" s="59"/>
      <c r="G313" s="57"/>
      <c r="H313" s="59"/>
      <c r="I313" s="57"/>
      <c r="J313" s="58"/>
      <c r="K313" s="58"/>
      <c r="L313" s="58"/>
      <c r="M313" s="58"/>
      <c r="N313" s="58"/>
      <c r="O313" s="60"/>
      <c r="P313" s="58"/>
      <c r="Q313" s="106"/>
      <c r="R313" s="97"/>
      <c r="S313" s="97"/>
      <c r="T313" s="63"/>
      <c r="U313" s="58"/>
      <c r="V313" s="109"/>
      <c r="W313" s="107"/>
      <c r="X313" s="107"/>
      <c r="Y313" s="62"/>
    </row>
    <row r="314" spans="1:25" s="1" customFormat="1" x14ac:dyDescent="0.2">
      <c r="A314" s="57"/>
      <c r="B314" s="93"/>
      <c r="C314" s="115"/>
      <c r="D314" s="57"/>
      <c r="E314" s="57"/>
      <c r="F314" s="59"/>
      <c r="G314" s="57"/>
      <c r="H314" s="59"/>
      <c r="I314" s="57"/>
      <c r="J314" s="58"/>
      <c r="K314" s="58"/>
      <c r="L314" s="58"/>
      <c r="M314" s="58"/>
      <c r="N314" s="58"/>
      <c r="O314" s="60"/>
      <c r="P314" s="58"/>
      <c r="Q314" s="106"/>
      <c r="R314" s="97"/>
      <c r="S314" s="97"/>
      <c r="T314" s="63"/>
      <c r="U314" s="58"/>
      <c r="V314" s="109"/>
      <c r="W314" s="107"/>
      <c r="X314" s="107"/>
      <c r="Y314" s="62"/>
    </row>
    <row r="315" spans="1:25" s="1" customFormat="1" x14ac:dyDescent="0.2">
      <c r="A315" s="57"/>
      <c r="B315" s="93"/>
      <c r="C315" s="119"/>
      <c r="D315" s="57"/>
      <c r="E315" s="57"/>
      <c r="F315" s="59"/>
      <c r="G315" s="57"/>
      <c r="H315" s="59"/>
      <c r="I315" s="57"/>
      <c r="J315" s="58"/>
      <c r="K315" s="58"/>
      <c r="L315" s="58"/>
      <c r="M315" s="58"/>
      <c r="N315" s="58"/>
      <c r="O315" s="60"/>
      <c r="P315" s="58"/>
      <c r="Q315" s="106"/>
      <c r="R315" s="97"/>
      <c r="S315" s="97"/>
      <c r="T315" s="63"/>
      <c r="U315" s="58"/>
      <c r="V315" s="109"/>
      <c r="W315" s="107"/>
      <c r="X315" s="107"/>
      <c r="Y315" s="62"/>
    </row>
    <row r="316" spans="1:25" s="1" customFormat="1" x14ac:dyDescent="0.2">
      <c r="A316" s="57"/>
      <c r="B316" s="93"/>
      <c r="C316" s="119"/>
      <c r="D316" s="57"/>
      <c r="E316" s="57"/>
      <c r="F316" s="59"/>
      <c r="G316" s="57"/>
      <c r="H316" s="59"/>
      <c r="I316" s="57"/>
      <c r="J316" s="58"/>
      <c r="K316" s="58"/>
      <c r="L316" s="58"/>
      <c r="M316" s="58"/>
      <c r="N316" s="58"/>
      <c r="O316" s="60"/>
      <c r="P316" s="58"/>
      <c r="Q316" s="106"/>
      <c r="R316" s="97"/>
      <c r="S316" s="97"/>
      <c r="T316" s="63"/>
      <c r="U316" s="58"/>
      <c r="V316" s="109"/>
      <c r="W316" s="107"/>
      <c r="X316" s="107"/>
      <c r="Y316" s="62"/>
    </row>
    <row r="317" spans="1:25" s="1" customFormat="1" x14ac:dyDescent="0.2">
      <c r="A317" s="57"/>
      <c r="B317" s="93"/>
      <c r="C317" s="119"/>
      <c r="D317" s="57"/>
      <c r="E317" s="57"/>
      <c r="F317" s="59"/>
      <c r="G317" s="57"/>
      <c r="H317" s="59"/>
      <c r="I317" s="57"/>
      <c r="J317" s="58"/>
      <c r="K317" s="58"/>
      <c r="L317" s="58"/>
      <c r="M317" s="58"/>
      <c r="N317" s="58"/>
      <c r="O317" s="60"/>
      <c r="P317" s="58"/>
      <c r="Q317" s="106"/>
      <c r="R317" s="97"/>
      <c r="S317" s="97"/>
      <c r="T317" s="63"/>
      <c r="U317" s="58"/>
      <c r="V317" s="109"/>
      <c r="W317" s="107"/>
      <c r="X317" s="107"/>
      <c r="Y317" s="62"/>
    </row>
    <row r="318" spans="1:25" s="1" customFormat="1" x14ac:dyDescent="0.2">
      <c r="A318" s="57"/>
      <c r="B318" s="93"/>
      <c r="C318" s="119"/>
      <c r="D318" s="57"/>
      <c r="E318" s="57"/>
      <c r="F318" s="59"/>
      <c r="G318" s="57"/>
      <c r="H318" s="59"/>
      <c r="I318" s="57"/>
      <c r="J318" s="58"/>
      <c r="K318" s="58"/>
      <c r="L318" s="58"/>
      <c r="M318" s="58"/>
      <c r="N318" s="58"/>
      <c r="O318" s="60"/>
      <c r="P318" s="58"/>
      <c r="Q318" s="106"/>
      <c r="R318" s="97"/>
      <c r="S318" s="97"/>
      <c r="T318" s="63"/>
      <c r="U318" s="58"/>
      <c r="V318" s="109"/>
      <c r="W318" s="107"/>
      <c r="X318" s="107"/>
      <c r="Y318" s="62"/>
    </row>
    <row r="319" spans="1:25" s="1" customFormat="1" x14ac:dyDescent="0.2">
      <c r="A319" s="57"/>
      <c r="B319" s="93"/>
      <c r="C319" s="119"/>
      <c r="D319" s="57"/>
      <c r="E319" s="57"/>
      <c r="F319" s="59"/>
      <c r="G319" s="57"/>
      <c r="H319" s="59"/>
      <c r="I319" s="57"/>
      <c r="J319" s="58"/>
      <c r="K319" s="58"/>
      <c r="L319" s="58"/>
      <c r="M319" s="58"/>
      <c r="N319" s="58"/>
      <c r="O319" s="60"/>
      <c r="P319" s="58"/>
      <c r="Q319" s="106"/>
      <c r="R319" s="97"/>
      <c r="S319" s="97"/>
      <c r="T319" s="63"/>
      <c r="U319" s="58"/>
      <c r="V319" s="109"/>
      <c r="W319" s="107"/>
      <c r="X319" s="107"/>
      <c r="Y319" s="62"/>
    </row>
    <row r="320" spans="1:25" s="1" customFormat="1" x14ac:dyDescent="0.2">
      <c r="A320" s="57"/>
      <c r="B320" s="93"/>
      <c r="C320" s="119"/>
      <c r="D320" s="57"/>
      <c r="E320" s="57"/>
      <c r="F320" s="59"/>
      <c r="G320" s="57"/>
      <c r="H320" s="59"/>
      <c r="I320" s="57"/>
      <c r="J320" s="58"/>
      <c r="K320" s="58"/>
      <c r="L320" s="58"/>
      <c r="M320" s="58"/>
      <c r="N320" s="58"/>
      <c r="O320" s="60"/>
      <c r="P320" s="58"/>
      <c r="Q320" s="106"/>
      <c r="R320" s="97"/>
      <c r="S320" s="97"/>
      <c r="T320" s="63"/>
      <c r="U320" s="58"/>
      <c r="V320" s="109"/>
      <c r="W320" s="107"/>
      <c r="X320" s="107"/>
      <c r="Y320" s="62"/>
    </row>
    <row r="321" spans="1:25" s="1" customFormat="1" x14ac:dyDescent="0.2">
      <c r="A321" s="57"/>
      <c r="B321" s="93"/>
      <c r="C321" s="119"/>
      <c r="D321" s="57"/>
      <c r="E321" s="57"/>
      <c r="F321" s="59"/>
      <c r="G321" s="57"/>
      <c r="H321" s="59"/>
      <c r="I321" s="57"/>
      <c r="J321" s="58"/>
      <c r="K321" s="58"/>
      <c r="L321" s="58"/>
      <c r="M321" s="58"/>
      <c r="N321" s="58"/>
      <c r="O321" s="60"/>
      <c r="P321" s="58"/>
      <c r="Q321" s="106"/>
      <c r="R321" s="97"/>
      <c r="S321" s="97"/>
      <c r="T321" s="63"/>
      <c r="U321" s="58"/>
      <c r="V321" s="109"/>
      <c r="W321" s="107"/>
      <c r="X321" s="107"/>
      <c r="Y321" s="62"/>
    </row>
    <row r="322" spans="1:25" s="1" customFormat="1" x14ac:dyDescent="0.2">
      <c r="A322" s="57"/>
      <c r="B322" s="93"/>
      <c r="C322" s="119"/>
      <c r="D322" s="57"/>
      <c r="E322" s="57"/>
      <c r="F322" s="59"/>
      <c r="G322" s="57"/>
      <c r="H322" s="59"/>
      <c r="I322" s="57"/>
      <c r="J322" s="58"/>
      <c r="K322" s="58"/>
      <c r="L322" s="58"/>
      <c r="M322" s="58"/>
      <c r="N322" s="58"/>
      <c r="O322" s="60"/>
      <c r="P322" s="58"/>
      <c r="Q322" s="106"/>
      <c r="R322" s="97"/>
      <c r="S322" s="97"/>
      <c r="T322" s="63"/>
      <c r="U322" s="58"/>
      <c r="V322" s="109"/>
      <c r="W322" s="107"/>
      <c r="X322" s="107"/>
      <c r="Y322" s="62"/>
    </row>
    <row r="323" spans="1:25" s="1" customFormat="1" x14ac:dyDescent="0.2">
      <c r="A323" s="57"/>
      <c r="B323" s="93"/>
      <c r="C323" s="119"/>
      <c r="D323" s="57"/>
      <c r="E323" s="57"/>
      <c r="F323" s="59"/>
      <c r="G323" s="57"/>
      <c r="H323" s="59"/>
      <c r="I323" s="57"/>
      <c r="J323" s="58"/>
      <c r="K323" s="58"/>
      <c r="L323" s="58"/>
      <c r="M323" s="58"/>
      <c r="N323" s="58"/>
      <c r="O323" s="60"/>
      <c r="P323" s="58"/>
      <c r="Q323" s="106"/>
      <c r="R323" s="97"/>
      <c r="S323" s="97"/>
      <c r="T323" s="63"/>
      <c r="U323" s="58"/>
      <c r="V323" s="109"/>
      <c r="W323" s="107"/>
      <c r="X323" s="107"/>
      <c r="Y323" s="62"/>
    </row>
    <row r="324" spans="1:25" s="1" customFormat="1" x14ac:dyDescent="0.2">
      <c r="A324" s="57"/>
      <c r="B324" s="93"/>
      <c r="C324" s="119"/>
      <c r="D324" s="57"/>
      <c r="E324" s="57"/>
      <c r="F324" s="59"/>
      <c r="G324" s="57"/>
      <c r="H324" s="59"/>
      <c r="I324" s="57"/>
      <c r="J324" s="58"/>
      <c r="K324" s="58"/>
      <c r="L324" s="58"/>
      <c r="M324" s="58"/>
      <c r="N324" s="58"/>
      <c r="O324" s="60"/>
      <c r="P324" s="58"/>
      <c r="Q324" s="106"/>
      <c r="R324" s="97"/>
      <c r="S324" s="97"/>
      <c r="T324" s="63"/>
      <c r="U324" s="58"/>
      <c r="V324" s="109"/>
      <c r="W324" s="107"/>
      <c r="X324" s="107"/>
      <c r="Y324" s="62"/>
    </row>
    <row r="325" spans="1:25" s="1" customFormat="1" x14ac:dyDescent="0.2">
      <c r="A325" s="57"/>
      <c r="B325" s="93"/>
      <c r="C325" s="119"/>
      <c r="D325" s="57"/>
      <c r="E325" s="57"/>
      <c r="F325" s="59"/>
      <c r="G325" s="57"/>
      <c r="H325" s="59"/>
      <c r="I325" s="57"/>
      <c r="J325" s="58"/>
      <c r="K325" s="58"/>
      <c r="L325" s="58"/>
      <c r="M325" s="58"/>
      <c r="N325" s="58"/>
      <c r="O325" s="60"/>
      <c r="P325" s="58"/>
      <c r="Q325" s="106"/>
      <c r="R325" s="97"/>
      <c r="S325" s="97"/>
      <c r="T325" s="63"/>
      <c r="U325" s="58"/>
      <c r="V325" s="109"/>
      <c r="W325" s="107"/>
      <c r="X325" s="107"/>
      <c r="Y325" s="62"/>
    </row>
    <row r="326" spans="1:25" s="1" customFormat="1" x14ac:dyDescent="0.2">
      <c r="A326" s="57"/>
      <c r="B326" s="93"/>
      <c r="C326" s="119"/>
      <c r="D326" s="57"/>
      <c r="E326" s="57"/>
      <c r="F326" s="59"/>
      <c r="G326" s="57"/>
      <c r="H326" s="59"/>
      <c r="I326" s="57"/>
      <c r="J326" s="58"/>
      <c r="K326" s="58"/>
      <c r="L326" s="58"/>
      <c r="M326" s="58"/>
      <c r="N326" s="58"/>
      <c r="O326" s="60"/>
      <c r="P326" s="58"/>
      <c r="Q326" s="106"/>
      <c r="R326" s="97"/>
      <c r="S326" s="97"/>
      <c r="T326" s="63"/>
      <c r="U326" s="58"/>
      <c r="V326" s="109"/>
      <c r="W326" s="107"/>
      <c r="X326" s="107"/>
      <c r="Y326" s="62"/>
    </row>
    <row r="327" spans="1:25" s="1" customFormat="1" x14ac:dyDescent="0.2">
      <c r="A327" s="57"/>
      <c r="B327" s="93"/>
      <c r="C327" s="119"/>
      <c r="D327" s="57"/>
      <c r="E327" s="57"/>
      <c r="F327" s="59"/>
      <c r="G327" s="57"/>
      <c r="H327" s="59"/>
      <c r="I327" s="57"/>
      <c r="J327" s="58"/>
      <c r="K327" s="58"/>
      <c r="L327" s="58"/>
      <c r="M327" s="58"/>
      <c r="N327" s="58"/>
      <c r="O327" s="60"/>
      <c r="P327" s="58"/>
      <c r="Q327" s="106"/>
      <c r="R327" s="97"/>
      <c r="S327" s="97"/>
      <c r="T327" s="63"/>
      <c r="U327" s="58"/>
      <c r="V327" s="109"/>
      <c r="W327" s="107"/>
      <c r="X327" s="107"/>
      <c r="Y327" s="62"/>
    </row>
    <row r="328" spans="1:25" s="1" customFormat="1" x14ac:dyDescent="0.2">
      <c r="A328" s="57"/>
      <c r="B328" s="93"/>
      <c r="C328" s="119"/>
      <c r="D328" s="57"/>
      <c r="E328" s="57"/>
      <c r="F328" s="59"/>
      <c r="G328" s="57"/>
      <c r="H328" s="59"/>
      <c r="I328" s="57"/>
      <c r="J328" s="58"/>
      <c r="K328" s="58"/>
      <c r="L328" s="58"/>
      <c r="M328" s="58"/>
      <c r="N328" s="58"/>
      <c r="O328" s="60"/>
      <c r="P328" s="58"/>
      <c r="Q328" s="106"/>
      <c r="R328" s="97"/>
      <c r="S328" s="97"/>
      <c r="T328" s="63"/>
      <c r="U328" s="58"/>
      <c r="V328" s="109"/>
      <c r="W328" s="107"/>
      <c r="X328" s="107"/>
      <c r="Y328" s="62"/>
    </row>
    <row r="329" spans="1:25" s="1" customFormat="1" x14ac:dyDescent="0.2">
      <c r="A329" s="57"/>
      <c r="B329" s="93"/>
      <c r="C329" s="119"/>
      <c r="D329" s="57"/>
      <c r="E329" s="57"/>
      <c r="F329" s="59"/>
      <c r="G329" s="57"/>
      <c r="H329" s="59"/>
      <c r="I329" s="57"/>
      <c r="J329" s="58"/>
      <c r="K329" s="58"/>
      <c r="L329" s="58"/>
      <c r="M329" s="58"/>
      <c r="N329" s="58"/>
      <c r="O329" s="60"/>
      <c r="P329" s="58"/>
      <c r="Q329" s="106"/>
      <c r="R329" s="97"/>
      <c r="S329" s="97"/>
      <c r="T329" s="63"/>
      <c r="U329" s="58"/>
      <c r="V329" s="109"/>
      <c r="W329" s="107"/>
      <c r="X329" s="107"/>
      <c r="Y329" s="62"/>
    </row>
    <row r="330" spans="1:25" s="1" customFormat="1" x14ac:dyDescent="0.2">
      <c r="A330" s="62"/>
      <c r="B330" s="93"/>
      <c r="C330" s="119"/>
      <c r="D330" s="59"/>
      <c r="E330" s="59"/>
      <c r="F330" s="62"/>
      <c r="G330" s="62"/>
      <c r="H330" s="62"/>
      <c r="I330" s="62"/>
      <c r="J330" s="62"/>
      <c r="K330" s="58"/>
      <c r="L330" s="58"/>
      <c r="M330" s="58"/>
      <c r="N330" s="58"/>
      <c r="O330" s="60"/>
      <c r="P330" s="58"/>
      <c r="Q330" s="106"/>
      <c r="R330" s="97"/>
      <c r="S330" s="97"/>
      <c r="T330" s="63"/>
      <c r="U330" s="58"/>
      <c r="V330" s="58"/>
      <c r="W330" s="107"/>
      <c r="X330" s="107"/>
      <c r="Y330" s="62"/>
    </row>
    <row r="331" spans="1:25" s="1" customFormat="1" x14ac:dyDescent="0.2">
      <c r="A331" s="57"/>
      <c r="B331" s="93"/>
      <c r="C331" s="119"/>
      <c r="D331" s="57"/>
      <c r="E331" s="57"/>
      <c r="F331" s="59"/>
      <c r="G331" s="57"/>
      <c r="H331" s="59"/>
      <c r="I331" s="57"/>
      <c r="J331" s="58"/>
      <c r="K331" s="58"/>
      <c r="L331" s="58"/>
      <c r="M331" s="58"/>
      <c r="N331" s="58"/>
      <c r="O331" s="60"/>
      <c r="P331" s="58"/>
      <c r="Q331" s="106"/>
      <c r="R331" s="97"/>
      <c r="S331" s="97"/>
      <c r="T331" s="63"/>
      <c r="U331" s="58"/>
      <c r="V331" s="58"/>
      <c r="W331" s="107"/>
      <c r="X331" s="107"/>
      <c r="Y331" s="62"/>
    </row>
    <row r="332" spans="1:25" s="1" customFormat="1" x14ac:dyDescent="0.2">
      <c r="A332" s="57"/>
      <c r="B332" s="93"/>
      <c r="C332" s="119"/>
      <c r="D332" s="57"/>
      <c r="E332" s="57"/>
      <c r="F332" s="59"/>
      <c r="G332" s="57"/>
      <c r="H332" s="59"/>
      <c r="I332" s="57"/>
      <c r="J332" s="58"/>
      <c r="K332" s="58"/>
      <c r="L332" s="58"/>
      <c r="M332" s="58"/>
      <c r="N332" s="58"/>
      <c r="O332" s="60"/>
      <c r="P332" s="58"/>
      <c r="Q332" s="106"/>
      <c r="R332" s="97"/>
      <c r="S332" s="97"/>
      <c r="T332" s="63"/>
      <c r="U332" s="58"/>
      <c r="V332" s="58"/>
      <c r="W332" s="107"/>
      <c r="X332" s="107"/>
      <c r="Y332" s="62"/>
    </row>
    <row r="333" spans="1:25" s="1" customFormat="1" x14ac:dyDescent="0.2">
      <c r="A333" s="57"/>
      <c r="B333" s="93"/>
      <c r="C333" s="119"/>
      <c r="D333" s="57"/>
      <c r="E333" s="57"/>
      <c r="F333" s="59"/>
      <c r="G333" s="57"/>
      <c r="H333" s="59"/>
      <c r="I333" s="57"/>
      <c r="J333" s="58"/>
      <c r="K333" s="58"/>
      <c r="L333" s="58"/>
      <c r="M333" s="58"/>
      <c r="N333" s="58"/>
      <c r="O333" s="60"/>
      <c r="P333" s="58"/>
      <c r="Q333" s="106"/>
      <c r="R333" s="97"/>
      <c r="S333" s="97"/>
      <c r="T333" s="63"/>
      <c r="U333" s="58"/>
      <c r="V333" s="58"/>
      <c r="W333" s="107"/>
      <c r="X333" s="107"/>
      <c r="Y333" s="62"/>
    </row>
    <row r="334" spans="1:25" s="1" customFormat="1" x14ac:dyDescent="0.2">
      <c r="A334" s="57"/>
      <c r="B334" s="93"/>
      <c r="C334" s="119"/>
      <c r="D334" s="57"/>
      <c r="E334" s="57"/>
      <c r="F334" s="59"/>
      <c r="G334" s="57"/>
      <c r="H334" s="59"/>
      <c r="I334" s="57"/>
      <c r="J334" s="58"/>
      <c r="K334" s="58"/>
      <c r="L334" s="58"/>
      <c r="M334" s="58"/>
      <c r="N334" s="58"/>
      <c r="O334" s="60"/>
      <c r="P334" s="58"/>
      <c r="Q334" s="106"/>
      <c r="R334" s="97"/>
      <c r="S334" s="97"/>
      <c r="T334" s="63"/>
      <c r="U334" s="58"/>
      <c r="V334" s="58"/>
      <c r="W334" s="107"/>
      <c r="X334" s="107"/>
      <c r="Y334" s="62"/>
    </row>
    <row r="335" spans="1:25" s="1" customFormat="1" x14ac:dyDescent="0.2">
      <c r="A335" s="57"/>
      <c r="B335" s="93"/>
      <c r="C335" s="119"/>
      <c r="D335" s="57"/>
      <c r="E335" s="57"/>
      <c r="F335" s="59"/>
      <c r="G335" s="57"/>
      <c r="H335" s="59"/>
      <c r="I335" s="57"/>
      <c r="J335" s="58"/>
      <c r="K335" s="58"/>
      <c r="L335" s="58"/>
      <c r="M335" s="58"/>
      <c r="N335" s="58"/>
      <c r="O335" s="60"/>
      <c r="P335" s="58"/>
      <c r="Q335" s="106"/>
      <c r="R335" s="97"/>
      <c r="S335" s="97"/>
      <c r="T335" s="63"/>
      <c r="U335" s="58"/>
      <c r="V335" s="58"/>
      <c r="W335" s="107"/>
      <c r="X335" s="107"/>
      <c r="Y335" s="62"/>
    </row>
    <row r="336" spans="1:25" s="1" customFormat="1" x14ac:dyDescent="0.2">
      <c r="A336" s="57"/>
      <c r="B336" s="93"/>
      <c r="C336" s="119"/>
      <c r="D336" s="57"/>
      <c r="E336" s="57"/>
      <c r="F336" s="59"/>
      <c r="G336" s="57"/>
      <c r="H336" s="59"/>
      <c r="I336" s="57"/>
      <c r="J336" s="58"/>
      <c r="K336" s="58"/>
      <c r="L336" s="58"/>
      <c r="M336" s="58"/>
      <c r="N336" s="58"/>
      <c r="O336" s="60"/>
      <c r="P336" s="58"/>
      <c r="Q336" s="106"/>
      <c r="R336" s="97"/>
      <c r="S336" s="97"/>
      <c r="T336" s="63"/>
      <c r="U336" s="58"/>
      <c r="V336" s="58"/>
      <c r="W336" s="107"/>
      <c r="X336" s="107"/>
      <c r="Y336" s="62"/>
    </row>
    <row r="337" spans="1:25" s="1" customFormat="1" x14ac:dyDescent="0.2">
      <c r="A337" s="57"/>
      <c r="B337" s="93"/>
      <c r="C337" s="119"/>
      <c r="D337" s="57"/>
      <c r="E337" s="57"/>
      <c r="F337" s="59"/>
      <c r="G337" s="57"/>
      <c r="H337" s="59"/>
      <c r="I337" s="57"/>
      <c r="J337" s="58"/>
      <c r="K337" s="58"/>
      <c r="L337" s="58"/>
      <c r="M337" s="58"/>
      <c r="N337" s="58"/>
      <c r="O337" s="60"/>
      <c r="P337" s="58"/>
      <c r="Q337" s="106"/>
      <c r="R337" s="97"/>
      <c r="S337" s="97"/>
      <c r="T337" s="63"/>
      <c r="U337" s="58"/>
      <c r="V337" s="58"/>
      <c r="W337" s="107"/>
      <c r="X337" s="107"/>
      <c r="Y337" s="62"/>
    </row>
    <row r="338" spans="1:25" s="1" customFormat="1" x14ac:dyDescent="0.2">
      <c r="A338" s="57"/>
      <c r="B338" s="93"/>
      <c r="C338" s="119"/>
      <c r="D338" s="57"/>
      <c r="E338" s="57"/>
      <c r="F338" s="59"/>
      <c r="G338" s="57"/>
      <c r="H338" s="59"/>
      <c r="I338" s="57"/>
      <c r="J338" s="58"/>
      <c r="K338" s="58"/>
      <c r="L338" s="58"/>
      <c r="M338" s="58"/>
      <c r="N338" s="58"/>
      <c r="O338" s="60"/>
      <c r="P338" s="58"/>
      <c r="Q338" s="106"/>
      <c r="R338" s="97"/>
      <c r="S338" s="97"/>
      <c r="T338" s="63"/>
      <c r="U338" s="58"/>
      <c r="V338" s="58"/>
      <c r="W338" s="107"/>
      <c r="X338" s="107"/>
      <c r="Y338" s="62"/>
    </row>
    <row r="339" spans="1:25" s="1" customFormat="1" x14ac:dyDescent="0.2">
      <c r="A339" s="57"/>
      <c r="B339" s="93"/>
      <c r="C339" s="119"/>
      <c r="D339" s="57"/>
      <c r="E339" s="57"/>
      <c r="F339" s="59"/>
      <c r="G339" s="57"/>
      <c r="H339" s="59"/>
      <c r="I339" s="57"/>
      <c r="J339" s="58"/>
      <c r="K339" s="58"/>
      <c r="L339" s="58"/>
      <c r="M339" s="58"/>
      <c r="N339" s="58"/>
      <c r="O339" s="60"/>
      <c r="P339" s="58"/>
      <c r="Q339" s="106"/>
      <c r="R339" s="97"/>
      <c r="S339" s="97"/>
      <c r="T339" s="63"/>
      <c r="U339" s="58"/>
      <c r="V339" s="58"/>
      <c r="W339" s="107"/>
      <c r="X339" s="107"/>
      <c r="Y339" s="62"/>
    </row>
    <row r="340" spans="1:25" s="1" customFormat="1" x14ac:dyDescent="0.2">
      <c r="A340" s="57"/>
      <c r="B340" s="93"/>
      <c r="C340" s="119"/>
      <c r="D340" s="57"/>
      <c r="E340" s="57"/>
      <c r="F340" s="59"/>
      <c r="G340" s="57"/>
      <c r="H340" s="59"/>
      <c r="I340" s="57"/>
      <c r="J340" s="58"/>
      <c r="K340" s="58"/>
      <c r="L340" s="58"/>
      <c r="M340" s="58"/>
      <c r="N340" s="58"/>
      <c r="O340" s="60"/>
      <c r="P340" s="58"/>
      <c r="Q340" s="106"/>
      <c r="R340" s="97"/>
      <c r="S340" s="97"/>
      <c r="T340" s="63"/>
      <c r="U340" s="58"/>
      <c r="V340" s="58"/>
      <c r="W340" s="107"/>
      <c r="X340" s="107"/>
      <c r="Y340" s="62"/>
    </row>
    <row r="341" spans="1:25" s="1" customFormat="1" x14ac:dyDescent="0.2">
      <c r="A341" s="57"/>
      <c r="B341" s="93"/>
      <c r="C341" s="119"/>
      <c r="D341" s="57"/>
      <c r="E341" s="57"/>
      <c r="F341" s="59"/>
      <c r="G341" s="57"/>
      <c r="H341" s="59"/>
      <c r="I341" s="57"/>
      <c r="J341" s="58"/>
      <c r="K341" s="58"/>
      <c r="L341" s="58"/>
      <c r="M341" s="58"/>
      <c r="N341" s="58"/>
      <c r="O341" s="60"/>
      <c r="P341" s="58"/>
      <c r="Q341" s="106"/>
      <c r="R341" s="97"/>
      <c r="S341" s="97"/>
      <c r="T341" s="63"/>
      <c r="U341" s="58"/>
      <c r="V341" s="58"/>
      <c r="W341" s="107"/>
      <c r="X341" s="107"/>
      <c r="Y341" s="62"/>
    </row>
    <row r="342" spans="1:25" s="1" customFormat="1" x14ac:dyDescent="0.2">
      <c r="A342" s="57"/>
      <c r="B342" s="93"/>
      <c r="C342" s="119"/>
      <c r="D342" s="57"/>
      <c r="E342" s="57"/>
      <c r="F342" s="59"/>
      <c r="G342" s="57"/>
      <c r="H342" s="59"/>
      <c r="I342" s="57"/>
      <c r="J342" s="58"/>
      <c r="K342" s="58"/>
      <c r="L342" s="58"/>
      <c r="M342" s="58"/>
      <c r="N342" s="58"/>
      <c r="O342" s="60"/>
      <c r="P342" s="58"/>
      <c r="Q342" s="106"/>
      <c r="R342" s="97"/>
      <c r="S342" s="97"/>
      <c r="T342" s="63"/>
      <c r="U342" s="58"/>
      <c r="V342" s="58"/>
      <c r="W342" s="107"/>
      <c r="X342" s="107"/>
      <c r="Y342" s="62"/>
    </row>
    <row r="343" spans="1:25" s="1" customFormat="1" x14ac:dyDescent="0.2">
      <c r="A343" s="57"/>
      <c r="B343" s="93"/>
      <c r="C343" s="119"/>
      <c r="D343" s="57"/>
      <c r="E343" s="57"/>
      <c r="F343" s="59"/>
      <c r="G343" s="57"/>
      <c r="H343" s="59"/>
      <c r="I343" s="57"/>
      <c r="J343" s="58"/>
      <c r="K343" s="58"/>
      <c r="L343" s="58"/>
      <c r="M343" s="58"/>
      <c r="N343" s="58"/>
      <c r="O343" s="60"/>
      <c r="P343" s="58"/>
      <c r="Q343" s="106"/>
      <c r="R343" s="97"/>
      <c r="S343" s="97"/>
      <c r="T343" s="63"/>
      <c r="U343" s="58"/>
      <c r="V343" s="58"/>
      <c r="W343" s="107"/>
      <c r="X343" s="107"/>
      <c r="Y343" s="62"/>
    </row>
    <row r="344" spans="1:25" s="1" customFormat="1" x14ac:dyDescent="0.2">
      <c r="A344" s="57"/>
      <c r="B344" s="93"/>
      <c r="C344" s="119"/>
      <c r="D344" s="57"/>
      <c r="E344" s="57"/>
      <c r="F344" s="59"/>
      <c r="G344" s="57"/>
      <c r="H344" s="59"/>
      <c r="I344" s="57"/>
      <c r="J344" s="58"/>
      <c r="K344" s="58"/>
      <c r="L344" s="58"/>
      <c r="M344" s="58"/>
      <c r="N344" s="58"/>
      <c r="O344" s="60"/>
      <c r="P344" s="58"/>
      <c r="Q344" s="106"/>
      <c r="R344" s="97"/>
      <c r="S344" s="97"/>
      <c r="T344" s="63"/>
      <c r="U344" s="58"/>
      <c r="V344" s="58"/>
      <c r="W344" s="107"/>
      <c r="X344" s="107"/>
      <c r="Y344" s="62"/>
    </row>
    <row r="345" spans="1:25" s="1" customFormat="1" x14ac:dyDescent="0.2">
      <c r="A345" s="57"/>
      <c r="B345" s="93"/>
      <c r="C345" s="119"/>
      <c r="D345" s="57"/>
      <c r="E345" s="57"/>
      <c r="F345" s="59"/>
      <c r="G345" s="57"/>
      <c r="H345" s="59"/>
      <c r="I345" s="57"/>
      <c r="J345" s="58"/>
      <c r="K345" s="58"/>
      <c r="L345" s="58"/>
      <c r="M345" s="58"/>
      <c r="N345" s="58"/>
      <c r="O345" s="60"/>
      <c r="P345" s="58"/>
      <c r="Q345" s="106"/>
      <c r="R345" s="97"/>
      <c r="S345" s="97"/>
      <c r="T345" s="63"/>
      <c r="U345" s="58"/>
      <c r="V345" s="58"/>
      <c r="W345" s="107"/>
      <c r="X345" s="107"/>
      <c r="Y345" s="62"/>
    </row>
    <row r="346" spans="1:25" s="1" customFormat="1" x14ac:dyDescent="0.2">
      <c r="A346" s="57"/>
      <c r="B346" s="93"/>
      <c r="C346" s="119"/>
      <c r="D346" s="57"/>
      <c r="E346" s="57"/>
      <c r="F346" s="59"/>
      <c r="G346" s="57"/>
      <c r="H346" s="59"/>
      <c r="I346" s="57"/>
      <c r="J346" s="58"/>
      <c r="K346" s="58"/>
      <c r="L346" s="58"/>
      <c r="M346" s="58"/>
      <c r="N346" s="58"/>
      <c r="O346" s="60"/>
      <c r="P346" s="58"/>
      <c r="Q346" s="106"/>
      <c r="R346" s="97"/>
      <c r="S346" s="97"/>
      <c r="T346" s="63"/>
      <c r="U346" s="58"/>
      <c r="V346" s="58"/>
      <c r="W346" s="107"/>
      <c r="X346" s="107"/>
      <c r="Y346" s="62"/>
    </row>
    <row r="347" spans="1:25" s="1" customFormat="1" x14ac:dyDescent="0.2">
      <c r="A347" s="57"/>
      <c r="B347" s="93"/>
      <c r="C347" s="119"/>
      <c r="D347" s="57"/>
      <c r="E347" s="57"/>
      <c r="F347" s="59"/>
      <c r="G347" s="57"/>
      <c r="H347" s="59"/>
      <c r="I347" s="57"/>
      <c r="J347" s="58"/>
      <c r="K347" s="58"/>
      <c r="L347" s="58"/>
      <c r="M347" s="58"/>
      <c r="N347" s="58"/>
      <c r="O347" s="60"/>
      <c r="P347" s="58"/>
      <c r="Q347" s="106"/>
      <c r="R347" s="97"/>
      <c r="S347" s="97"/>
      <c r="T347" s="63"/>
      <c r="U347" s="58"/>
      <c r="V347" s="58"/>
      <c r="W347" s="107"/>
      <c r="X347" s="107"/>
      <c r="Y347" s="62"/>
    </row>
    <row r="348" spans="1:25" s="1" customFormat="1" x14ac:dyDescent="0.2">
      <c r="A348" s="57"/>
      <c r="B348" s="93"/>
      <c r="C348" s="119"/>
      <c r="D348" s="57"/>
      <c r="E348" s="57"/>
      <c r="F348" s="59"/>
      <c r="G348" s="57"/>
      <c r="H348" s="59"/>
      <c r="I348" s="57"/>
      <c r="J348" s="58"/>
      <c r="K348" s="58"/>
      <c r="L348" s="58"/>
      <c r="M348" s="58"/>
      <c r="N348" s="58"/>
      <c r="O348" s="60"/>
      <c r="P348" s="58"/>
      <c r="Q348" s="106"/>
      <c r="R348" s="97"/>
      <c r="S348" s="97"/>
      <c r="T348" s="63"/>
      <c r="U348" s="58"/>
      <c r="V348" s="58"/>
      <c r="W348" s="107"/>
      <c r="X348" s="107"/>
      <c r="Y348" s="62"/>
    </row>
    <row r="349" spans="1:25" s="1" customFormat="1" x14ac:dyDescent="0.2">
      <c r="A349" s="57"/>
      <c r="B349" s="93"/>
      <c r="C349" s="119"/>
      <c r="D349" s="57"/>
      <c r="E349" s="57"/>
      <c r="F349" s="59"/>
      <c r="G349" s="57"/>
      <c r="H349" s="59"/>
      <c r="I349" s="57"/>
      <c r="J349" s="58"/>
      <c r="K349" s="58"/>
      <c r="L349" s="58"/>
      <c r="M349" s="58"/>
      <c r="N349" s="58"/>
      <c r="O349" s="60"/>
      <c r="P349" s="58"/>
      <c r="Q349" s="106"/>
      <c r="R349" s="97"/>
      <c r="S349" s="97"/>
      <c r="T349" s="63"/>
      <c r="U349" s="58"/>
      <c r="V349" s="58"/>
      <c r="W349" s="107"/>
      <c r="X349" s="107"/>
      <c r="Y349" s="62"/>
    </row>
    <row r="350" spans="1:25" s="1" customFormat="1" x14ac:dyDescent="0.2">
      <c r="A350" s="57"/>
      <c r="B350" s="93"/>
      <c r="C350" s="119"/>
      <c r="D350" s="57"/>
      <c r="E350" s="57"/>
      <c r="F350" s="59"/>
      <c r="G350" s="57"/>
      <c r="H350" s="59"/>
      <c r="I350" s="57"/>
      <c r="J350" s="58"/>
      <c r="K350" s="58"/>
      <c r="L350" s="58"/>
      <c r="M350" s="58"/>
      <c r="N350" s="58"/>
      <c r="O350" s="60"/>
      <c r="P350" s="58"/>
      <c r="Q350" s="106"/>
      <c r="R350" s="97"/>
      <c r="S350" s="97"/>
      <c r="T350" s="63"/>
      <c r="U350" s="58"/>
      <c r="V350" s="58"/>
      <c r="W350" s="107"/>
      <c r="X350" s="107"/>
      <c r="Y350" s="62"/>
    </row>
    <row r="351" spans="1:25" s="1" customFormat="1" x14ac:dyDescent="0.2">
      <c r="A351" s="57"/>
      <c r="B351" s="93"/>
      <c r="C351" s="119"/>
      <c r="D351" s="57"/>
      <c r="E351" s="57"/>
      <c r="F351" s="59"/>
      <c r="G351" s="57"/>
      <c r="H351" s="59"/>
      <c r="I351" s="57"/>
      <c r="J351" s="58"/>
      <c r="K351" s="58"/>
      <c r="L351" s="58"/>
      <c r="M351" s="58"/>
      <c r="N351" s="58"/>
      <c r="O351" s="60"/>
      <c r="P351" s="58"/>
      <c r="Q351" s="106"/>
      <c r="R351" s="97"/>
      <c r="S351" s="97"/>
      <c r="T351" s="63"/>
      <c r="U351" s="58"/>
      <c r="V351" s="58"/>
      <c r="W351" s="107"/>
      <c r="X351" s="107"/>
      <c r="Y351" s="62"/>
    </row>
    <row r="352" spans="1:25" s="1" customFormat="1" x14ac:dyDescent="0.2">
      <c r="A352" s="57"/>
      <c r="B352" s="93"/>
      <c r="C352" s="119"/>
      <c r="D352" s="57"/>
      <c r="E352" s="57"/>
      <c r="F352" s="59"/>
      <c r="G352" s="57"/>
      <c r="H352" s="59"/>
      <c r="I352" s="57"/>
      <c r="J352" s="58"/>
      <c r="K352" s="58"/>
      <c r="L352" s="58"/>
      <c r="M352" s="58"/>
      <c r="N352" s="58"/>
      <c r="O352" s="60"/>
      <c r="P352" s="58"/>
      <c r="Q352" s="106"/>
      <c r="R352" s="97"/>
      <c r="S352" s="97"/>
      <c r="T352" s="63"/>
      <c r="U352" s="58"/>
      <c r="V352" s="58"/>
      <c r="W352" s="107"/>
      <c r="X352" s="107"/>
      <c r="Y352" s="62"/>
    </row>
    <row r="353" spans="1:25" s="1" customFormat="1" x14ac:dyDescent="0.2">
      <c r="A353" s="57"/>
      <c r="B353" s="93"/>
      <c r="C353" s="119"/>
      <c r="D353" s="57"/>
      <c r="E353" s="57"/>
      <c r="F353" s="59"/>
      <c r="G353" s="57"/>
      <c r="H353" s="59"/>
      <c r="I353" s="57"/>
      <c r="J353" s="58"/>
      <c r="K353" s="58"/>
      <c r="L353" s="58"/>
      <c r="M353" s="58"/>
      <c r="N353" s="58"/>
      <c r="O353" s="60"/>
      <c r="P353" s="58"/>
      <c r="Q353" s="106"/>
      <c r="R353" s="97"/>
      <c r="S353" s="97"/>
      <c r="T353" s="63"/>
      <c r="U353" s="58"/>
      <c r="V353" s="58"/>
      <c r="W353" s="107"/>
      <c r="X353" s="107"/>
      <c r="Y353" s="62"/>
    </row>
    <row r="354" spans="1:25" s="1" customFormat="1" x14ac:dyDescent="0.2">
      <c r="A354" s="57"/>
      <c r="B354" s="93"/>
      <c r="C354" s="119"/>
      <c r="D354" s="57"/>
      <c r="E354" s="57"/>
      <c r="F354" s="59"/>
      <c r="G354" s="57"/>
      <c r="H354" s="59"/>
      <c r="I354" s="57"/>
      <c r="J354" s="58"/>
      <c r="K354" s="58"/>
      <c r="L354" s="58"/>
      <c r="M354" s="58"/>
      <c r="N354" s="58"/>
      <c r="O354" s="60"/>
      <c r="P354" s="58"/>
      <c r="Q354" s="106"/>
      <c r="R354" s="97"/>
      <c r="S354" s="97"/>
      <c r="T354" s="63"/>
      <c r="U354" s="58"/>
      <c r="V354" s="58"/>
      <c r="W354" s="107"/>
      <c r="X354" s="107"/>
      <c r="Y354" s="62"/>
    </row>
    <row r="355" spans="1:25" s="1" customFormat="1" x14ac:dyDescent="0.2">
      <c r="A355" s="57"/>
      <c r="B355" s="93"/>
      <c r="C355" s="119"/>
      <c r="D355" s="57"/>
      <c r="E355" s="57"/>
      <c r="F355" s="59"/>
      <c r="G355" s="57"/>
      <c r="H355" s="59"/>
      <c r="I355" s="57"/>
      <c r="J355" s="58"/>
      <c r="K355" s="58"/>
      <c r="L355" s="58"/>
      <c r="M355" s="58"/>
      <c r="N355" s="58"/>
      <c r="O355" s="60"/>
      <c r="P355" s="58"/>
      <c r="Q355" s="106"/>
      <c r="R355" s="97"/>
      <c r="S355" s="97"/>
      <c r="T355" s="63"/>
      <c r="U355" s="58"/>
      <c r="V355" s="58"/>
      <c r="W355" s="107"/>
      <c r="X355" s="107"/>
      <c r="Y355" s="62"/>
    </row>
    <row r="356" spans="1:25" s="1" customFormat="1" x14ac:dyDescent="0.2">
      <c r="A356" s="57"/>
      <c r="B356" s="93"/>
      <c r="C356" s="119"/>
      <c r="D356" s="57"/>
      <c r="E356" s="57"/>
      <c r="F356" s="59"/>
      <c r="G356" s="57"/>
      <c r="H356" s="59"/>
      <c r="I356" s="57"/>
      <c r="J356" s="58"/>
      <c r="K356" s="58"/>
      <c r="L356" s="58"/>
      <c r="M356" s="58"/>
      <c r="N356" s="58"/>
      <c r="O356" s="60"/>
      <c r="P356" s="58"/>
      <c r="Q356" s="106"/>
      <c r="R356" s="97"/>
      <c r="S356" s="97"/>
      <c r="T356" s="63"/>
      <c r="U356" s="58"/>
      <c r="V356" s="58"/>
      <c r="W356" s="107"/>
      <c r="X356" s="107"/>
      <c r="Y356" s="62"/>
    </row>
    <row r="357" spans="1:25" s="1" customFormat="1" x14ac:dyDescent="0.2">
      <c r="A357" s="57"/>
      <c r="B357" s="93"/>
      <c r="C357" s="119"/>
      <c r="D357" s="57"/>
      <c r="E357" s="57"/>
      <c r="F357" s="59"/>
      <c r="G357" s="57"/>
      <c r="H357" s="59"/>
      <c r="I357" s="57"/>
      <c r="J357" s="58"/>
      <c r="K357" s="58"/>
      <c r="L357" s="58"/>
      <c r="M357" s="58"/>
      <c r="N357" s="58"/>
      <c r="O357" s="60"/>
      <c r="P357" s="58"/>
      <c r="Q357" s="106"/>
      <c r="R357" s="97"/>
      <c r="S357" s="97"/>
      <c r="T357" s="63"/>
      <c r="U357" s="58"/>
      <c r="V357" s="58"/>
      <c r="W357" s="107"/>
      <c r="X357" s="107"/>
      <c r="Y357" s="62"/>
    </row>
    <row r="358" spans="1:25" s="1" customFormat="1" x14ac:dyDescent="0.2">
      <c r="A358" s="57"/>
      <c r="B358" s="93"/>
      <c r="C358" s="119"/>
      <c r="D358" s="57"/>
      <c r="E358" s="57"/>
      <c r="F358" s="59"/>
      <c r="G358" s="57"/>
      <c r="H358" s="59"/>
      <c r="I358" s="57"/>
      <c r="J358" s="58"/>
      <c r="K358" s="58"/>
      <c r="L358" s="58"/>
      <c r="M358" s="58"/>
      <c r="N358" s="58"/>
      <c r="O358" s="60"/>
      <c r="P358" s="58"/>
      <c r="Q358" s="106"/>
      <c r="R358" s="97"/>
      <c r="S358" s="97"/>
      <c r="T358" s="63"/>
      <c r="U358" s="58"/>
      <c r="V358" s="58"/>
      <c r="W358" s="107"/>
      <c r="X358" s="107"/>
      <c r="Y358" s="62"/>
    </row>
    <row r="359" spans="1:25" s="1" customFormat="1" x14ac:dyDescent="0.2">
      <c r="A359" s="57"/>
      <c r="B359" s="93"/>
      <c r="C359" s="119"/>
      <c r="D359" s="57"/>
      <c r="E359" s="57"/>
      <c r="F359" s="59"/>
      <c r="G359" s="57"/>
      <c r="H359" s="59"/>
      <c r="I359" s="57"/>
      <c r="J359" s="58"/>
      <c r="K359" s="58"/>
      <c r="L359" s="58"/>
      <c r="M359" s="58"/>
      <c r="N359" s="58"/>
      <c r="O359" s="60"/>
      <c r="P359" s="58"/>
      <c r="Q359" s="106"/>
      <c r="R359" s="97"/>
      <c r="S359" s="97"/>
      <c r="T359" s="63"/>
      <c r="U359" s="58"/>
      <c r="V359" s="58"/>
      <c r="W359" s="107"/>
      <c r="X359" s="107"/>
      <c r="Y359" s="62"/>
    </row>
    <row r="360" spans="1:25" s="1" customFormat="1" x14ac:dyDescent="0.2">
      <c r="A360" s="57"/>
      <c r="B360" s="93"/>
      <c r="C360" s="119"/>
      <c r="D360" s="57"/>
      <c r="E360" s="57"/>
      <c r="F360" s="59"/>
      <c r="G360" s="57"/>
      <c r="H360" s="59"/>
      <c r="I360" s="57"/>
      <c r="J360" s="58"/>
      <c r="K360" s="58"/>
      <c r="L360" s="58"/>
      <c r="M360" s="58"/>
      <c r="N360" s="58"/>
      <c r="O360" s="60"/>
      <c r="P360" s="58"/>
      <c r="Q360" s="106"/>
      <c r="R360" s="97"/>
      <c r="S360" s="97"/>
      <c r="T360" s="63"/>
      <c r="U360" s="58"/>
      <c r="V360" s="58"/>
      <c r="W360" s="107"/>
      <c r="X360" s="107"/>
      <c r="Y360" s="62"/>
    </row>
    <row r="361" spans="1:25" s="1" customFormat="1" x14ac:dyDescent="0.2">
      <c r="A361" s="57"/>
      <c r="B361" s="93"/>
      <c r="C361" s="119"/>
      <c r="D361" s="57"/>
      <c r="E361" s="57"/>
      <c r="F361" s="59"/>
      <c r="G361" s="57"/>
      <c r="H361" s="59"/>
      <c r="I361" s="57"/>
      <c r="J361" s="58"/>
      <c r="K361" s="58"/>
      <c r="L361" s="58"/>
      <c r="M361" s="58"/>
      <c r="N361" s="58"/>
      <c r="O361" s="60"/>
      <c r="P361" s="58"/>
      <c r="Q361" s="106"/>
      <c r="R361" s="97"/>
      <c r="S361" s="97"/>
      <c r="T361" s="63"/>
      <c r="U361" s="58"/>
      <c r="V361" s="58"/>
      <c r="W361" s="107"/>
      <c r="X361" s="107"/>
      <c r="Y361" s="62"/>
    </row>
    <row r="362" spans="1:25" s="1" customFormat="1" x14ac:dyDescent="0.2">
      <c r="A362" s="57"/>
      <c r="B362" s="93"/>
      <c r="C362" s="119"/>
      <c r="D362" s="57"/>
      <c r="E362" s="57"/>
      <c r="F362" s="59"/>
      <c r="G362" s="57"/>
      <c r="H362" s="59"/>
      <c r="I362" s="57"/>
      <c r="J362" s="58"/>
      <c r="K362" s="58"/>
      <c r="L362" s="58"/>
      <c r="M362" s="58"/>
      <c r="N362" s="58"/>
      <c r="O362" s="60"/>
      <c r="P362" s="58"/>
      <c r="Q362" s="106"/>
      <c r="R362" s="97"/>
      <c r="S362" s="97"/>
      <c r="T362" s="63"/>
      <c r="U362" s="58"/>
      <c r="V362" s="58"/>
      <c r="W362" s="107"/>
      <c r="X362" s="107"/>
      <c r="Y362" s="62"/>
    </row>
    <row r="363" spans="1:25" s="1" customFormat="1" x14ac:dyDescent="0.2">
      <c r="A363" s="57"/>
      <c r="B363" s="93"/>
      <c r="C363" s="119"/>
      <c r="D363" s="57"/>
      <c r="E363" s="57"/>
      <c r="F363" s="59"/>
      <c r="G363" s="57"/>
      <c r="H363" s="59"/>
      <c r="I363" s="57"/>
      <c r="J363" s="58"/>
      <c r="K363" s="58"/>
      <c r="L363" s="58"/>
      <c r="M363" s="58"/>
      <c r="N363" s="58"/>
      <c r="O363" s="60"/>
      <c r="P363" s="58"/>
      <c r="Q363" s="106"/>
      <c r="R363" s="97"/>
      <c r="S363" s="97"/>
      <c r="T363" s="63"/>
      <c r="U363" s="58"/>
      <c r="V363" s="58"/>
      <c r="W363" s="107"/>
      <c r="X363" s="107"/>
      <c r="Y363" s="62"/>
    </row>
    <row r="364" spans="1:25" s="1" customFormat="1" x14ac:dyDescent="0.2">
      <c r="A364" s="57"/>
      <c r="B364" s="93"/>
      <c r="C364" s="119"/>
      <c r="D364" s="57"/>
      <c r="E364" s="57"/>
      <c r="F364" s="59"/>
      <c r="G364" s="57"/>
      <c r="H364" s="59"/>
      <c r="I364" s="57"/>
      <c r="J364" s="58"/>
      <c r="K364" s="58"/>
      <c r="L364" s="58"/>
      <c r="M364" s="58"/>
      <c r="N364" s="58"/>
      <c r="O364" s="60"/>
      <c r="P364" s="58"/>
      <c r="Q364" s="106"/>
      <c r="R364" s="97"/>
      <c r="S364" s="97"/>
      <c r="T364" s="63"/>
      <c r="U364" s="58"/>
      <c r="V364" s="58"/>
      <c r="W364" s="107"/>
      <c r="X364" s="107"/>
      <c r="Y364" s="62"/>
    </row>
    <row r="365" spans="1:25" s="1" customFormat="1" x14ac:dyDescent="0.2">
      <c r="A365" s="57"/>
      <c r="B365" s="93"/>
      <c r="C365" s="119"/>
      <c r="D365" s="57"/>
      <c r="E365" s="57"/>
      <c r="F365" s="59"/>
      <c r="G365" s="57"/>
      <c r="H365" s="59"/>
      <c r="I365" s="57"/>
      <c r="J365" s="58"/>
      <c r="K365" s="58"/>
      <c r="L365" s="58"/>
      <c r="M365" s="58"/>
      <c r="N365" s="58"/>
      <c r="O365" s="60"/>
      <c r="P365" s="58"/>
      <c r="Q365" s="106"/>
      <c r="R365" s="97"/>
      <c r="S365" s="97"/>
      <c r="T365" s="63"/>
      <c r="U365" s="58"/>
      <c r="V365" s="58"/>
      <c r="W365" s="107"/>
      <c r="X365" s="107"/>
      <c r="Y365" s="62"/>
    </row>
    <row r="366" spans="1:25" s="1" customFormat="1" x14ac:dyDescent="0.2">
      <c r="A366" s="57"/>
      <c r="B366" s="93"/>
      <c r="C366" s="119"/>
      <c r="D366" s="57"/>
      <c r="E366" s="57"/>
      <c r="F366" s="59"/>
      <c r="G366" s="57"/>
      <c r="H366" s="59"/>
      <c r="I366" s="57"/>
      <c r="J366" s="58"/>
      <c r="K366" s="58"/>
      <c r="L366" s="58"/>
      <c r="M366" s="58"/>
      <c r="N366" s="58"/>
      <c r="O366" s="60"/>
      <c r="P366" s="58"/>
      <c r="Q366" s="106"/>
      <c r="R366" s="97"/>
      <c r="S366" s="97"/>
      <c r="T366" s="63"/>
      <c r="U366" s="58"/>
      <c r="V366" s="58"/>
      <c r="W366" s="107"/>
      <c r="X366" s="107"/>
      <c r="Y366" s="62"/>
    </row>
    <row r="367" spans="1:25" s="1" customFormat="1" x14ac:dyDescent="0.2">
      <c r="A367" s="57"/>
      <c r="B367" s="93"/>
      <c r="C367" s="119"/>
      <c r="D367" s="57"/>
      <c r="E367" s="57"/>
      <c r="F367" s="59"/>
      <c r="G367" s="57"/>
      <c r="H367" s="59"/>
      <c r="I367" s="57"/>
      <c r="J367" s="58"/>
      <c r="K367" s="58"/>
      <c r="L367" s="58"/>
      <c r="M367" s="58"/>
      <c r="N367" s="58"/>
      <c r="O367" s="60"/>
      <c r="P367" s="58"/>
      <c r="Q367" s="106"/>
      <c r="R367" s="97"/>
      <c r="S367" s="97"/>
      <c r="T367" s="63"/>
      <c r="U367" s="58"/>
      <c r="V367" s="58"/>
      <c r="W367" s="107"/>
      <c r="X367" s="107"/>
      <c r="Y367" s="62"/>
    </row>
    <row r="368" spans="1:25" s="1" customFormat="1" x14ac:dyDescent="0.2">
      <c r="A368" s="57"/>
      <c r="B368" s="93"/>
      <c r="C368" s="119"/>
      <c r="D368" s="57"/>
      <c r="E368" s="57"/>
      <c r="F368" s="59"/>
      <c r="G368" s="57"/>
      <c r="H368" s="59"/>
      <c r="I368" s="57"/>
      <c r="J368" s="58"/>
      <c r="K368" s="58"/>
      <c r="L368" s="58"/>
      <c r="M368" s="58"/>
      <c r="N368" s="58"/>
      <c r="O368" s="60"/>
      <c r="P368" s="58"/>
      <c r="Q368" s="106"/>
      <c r="R368" s="97"/>
      <c r="S368" s="97"/>
      <c r="T368" s="63"/>
      <c r="U368" s="58"/>
      <c r="V368" s="58"/>
      <c r="W368" s="107"/>
      <c r="X368" s="107"/>
      <c r="Y368" s="62"/>
    </row>
    <row r="369" spans="1:25" s="1" customFormat="1" x14ac:dyDescent="0.2">
      <c r="A369" s="57"/>
      <c r="B369" s="93"/>
      <c r="C369" s="119"/>
      <c r="D369" s="57"/>
      <c r="E369" s="57"/>
      <c r="F369" s="59"/>
      <c r="G369" s="57"/>
      <c r="H369" s="59"/>
      <c r="I369" s="57"/>
      <c r="J369" s="58"/>
      <c r="K369" s="58"/>
      <c r="L369" s="58"/>
      <c r="M369" s="58"/>
      <c r="N369" s="58"/>
      <c r="O369" s="60"/>
      <c r="P369" s="58"/>
      <c r="Q369" s="106"/>
      <c r="R369" s="97"/>
      <c r="S369" s="97"/>
      <c r="T369" s="63"/>
      <c r="U369" s="58"/>
      <c r="V369" s="58"/>
      <c r="W369" s="107"/>
      <c r="X369" s="107"/>
      <c r="Y369" s="62"/>
    </row>
    <row r="370" spans="1:25" s="1" customFormat="1" x14ac:dyDescent="0.2">
      <c r="A370" s="57"/>
      <c r="B370" s="93"/>
      <c r="C370" s="119"/>
      <c r="D370" s="57"/>
      <c r="E370" s="57"/>
      <c r="F370" s="59"/>
      <c r="G370" s="57"/>
      <c r="H370" s="59"/>
      <c r="I370" s="57"/>
      <c r="J370" s="58"/>
      <c r="K370" s="58"/>
      <c r="L370" s="58"/>
      <c r="M370" s="58"/>
      <c r="N370" s="58"/>
      <c r="O370" s="60"/>
      <c r="P370" s="58"/>
      <c r="Q370" s="106"/>
      <c r="R370" s="97"/>
      <c r="S370" s="97"/>
      <c r="T370" s="63"/>
      <c r="U370" s="58"/>
      <c r="V370" s="58"/>
      <c r="W370" s="107"/>
      <c r="X370" s="107"/>
      <c r="Y370" s="62"/>
    </row>
    <row r="371" spans="1:25" s="1" customFormat="1" x14ac:dyDescent="0.2">
      <c r="A371" s="57"/>
      <c r="B371" s="93"/>
      <c r="C371" s="119"/>
      <c r="D371" s="57"/>
      <c r="E371" s="57"/>
      <c r="F371" s="59"/>
      <c r="G371" s="57"/>
      <c r="H371" s="59"/>
      <c r="I371" s="57"/>
      <c r="J371" s="58"/>
      <c r="K371" s="58"/>
      <c r="L371" s="58"/>
      <c r="M371" s="58"/>
      <c r="N371" s="58"/>
      <c r="O371" s="60"/>
      <c r="P371" s="58"/>
      <c r="Q371" s="106"/>
      <c r="R371" s="97"/>
      <c r="S371" s="97"/>
      <c r="T371" s="63"/>
      <c r="U371" s="58"/>
      <c r="V371" s="58"/>
      <c r="W371" s="107"/>
      <c r="X371" s="107"/>
      <c r="Y371" s="62"/>
    </row>
    <row r="372" spans="1:25" s="1" customFormat="1" x14ac:dyDescent="0.2">
      <c r="A372" s="57"/>
      <c r="B372" s="93"/>
      <c r="C372" s="119"/>
      <c r="D372" s="57"/>
      <c r="E372" s="57"/>
      <c r="F372" s="59"/>
      <c r="G372" s="57"/>
      <c r="H372" s="59"/>
      <c r="I372" s="57"/>
      <c r="J372" s="58"/>
      <c r="K372" s="58"/>
      <c r="L372" s="58"/>
      <c r="M372" s="58"/>
      <c r="N372" s="58"/>
      <c r="O372" s="60"/>
      <c r="P372" s="58"/>
      <c r="Q372" s="106"/>
      <c r="R372" s="97"/>
      <c r="S372" s="97"/>
      <c r="T372" s="63"/>
      <c r="U372" s="58"/>
      <c r="V372" s="58"/>
      <c r="W372" s="107"/>
      <c r="X372" s="107"/>
      <c r="Y372" s="62"/>
    </row>
    <row r="373" spans="1:25" s="1" customFormat="1" x14ac:dyDescent="0.2">
      <c r="A373" s="57"/>
      <c r="B373" s="93"/>
      <c r="C373" s="119"/>
      <c r="D373" s="57"/>
      <c r="E373" s="57"/>
      <c r="F373" s="59"/>
      <c r="G373" s="57"/>
      <c r="H373" s="59"/>
      <c r="I373" s="57"/>
      <c r="J373" s="58"/>
      <c r="K373" s="58"/>
      <c r="L373" s="58"/>
      <c r="M373" s="58"/>
      <c r="N373" s="58"/>
      <c r="O373" s="60"/>
      <c r="P373" s="58"/>
      <c r="Q373" s="106"/>
      <c r="R373" s="97"/>
      <c r="S373" s="97"/>
      <c r="T373" s="63"/>
      <c r="U373" s="58"/>
      <c r="V373" s="58"/>
      <c r="W373" s="107"/>
      <c r="X373" s="107"/>
      <c r="Y373" s="62"/>
    </row>
    <row r="374" spans="1:25" s="1" customFormat="1" x14ac:dyDescent="0.2">
      <c r="A374" s="57"/>
      <c r="B374" s="93"/>
      <c r="C374" s="119"/>
      <c r="D374" s="57"/>
      <c r="E374" s="57"/>
      <c r="F374" s="59"/>
      <c r="G374" s="57"/>
      <c r="H374" s="59"/>
      <c r="I374" s="57"/>
      <c r="J374" s="58"/>
      <c r="K374" s="58"/>
      <c r="L374" s="58"/>
      <c r="M374" s="58"/>
      <c r="N374" s="58"/>
      <c r="O374" s="60"/>
      <c r="P374" s="58"/>
      <c r="Q374" s="106"/>
      <c r="R374" s="97"/>
      <c r="S374" s="97"/>
      <c r="T374" s="63"/>
      <c r="U374" s="58"/>
      <c r="V374" s="58"/>
      <c r="W374" s="107"/>
      <c r="X374" s="107"/>
      <c r="Y374" s="62"/>
    </row>
    <row r="375" spans="1:25" s="1" customFormat="1" x14ac:dyDescent="0.2">
      <c r="A375" s="57"/>
      <c r="B375" s="93"/>
      <c r="C375" s="119"/>
      <c r="D375" s="57"/>
      <c r="E375" s="57"/>
      <c r="F375" s="59"/>
      <c r="G375" s="57"/>
      <c r="H375" s="59"/>
      <c r="I375" s="57"/>
      <c r="J375" s="58"/>
      <c r="K375" s="58"/>
      <c r="L375" s="58"/>
      <c r="M375" s="58"/>
      <c r="N375" s="58"/>
      <c r="O375" s="60"/>
      <c r="P375" s="58"/>
      <c r="Q375" s="106"/>
      <c r="R375" s="97"/>
      <c r="S375" s="97"/>
      <c r="T375" s="63"/>
      <c r="U375" s="58"/>
      <c r="V375" s="58"/>
      <c r="W375" s="107"/>
      <c r="X375" s="107"/>
      <c r="Y375" s="62"/>
    </row>
    <row r="376" spans="1:25" s="1" customFormat="1" x14ac:dyDescent="0.2">
      <c r="A376" s="57"/>
      <c r="B376" s="93"/>
      <c r="C376" s="119"/>
      <c r="D376" s="57"/>
      <c r="E376" s="57"/>
      <c r="F376" s="59"/>
      <c r="G376" s="57"/>
      <c r="H376" s="59"/>
      <c r="I376" s="57"/>
      <c r="J376" s="58"/>
      <c r="K376" s="58"/>
      <c r="L376" s="58"/>
      <c r="M376" s="58"/>
      <c r="N376" s="58"/>
      <c r="O376" s="60"/>
      <c r="P376" s="58"/>
      <c r="Q376" s="106"/>
      <c r="R376" s="97"/>
      <c r="S376" s="97"/>
      <c r="T376" s="63"/>
      <c r="U376" s="58"/>
      <c r="V376" s="58"/>
      <c r="W376" s="107"/>
      <c r="X376" s="107"/>
      <c r="Y376" s="62"/>
    </row>
    <row r="377" spans="1:25" s="1" customFormat="1" x14ac:dyDescent="0.2">
      <c r="A377" s="57"/>
      <c r="B377" s="93"/>
      <c r="C377" s="119"/>
      <c r="D377" s="57"/>
      <c r="E377" s="57"/>
      <c r="F377" s="59"/>
      <c r="G377" s="57"/>
      <c r="H377" s="59"/>
      <c r="I377" s="57"/>
      <c r="J377" s="58"/>
      <c r="K377" s="58"/>
      <c r="L377" s="58"/>
      <c r="M377" s="58"/>
      <c r="N377" s="58"/>
      <c r="O377" s="60"/>
      <c r="P377" s="58"/>
      <c r="Q377" s="106"/>
      <c r="R377" s="97"/>
      <c r="S377" s="97"/>
      <c r="T377" s="63"/>
      <c r="U377" s="58"/>
      <c r="V377" s="58"/>
      <c r="W377" s="107"/>
      <c r="X377" s="107"/>
      <c r="Y377" s="62"/>
    </row>
    <row r="378" spans="1:25" s="1" customFormat="1" x14ac:dyDescent="0.2">
      <c r="A378" s="57"/>
      <c r="B378" s="93"/>
      <c r="C378" s="119"/>
      <c r="D378" s="57"/>
      <c r="E378" s="57"/>
      <c r="F378" s="59"/>
      <c r="G378" s="57"/>
      <c r="H378" s="59"/>
      <c r="I378" s="57"/>
      <c r="J378" s="58"/>
      <c r="K378" s="58"/>
      <c r="L378" s="58"/>
      <c r="M378" s="58"/>
      <c r="N378" s="58"/>
      <c r="O378" s="60"/>
      <c r="P378" s="58"/>
      <c r="Q378" s="106"/>
      <c r="R378" s="97"/>
      <c r="S378" s="97"/>
      <c r="T378" s="63"/>
      <c r="U378" s="58"/>
      <c r="V378" s="58"/>
      <c r="W378" s="107"/>
      <c r="X378" s="107"/>
      <c r="Y378" s="62"/>
    </row>
    <row r="379" spans="1:25" s="1" customFormat="1" x14ac:dyDescent="0.2">
      <c r="A379" s="57"/>
      <c r="B379" s="93"/>
      <c r="C379" s="119"/>
      <c r="D379" s="57"/>
      <c r="E379" s="57"/>
      <c r="F379" s="59"/>
      <c r="G379" s="57"/>
      <c r="H379" s="59"/>
      <c r="I379" s="57"/>
      <c r="J379" s="58"/>
      <c r="K379" s="58"/>
      <c r="L379" s="58"/>
      <c r="M379" s="58"/>
      <c r="N379" s="58"/>
      <c r="O379" s="60"/>
      <c r="P379" s="58"/>
      <c r="Q379" s="106"/>
      <c r="R379" s="97"/>
      <c r="S379" s="97"/>
      <c r="T379" s="63"/>
      <c r="U379" s="58"/>
      <c r="V379" s="58"/>
      <c r="W379" s="107"/>
      <c r="X379" s="107"/>
      <c r="Y379" s="62"/>
    </row>
    <row r="380" spans="1:25" s="1" customFormat="1" x14ac:dyDescent="0.2">
      <c r="A380" s="57"/>
      <c r="B380" s="93"/>
      <c r="C380" s="119"/>
      <c r="D380" s="57"/>
      <c r="E380" s="57"/>
      <c r="F380" s="59"/>
      <c r="G380" s="57"/>
      <c r="H380" s="59"/>
      <c r="I380" s="57"/>
      <c r="J380" s="58"/>
      <c r="K380" s="58"/>
      <c r="L380" s="58"/>
      <c r="M380" s="58"/>
      <c r="N380" s="58"/>
      <c r="O380" s="60"/>
      <c r="P380" s="58"/>
      <c r="Q380" s="106"/>
      <c r="R380" s="97"/>
      <c r="S380" s="97"/>
      <c r="T380" s="63"/>
      <c r="U380" s="58"/>
      <c r="V380" s="58"/>
      <c r="W380" s="107"/>
      <c r="X380" s="107"/>
      <c r="Y380" s="62"/>
    </row>
    <row r="381" spans="1:25" s="1" customFormat="1" x14ac:dyDescent="0.2">
      <c r="A381" s="57"/>
      <c r="B381" s="93"/>
      <c r="C381" s="119"/>
      <c r="D381" s="57"/>
      <c r="E381" s="57"/>
      <c r="F381" s="59"/>
      <c r="G381" s="57"/>
      <c r="H381" s="59"/>
      <c r="I381" s="57"/>
      <c r="J381" s="58"/>
      <c r="K381" s="58"/>
      <c r="L381" s="58"/>
      <c r="M381" s="58"/>
      <c r="N381" s="58"/>
      <c r="O381" s="60"/>
      <c r="P381" s="58"/>
      <c r="Q381" s="106"/>
      <c r="R381" s="97"/>
      <c r="S381" s="97"/>
      <c r="T381" s="63"/>
      <c r="U381" s="58"/>
      <c r="V381" s="58"/>
      <c r="W381" s="107"/>
      <c r="X381" s="107"/>
      <c r="Y381" s="62"/>
    </row>
    <row r="382" spans="1:25" s="1" customFormat="1" x14ac:dyDescent="0.2">
      <c r="A382" s="57"/>
      <c r="B382" s="93"/>
      <c r="C382" s="119"/>
      <c r="D382" s="57"/>
      <c r="E382" s="57"/>
      <c r="F382" s="59"/>
      <c r="G382" s="57"/>
      <c r="H382" s="59"/>
      <c r="I382" s="57"/>
      <c r="J382" s="58"/>
      <c r="K382" s="58"/>
      <c r="L382" s="58"/>
      <c r="M382" s="58"/>
      <c r="N382" s="58"/>
      <c r="O382" s="60"/>
      <c r="P382" s="58"/>
      <c r="Q382" s="106"/>
      <c r="R382" s="97"/>
      <c r="S382" s="97"/>
      <c r="T382" s="63"/>
      <c r="U382" s="58"/>
      <c r="V382" s="58"/>
      <c r="W382" s="107"/>
      <c r="X382" s="107"/>
      <c r="Y382" s="62"/>
    </row>
    <row r="383" spans="1:25" s="1" customFormat="1" x14ac:dyDescent="0.2">
      <c r="A383" s="57"/>
      <c r="B383" s="93"/>
      <c r="C383" s="119"/>
      <c r="D383" s="57"/>
      <c r="E383" s="57"/>
      <c r="F383" s="59"/>
      <c r="G383" s="57"/>
      <c r="H383" s="59"/>
      <c r="I383" s="57"/>
      <c r="J383" s="58"/>
      <c r="K383" s="58"/>
      <c r="L383" s="58"/>
      <c r="M383" s="58"/>
      <c r="N383" s="58"/>
      <c r="O383" s="60"/>
      <c r="P383" s="58"/>
      <c r="Q383" s="106"/>
      <c r="R383" s="97"/>
      <c r="S383" s="97"/>
      <c r="T383" s="63"/>
      <c r="U383" s="58"/>
      <c r="V383" s="58"/>
      <c r="W383" s="107"/>
      <c r="X383" s="107"/>
      <c r="Y383" s="62"/>
    </row>
    <row r="384" spans="1:25" s="1" customFormat="1" x14ac:dyDescent="0.2">
      <c r="A384" s="57"/>
      <c r="B384" s="93"/>
      <c r="C384" s="119"/>
      <c r="D384" s="57"/>
      <c r="E384" s="57"/>
      <c r="F384" s="59"/>
      <c r="G384" s="57"/>
      <c r="H384" s="59"/>
      <c r="I384" s="57"/>
      <c r="J384" s="58"/>
      <c r="K384" s="58"/>
      <c r="L384" s="58"/>
      <c r="M384" s="58"/>
      <c r="N384" s="58"/>
      <c r="O384" s="60"/>
      <c r="P384" s="58"/>
      <c r="Q384" s="106"/>
      <c r="R384" s="97"/>
      <c r="S384" s="97"/>
      <c r="T384" s="63"/>
      <c r="U384" s="58"/>
      <c r="V384" s="58"/>
      <c r="W384" s="107"/>
      <c r="X384" s="107"/>
      <c r="Y384" s="62"/>
    </row>
    <row r="385" spans="1:25" s="1" customFormat="1" x14ac:dyDescent="0.2">
      <c r="A385" s="57"/>
      <c r="B385" s="93"/>
      <c r="C385" s="119"/>
      <c r="D385" s="57"/>
      <c r="E385" s="57"/>
      <c r="F385" s="59"/>
      <c r="G385" s="57"/>
      <c r="H385" s="59"/>
      <c r="I385" s="57"/>
      <c r="J385" s="58"/>
      <c r="K385" s="58"/>
      <c r="L385" s="58"/>
      <c r="M385" s="58"/>
      <c r="N385" s="58"/>
      <c r="O385" s="60"/>
      <c r="P385" s="58"/>
      <c r="Q385" s="106"/>
      <c r="R385" s="97"/>
      <c r="S385" s="97"/>
      <c r="T385" s="63"/>
      <c r="U385" s="58"/>
      <c r="V385" s="58"/>
      <c r="W385" s="107"/>
      <c r="X385" s="107"/>
      <c r="Y385" s="62"/>
    </row>
    <row r="386" spans="1:25" s="1" customFormat="1" x14ac:dyDescent="0.2">
      <c r="A386" s="57"/>
      <c r="B386" s="93"/>
      <c r="C386" s="119"/>
      <c r="D386" s="57"/>
      <c r="E386" s="57"/>
      <c r="F386" s="59"/>
      <c r="G386" s="57"/>
      <c r="H386" s="59"/>
      <c r="I386" s="57"/>
      <c r="J386" s="58"/>
      <c r="K386" s="58"/>
      <c r="L386" s="58"/>
      <c r="M386" s="58"/>
      <c r="N386" s="58"/>
      <c r="O386" s="60"/>
      <c r="P386" s="58"/>
      <c r="Q386" s="106"/>
      <c r="R386" s="97"/>
      <c r="S386" s="97"/>
      <c r="T386" s="63"/>
      <c r="U386" s="58"/>
      <c r="V386" s="58"/>
      <c r="W386" s="107"/>
      <c r="X386" s="107"/>
      <c r="Y386" s="62"/>
    </row>
    <row r="387" spans="1:25" s="1" customFormat="1" x14ac:dyDescent="0.2">
      <c r="A387" s="57"/>
      <c r="B387" s="93"/>
      <c r="C387" s="119"/>
      <c r="D387" s="57"/>
      <c r="E387" s="57"/>
      <c r="F387" s="59"/>
      <c r="G387" s="57"/>
      <c r="H387" s="59"/>
      <c r="I387" s="57"/>
      <c r="J387" s="58"/>
      <c r="K387" s="58"/>
      <c r="L387" s="58"/>
      <c r="M387" s="58"/>
      <c r="N387" s="58"/>
      <c r="O387" s="60"/>
      <c r="P387" s="58"/>
      <c r="Q387" s="106"/>
      <c r="R387" s="97"/>
      <c r="S387" s="97"/>
      <c r="T387" s="63"/>
      <c r="U387" s="58"/>
      <c r="V387" s="58"/>
      <c r="W387" s="107"/>
      <c r="X387" s="107"/>
      <c r="Y387" s="62"/>
    </row>
    <row r="388" spans="1:25" s="1" customFormat="1" x14ac:dyDescent="0.2">
      <c r="A388" s="57"/>
      <c r="B388" s="93"/>
      <c r="C388" s="119"/>
      <c r="D388" s="57"/>
      <c r="E388" s="57"/>
      <c r="F388" s="59"/>
      <c r="G388" s="57"/>
      <c r="H388" s="59"/>
      <c r="I388" s="57"/>
      <c r="J388" s="58"/>
      <c r="K388" s="58"/>
      <c r="L388" s="58"/>
      <c r="M388" s="58"/>
      <c r="N388" s="58"/>
      <c r="O388" s="60"/>
      <c r="P388" s="58"/>
      <c r="Q388" s="106"/>
      <c r="R388" s="97"/>
      <c r="S388" s="97"/>
      <c r="T388" s="63"/>
      <c r="U388" s="58"/>
      <c r="V388" s="58"/>
      <c r="W388" s="107"/>
      <c r="X388" s="107"/>
      <c r="Y388" s="62"/>
    </row>
    <row r="389" spans="1:25" s="1" customFormat="1" x14ac:dyDescent="0.2">
      <c r="A389" s="57"/>
      <c r="B389" s="93"/>
      <c r="C389" s="119"/>
      <c r="D389" s="57"/>
      <c r="E389" s="57"/>
      <c r="F389" s="59"/>
      <c r="G389" s="57"/>
      <c r="H389" s="59"/>
      <c r="I389" s="57"/>
      <c r="J389" s="58"/>
      <c r="K389" s="58"/>
      <c r="L389" s="58"/>
      <c r="M389" s="58"/>
      <c r="N389" s="58"/>
      <c r="O389" s="60"/>
      <c r="P389" s="58"/>
      <c r="Q389" s="106"/>
      <c r="R389" s="97"/>
      <c r="S389" s="97"/>
      <c r="T389" s="63"/>
      <c r="U389" s="58"/>
      <c r="V389" s="58"/>
      <c r="W389" s="107"/>
      <c r="X389" s="107"/>
      <c r="Y389" s="62"/>
    </row>
    <row r="390" spans="1:25" s="1" customFormat="1" x14ac:dyDescent="0.2">
      <c r="A390" s="57"/>
      <c r="B390" s="93"/>
      <c r="C390" s="119"/>
      <c r="D390" s="57"/>
      <c r="E390" s="57"/>
      <c r="F390" s="59"/>
      <c r="G390" s="57"/>
      <c r="H390" s="59"/>
      <c r="I390" s="57"/>
      <c r="J390" s="58"/>
      <c r="K390" s="58"/>
      <c r="L390" s="58"/>
      <c r="M390" s="58"/>
      <c r="N390" s="58"/>
      <c r="O390" s="60"/>
      <c r="P390" s="58"/>
      <c r="Q390" s="106"/>
      <c r="R390" s="97"/>
      <c r="S390" s="97"/>
      <c r="T390" s="63"/>
      <c r="U390" s="58"/>
      <c r="V390" s="58"/>
      <c r="W390" s="107"/>
      <c r="X390" s="107"/>
      <c r="Y390" s="62"/>
    </row>
    <row r="391" spans="1:25" s="1" customFormat="1" x14ac:dyDescent="0.2">
      <c r="A391" s="57"/>
      <c r="B391" s="93"/>
      <c r="C391" s="119"/>
      <c r="D391" s="57"/>
      <c r="E391" s="57"/>
      <c r="F391" s="59"/>
      <c r="G391" s="57"/>
      <c r="H391" s="59"/>
      <c r="I391" s="57"/>
      <c r="J391" s="58"/>
      <c r="K391" s="58"/>
      <c r="L391" s="58"/>
      <c r="M391" s="58"/>
      <c r="N391" s="58"/>
      <c r="O391" s="60"/>
      <c r="P391" s="58"/>
      <c r="Q391" s="106"/>
      <c r="R391" s="97"/>
      <c r="S391" s="97"/>
      <c r="T391" s="63"/>
      <c r="U391" s="58"/>
      <c r="V391" s="58"/>
      <c r="W391" s="107"/>
      <c r="X391" s="107"/>
      <c r="Y391" s="62"/>
    </row>
    <row r="392" spans="1:25" s="1" customFormat="1" x14ac:dyDescent="0.2">
      <c r="A392" s="57"/>
      <c r="B392" s="93"/>
      <c r="C392" s="119"/>
      <c r="D392" s="57"/>
      <c r="E392" s="57"/>
      <c r="F392" s="59"/>
      <c r="G392" s="57"/>
      <c r="H392" s="59"/>
      <c r="I392" s="57"/>
      <c r="J392" s="58"/>
      <c r="K392" s="58"/>
      <c r="L392" s="58"/>
      <c r="M392" s="58"/>
      <c r="N392" s="58"/>
      <c r="O392" s="60"/>
      <c r="P392" s="58"/>
      <c r="Q392" s="106"/>
      <c r="R392" s="97"/>
      <c r="S392" s="97"/>
      <c r="T392" s="63"/>
      <c r="U392" s="58"/>
      <c r="V392" s="58"/>
      <c r="W392" s="107"/>
      <c r="X392" s="107"/>
      <c r="Y392" s="62"/>
    </row>
    <row r="393" spans="1:25" s="1" customFormat="1" x14ac:dyDescent="0.2">
      <c r="A393" s="57"/>
      <c r="B393" s="93"/>
      <c r="C393" s="119"/>
      <c r="D393" s="57"/>
      <c r="E393" s="57"/>
      <c r="F393" s="59"/>
      <c r="G393" s="57"/>
      <c r="H393" s="59"/>
      <c r="I393" s="57"/>
      <c r="J393" s="58"/>
      <c r="K393" s="58"/>
      <c r="L393" s="58"/>
      <c r="M393" s="58"/>
      <c r="N393" s="58"/>
      <c r="O393" s="60"/>
      <c r="P393" s="58"/>
      <c r="Q393" s="106"/>
      <c r="R393" s="97"/>
      <c r="S393" s="97"/>
      <c r="T393" s="63"/>
      <c r="U393" s="58"/>
      <c r="V393" s="58"/>
      <c r="W393" s="107"/>
      <c r="X393" s="107"/>
      <c r="Y393" s="62"/>
    </row>
    <row r="394" spans="1:25" s="1" customFormat="1" x14ac:dyDescent="0.2">
      <c r="A394" s="57"/>
      <c r="B394" s="93"/>
      <c r="C394" s="119"/>
      <c r="D394" s="57"/>
      <c r="E394" s="57"/>
      <c r="F394" s="59"/>
      <c r="G394" s="57"/>
      <c r="H394" s="59"/>
      <c r="I394" s="57"/>
      <c r="J394" s="58"/>
      <c r="K394" s="58"/>
      <c r="L394" s="58"/>
      <c r="M394" s="58"/>
      <c r="N394" s="58"/>
      <c r="O394" s="60"/>
      <c r="P394" s="58"/>
      <c r="Q394" s="106"/>
      <c r="R394" s="97"/>
      <c r="S394" s="97"/>
      <c r="T394" s="63"/>
      <c r="U394" s="58"/>
      <c r="V394" s="58"/>
      <c r="W394" s="107"/>
      <c r="X394" s="107"/>
      <c r="Y394" s="62"/>
    </row>
    <row r="395" spans="1:25" s="1" customFormat="1" x14ac:dyDescent="0.2">
      <c r="A395" s="57"/>
      <c r="B395" s="93"/>
      <c r="C395" s="119"/>
      <c r="D395" s="57"/>
      <c r="E395" s="57"/>
      <c r="F395" s="59"/>
      <c r="G395" s="57"/>
      <c r="H395" s="59"/>
      <c r="I395" s="57"/>
      <c r="J395" s="58"/>
      <c r="K395" s="58"/>
      <c r="L395" s="58"/>
      <c r="M395" s="58"/>
      <c r="N395" s="58"/>
      <c r="O395" s="60"/>
      <c r="P395" s="58"/>
      <c r="Q395" s="106"/>
      <c r="R395" s="97"/>
      <c r="S395" s="97"/>
      <c r="T395" s="63"/>
      <c r="U395" s="58"/>
      <c r="V395" s="58"/>
      <c r="W395" s="107"/>
      <c r="X395" s="107"/>
      <c r="Y395" s="62"/>
    </row>
    <row r="396" spans="1:25" s="1" customFormat="1" x14ac:dyDescent="0.2">
      <c r="A396" s="57"/>
      <c r="B396" s="93"/>
      <c r="C396" s="119"/>
      <c r="D396" s="57"/>
      <c r="E396" s="57"/>
      <c r="F396" s="59"/>
      <c r="G396" s="57"/>
      <c r="H396" s="59"/>
      <c r="I396" s="57"/>
      <c r="J396" s="58"/>
      <c r="K396" s="58"/>
      <c r="L396" s="58"/>
      <c r="M396" s="58"/>
      <c r="N396" s="58"/>
      <c r="O396" s="60"/>
      <c r="P396" s="58"/>
      <c r="Q396" s="106"/>
      <c r="R396" s="97"/>
      <c r="S396" s="97"/>
      <c r="T396" s="63"/>
      <c r="U396" s="58"/>
      <c r="V396" s="58"/>
      <c r="W396" s="107"/>
      <c r="X396" s="107"/>
      <c r="Y396" s="62"/>
    </row>
    <row r="397" spans="1:25" s="1" customFormat="1" x14ac:dyDescent="0.2">
      <c r="A397" s="57"/>
      <c r="B397" s="93"/>
      <c r="C397" s="119"/>
      <c r="D397" s="57"/>
      <c r="E397" s="57"/>
      <c r="F397" s="59"/>
      <c r="G397" s="57"/>
      <c r="H397" s="59"/>
      <c r="I397" s="57"/>
      <c r="J397" s="58"/>
      <c r="K397" s="58"/>
      <c r="L397" s="58"/>
      <c r="M397" s="58"/>
      <c r="N397" s="58"/>
      <c r="O397" s="60"/>
      <c r="P397" s="58"/>
      <c r="Q397" s="106"/>
      <c r="R397" s="97"/>
      <c r="S397" s="97"/>
      <c r="T397" s="63"/>
      <c r="U397" s="58"/>
      <c r="V397" s="58"/>
      <c r="W397" s="107"/>
      <c r="X397" s="107"/>
      <c r="Y397" s="62"/>
    </row>
    <row r="398" spans="1:25" s="1" customFormat="1" x14ac:dyDescent="0.2">
      <c r="A398" s="57"/>
      <c r="B398" s="93"/>
      <c r="C398" s="119"/>
      <c r="D398" s="57"/>
      <c r="E398" s="57"/>
      <c r="F398" s="59"/>
      <c r="G398" s="57"/>
      <c r="H398" s="59"/>
      <c r="I398" s="57"/>
      <c r="J398" s="58"/>
      <c r="K398" s="58"/>
      <c r="L398" s="58"/>
      <c r="M398" s="58"/>
      <c r="N398" s="58"/>
      <c r="O398" s="60"/>
      <c r="P398" s="58"/>
      <c r="Q398" s="106"/>
      <c r="R398" s="97"/>
      <c r="S398" s="97"/>
      <c r="T398" s="63"/>
      <c r="U398" s="58"/>
      <c r="V398" s="58"/>
      <c r="W398" s="107"/>
      <c r="X398" s="107"/>
      <c r="Y398" s="62"/>
    </row>
    <row r="399" spans="1:25" s="1" customFormat="1" x14ac:dyDescent="0.2">
      <c r="A399" s="57"/>
      <c r="B399" s="93"/>
      <c r="C399" s="119"/>
      <c r="D399" s="57"/>
      <c r="E399" s="57"/>
      <c r="F399" s="59"/>
      <c r="G399" s="57"/>
      <c r="H399" s="59"/>
      <c r="I399" s="57"/>
      <c r="J399" s="58"/>
      <c r="K399" s="58"/>
      <c r="L399" s="58"/>
      <c r="M399" s="58"/>
      <c r="N399" s="58"/>
      <c r="O399" s="60"/>
      <c r="P399" s="58"/>
      <c r="Q399" s="106"/>
      <c r="R399" s="97"/>
      <c r="S399" s="97"/>
      <c r="T399" s="63"/>
      <c r="U399" s="58"/>
      <c r="V399" s="58"/>
      <c r="W399" s="107"/>
      <c r="X399" s="107"/>
      <c r="Y399" s="62"/>
    </row>
    <row r="400" spans="1:25" s="1" customFormat="1" x14ac:dyDescent="0.2">
      <c r="A400" s="57"/>
      <c r="B400" s="93"/>
      <c r="C400" s="119"/>
      <c r="D400" s="57"/>
      <c r="E400" s="57"/>
      <c r="F400" s="59"/>
      <c r="G400" s="57"/>
      <c r="H400" s="59"/>
      <c r="I400" s="57"/>
      <c r="J400" s="58"/>
      <c r="K400" s="58"/>
      <c r="L400" s="58"/>
      <c r="M400" s="58"/>
      <c r="N400" s="58"/>
      <c r="O400" s="60"/>
      <c r="P400" s="58"/>
      <c r="Q400" s="106"/>
      <c r="R400" s="97"/>
      <c r="S400" s="97"/>
      <c r="T400" s="63"/>
      <c r="U400" s="58"/>
      <c r="V400" s="58"/>
      <c r="W400" s="107"/>
      <c r="X400" s="107"/>
      <c r="Y400" s="62"/>
    </row>
    <row r="401" spans="1:25" s="1" customFormat="1" x14ac:dyDescent="0.2">
      <c r="A401" s="57"/>
      <c r="B401" s="93"/>
      <c r="C401" s="119"/>
      <c r="D401" s="57"/>
      <c r="E401" s="57"/>
      <c r="F401" s="59"/>
      <c r="G401" s="57"/>
      <c r="H401" s="59"/>
      <c r="I401" s="57"/>
      <c r="J401" s="58"/>
      <c r="K401" s="58"/>
      <c r="L401" s="58"/>
      <c r="M401" s="58"/>
      <c r="N401" s="58"/>
      <c r="O401" s="60"/>
      <c r="P401" s="58"/>
      <c r="Q401" s="106"/>
      <c r="R401" s="97"/>
      <c r="S401" s="97"/>
      <c r="T401" s="63"/>
      <c r="U401" s="58"/>
      <c r="V401" s="58"/>
      <c r="W401" s="107"/>
      <c r="X401" s="107"/>
      <c r="Y401" s="62"/>
    </row>
    <row r="402" spans="1:25" s="1" customFormat="1" x14ac:dyDescent="0.2">
      <c r="A402" s="57"/>
      <c r="B402" s="93"/>
      <c r="C402" s="119"/>
      <c r="D402" s="57"/>
      <c r="E402" s="57"/>
      <c r="F402" s="59"/>
      <c r="G402" s="57"/>
      <c r="H402" s="59"/>
      <c r="I402" s="57"/>
      <c r="J402" s="58"/>
      <c r="K402" s="58"/>
      <c r="L402" s="58"/>
      <c r="M402" s="58"/>
      <c r="N402" s="58"/>
      <c r="O402" s="60"/>
      <c r="P402" s="58"/>
      <c r="Q402" s="106"/>
      <c r="R402" s="97"/>
      <c r="S402" s="97"/>
      <c r="T402" s="63"/>
      <c r="U402" s="58"/>
      <c r="V402" s="58"/>
      <c r="W402" s="107"/>
      <c r="X402" s="107"/>
      <c r="Y402" s="62"/>
    </row>
    <row r="403" spans="1:25" s="1" customFormat="1" x14ac:dyDescent="0.2">
      <c r="A403" s="57"/>
      <c r="B403" s="93"/>
      <c r="C403" s="119"/>
      <c r="D403" s="57"/>
      <c r="E403" s="57"/>
      <c r="F403" s="59"/>
      <c r="G403" s="57"/>
      <c r="H403" s="59"/>
      <c r="I403" s="57"/>
      <c r="J403" s="58"/>
      <c r="K403" s="58"/>
      <c r="L403" s="58"/>
      <c r="M403" s="58"/>
      <c r="N403" s="58"/>
      <c r="O403" s="60"/>
      <c r="P403" s="58"/>
      <c r="Q403" s="106"/>
      <c r="R403" s="97"/>
      <c r="S403" s="97"/>
      <c r="T403" s="63"/>
      <c r="U403" s="58"/>
      <c r="V403" s="58"/>
      <c r="W403" s="107"/>
      <c r="X403" s="107"/>
      <c r="Y403" s="62"/>
    </row>
    <row r="404" spans="1:25" s="1" customFormat="1" x14ac:dyDescent="0.2">
      <c r="A404" s="57"/>
      <c r="B404" s="93"/>
      <c r="C404" s="119"/>
      <c r="D404" s="57"/>
      <c r="E404" s="57"/>
      <c r="F404" s="59"/>
      <c r="G404" s="57"/>
      <c r="H404" s="59"/>
      <c r="I404" s="57"/>
      <c r="J404" s="58"/>
      <c r="K404" s="58"/>
      <c r="L404" s="58"/>
      <c r="M404" s="58"/>
      <c r="N404" s="58"/>
      <c r="O404" s="60"/>
      <c r="P404" s="58"/>
      <c r="Q404" s="106"/>
      <c r="R404" s="97"/>
      <c r="S404" s="97"/>
      <c r="T404" s="63"/>
      <c r="U404" s="58"/>
      <c r="V404" s="58"/>
      <c r="W404" s="107"/>
      <c r="X404" s="107"/>
      <c r="Y404" s="62"/>
    </row>
    <row r="405" spans="1:25" s="1" customFormat="1" x14ac:dyDescent="0.2">
      <c r="A405" s="57"/>
      <c r="B405" s="93"/>
      <c r="C405" s="119"/>
      <c r="D405" s="57"/>
      <c r="E405" s="57"/>
      <c r="F405" s="59"/>
      <c r="G405" s="57"/>
      <c r="H405" s="59"/>
      <c r="I405" s="57"/>
      <c r="J405" s="58"/>
      <c r="K405" s="58"/>
      <c r="L405" s="58"/>
      <c r="M405" s="58"/>
      <c r="N405" s="58"/>
      <c r="O405" s="60"/>
      <c r="P405" s="58"/>
      <c r="Q405" s="106"/>
      <c r="R405" s="97"/>
      <c r="S405" s="97"/>
      <c r="T405" s="63"/>
      <c r="U405" s="58"/>
      <c r="V405" s="58"/>
      <c r="W405" s="107"/>
      <c r="X405" s="107"/>
      <c r="Y405" s="62"/>
    </row>
    <row r="406" spans="1:25" s="1" customFormat="1" x14ac:dyDescent="0.2">
      <c r="A406" s="57"/>
      <c r="B406" s="93"/>
      <c r="C406" s="119"/>
      <c r="D406" s="57"/>
      <c r="E406" s="57"/>
      <c r="F406" s="59"/>
      <c r="G406" s="57"/>
      <c r="H406" s="59"/>
      <c r="I406" s="57"/>
      <c r="J406" s="58"/>
      <c r="K406" s="58"/>
      <c r="L406" s="58"/>
      <c r="M406" s="58"/>
      <c r="N406" s="58"/>
      <c r="O406" s="60"/>
      <c r="P406" s="58"/>
      <c r="Q406" s="106"/>
      <c r="R406" s="97"/>
      <c r="S406" s="97"/>
      <c r="T406" s="63"/>
      <c r="U406" s="58"/>
      <c r="V406" s="58"/>
      <c r="W406" s="107"/>
      <c r="X406" s="107"/>
      <c r="Y406" s="62"/>
    </row>
    <row r="407" spans="1:25" s="1" customFormat="1" x14ac:dyDescent="0.2">
      <c r="A407" s="57"/>
      <c r="B407" s="93"/>
      <c r="C407" s="119"/>
      <c r="D407" s="57"/>
      <c r="E407" s="57"/>
      <c r="F407" s="59"/>
      <c r="G407" s="57"/>
      <c r="H407" s="59"/>
      <c r="I407" s="57"/>
      <c r="J407" s="58"/>
      <c r="K407" s="58"/>
      <c r="L407" s="58"/>
      <c r="M407" s="58"/>
      <c r="N407" s="58"/>
      <c r="O407" s="60"/>
      <c r="P407" s="58"/>
      <c r="Q407" s="106"/>
      <c r="R407" s="97"/>
      <c r="S407" s="97"/>
      <c r="T407" s="63"/>
      <c r="U407" s="58"/>
      <c r="V407" s="58"/>
      <c r="W407" s="107"/>
      <c r="X407" s="107"/>
      <c r="Y407" s="62"/>
    </row>
    <row r="408" spans="1:25" s="1" customFormat="1" x14ac:dyDescent="0.2">
      <c r="A408" s="57"/>
      <c r="B408" s="93"/>
      <c r="C408" s="119"/>
      <c r="D408" s="57"/>
      <c r="E408" s="57"/>
      <c r="F408" s="59"/>
      <c r="G408" s="57"/>
      <c r="H408" s="59"/>
      <c r="I408" s="57"/>
      <c r="J408" s="58"/>
      <c r="K408" s="58"/>
      <c r="L408" s="58"/>
      <c r="M408" s="58"/>
      <c r="N408" s="58"/>
      <c r="O408" s="60"/>
      <c r="P408" s="58"/>
      <c r="Q408" s="106"/>
      <c r="R408" s="97"/>
      <c r="S408" s="97"/>
      <c r="T408" s="63"/>
      <c r="U408" s="58"/>
      <c r="V408" s="58"/>
      <c r="W408" s="107"/>
      <c r="X408" s="107"/>
      <c r="Y408" s="62"/>
    </row>
    <row r="409" spans="1:25" s="1" customFormat="1" x14ac:dyDescent="0.2">
      <c r="A409" s="57"/>
      <c r="B409" s="93"/>
      <c r="C409" s="119"/>
      <c r="D409" s="57"/>
      <c r="E409" s="57"/>
      <c r="F409" s="59"/>
      <c r="G409" s="57"/>
      <c r="H409" s="59"/>
      <c r="I409" s="57"/>
      <c r="J409" s="58"/>
      <c r="K409" s="58"/>
      <c r="L409" s="58"/>
      <c r="M409" s="58"/>
      <c r="N409" s="58"/>
      <c r="O409" s="60"/>
      <c r="P409" s="58"/>
      <c r="Q409" s="106"/>
      <c r="R409" s="97"/>
      <c r="S409" s="97"/>
      <c r="T409" s="63"/>
      <c r="U409" s="58"/>
      <c r="V409" s="58"/>
      <c r="W409" s="107"/>
      <c r="X409" s="107"/>
      <c r="Y409" s="62"/>
    </row>
    <row r="410" spans="1:25" s="1" customFormat="1" x14ac:dyDescent="0.2">
      <c r="A410" s="57"/>
      <c r="B410" s="93"/>
      <c r="C410" s="119"/>
      <c r="D410" s="57"/>
      <c r="E410" s="57"/>
      <c r="F410" s="59"/>
      <c r="G410" s="57"/>
      <c r="H410" s="59"/>
      <c r="I410" s="57"/>
      <c r="J410" s="58"/>
      <c r="K410" s="58"/>
      <c r="L410" s="58"/>
      <c r="M410" s="58"/>
      <c r="N410" s="58"/>
      <c r="O410" s="60"/>
      <c r="P410" s="58"/>
      <c r="Q410" s="106"/>
      <c r="R410" s="97"/>
      <c r="S410" s="97"/>
      <c r="T410" s="63"/>
      <c r="U410" s="58"/>
      <c r="V410" s="58"/>
      <c r="W410" s="107"/>
      <c r="X410" s="107"/>
      <c r="Y410" s="62"/>
    </row>
    <row r="411" spans="1:25" s="1" customFormat="1" x14ac:dyDescent="0.2">
      <c r="A411" s="57"/>
      <c r="B411" s="93"/>
      <c r="C411" s="119"/>
      <c r="D411" s="57"/>
      <c r="E411" s="57"/>
      <c r="F411" s="59"/>
      <c r="G411" s="57"/>
      <c r="H411" s="59"/>
      <c r="I411" s="57"/>
      <c r="J411" s="58"/>
      <c r="K411" s="58"/>
      <c r="L411" s="58"/>
      <c r="M411" s="58"/>
      <c r="N411" s="58"/>
      <c r="O411" s="60"/>
      <c r="P411" s="58"/>
      <c r="Q411" s="106"/>
      <c r="R411" s="97"/>
      <c r="S411" s="97"/>
      <c r="T411" s="63"/>
      <c r="U411" s="58"/>
      <c r="V411" s="58"/>
      <c r="W411" s="107"/>
      <c r="X411" s="107"/>
      <c r="Y411" s="62"/>
    </row>
    <row r="412" spans="1:25" s="1" customFormat="1" x14ac:dyDescent="0.2">
      <c r="A412" s="57"/>
      <c r="B412" s="93"/>
      <c r="C412" s="119"/>
      <c r="D412" s="57"/>
      <c r="E412" s="57"/>
      <c r="F412" s="59"/>
      <c r="G412" s="57"/>
      <c r="H412" s="59"/>
      <c r="I412" s="57"/>
      <c r="J412" s="58"/>
      <c r="K412" s="58"/>
      <c r="L412" s="58"/>
      <c r="M412" s="58"/>
      <c r="N412" s="58"/>
      <c r="O412" s="60"/>
      <c r="P412" s="58"/>
      <c r="Q412" s="106"/>
      <c r="R412" s="97"/>
      <c r="S412" s="97"/>
      <c r="T412" s="63"/>
      <c r="U412" s="58"/>
      <c r="V412" s="58"/>
      <c r="W412" s="107"/>
      <c r="X412" s="107"/>
      <c r="Y412" s="62"/>
    </row>
    <row r="413" spans="1:25" s="1" customFormat="1" x14ac:dyDescent="0.2">
      <c r="A413" s="57"/>
      <c r="B413" s="93"/>
      <c r="C413" s="119"/>
      <c r="D413" s="57"/>
      <c r="E413" s="57"/>
      <c r="F413" s="59"/>
      <c r="G413" s="57"/>
      <c r="H413" s="59"/>
      <c r="I413" s="57"/>
      <c r="J413" s="58"/>
      <c r="K413" s="58"/>
      <c r="L413" s="58"/>
      <c r="M413" s="58"/>
      <c r="N413" s="58"/>
      <c r="O413" s="60"/>
      <c r="P413" s="58"/>
      <c r="Q413" s="106"/>
      <c r="R413" s="97"/>
      <c r="S413" s="97"/>
      <c r="T413" s="63"/>
      <c r="U413" s="58"/>
      <c r="V413" s="58"/>
      <c r="W413" s="107"/>
      <c r="X413" s="107"/>
      <c r="Y413" s="62"/>
    </row>
    <row r="414" spans="1:25" s="1" customFormat="1" x14ac:dyDescent="0.2">
      <c r="A414" s="57"/>
      <c r="B414" s="93"/>
      <c r="C414" s="119"/>
      <c r="D414" s="57"/>
      <c r="E414" s="57"/>
      <c r="F414" s="59"/>
      <c r="G414" s="57"/>
      <c r="H414" s="59"/>
      <c r="I414" s="57"/>
      <c r="J414" s="58"/>
      <c r="K414" s="58"/>
      <c r="L414" s="58"/>
      <c r="M414" s="58"/>
      <c r="N414" s="58"/>
      <c r="O414" s="60"/>
      <c r="P414" s="58"/>
      <c r="Q414" s="106"/>
      <c r="R414" s="97"/>
      <c r="S414" s="97"/>
      <c r="T414" s="63"/>
      <c r="U414" s="58"/>
      <c r="V414" s="58"/>
      <c r="W414" s="107"/>
      <c r="X414" s="107"/>
      <c r="Y414" s="62"/>
    </row>
    <row r="415" spans="1:25" s="1" customFormat="1" x14ac:dyDescent="0.2">
      <c r="A415" s="57"/>
      <c r="B415" s="93"/>
      <c r="C415" s="119"/>
      <c r="D415" s="57"/>
      <c r="E415" s="57"/>
      <c r="F415" s="59"/>
      <c r="G415" s="57"/>
      <c r="H415" s="59"/>
      <c r="I415" s="57"/>
      <c r="J415" s="58"/>
      <c r="K415" s="58"/>
      <c r="L415" s="58"/>
      <c r="M415" s="58"/>
      <c r="N415" s="58"/>
      <c r="O415" s="60"/>
      <c r="P415" s="58"/>
      <c r="Q415" s="106"/>
      <c r="R415" s="97"/>
      <c r="S415" s="97"/>
      <c r="T415" s="63"/>
      <c r="U415" s="58"/>
      <c r="V415" s="58"/>
      <c r="W415" s="107"/>
      <c r="X415" s="107"/>
      <c r="Y415" s="62"/>
    </row>
    <row r="416" spans="1:25" s="1" customFormat="1" x14ac:dyDescent="0.2">
      <c r="A416" s="57"/>
      <c r="B416" s="93"/>
      <c r="C416" s="119"/>
      <c r="D416" s="57"/>
      <c r="E416" s="57"/>
      <c r="F416" s="59"/>
      <c r="G416" s="57"/>
      <c r="H416" s="59"/>
      <c r="I416" s="57"/>
      <c r="J416" s="58"/>
      <c r="K416" s="58"/>
      <c r="L416" s="58"/>
      <c r="M416" s="58"/>
      <c r="N416" s="58"/>
      <c r="O416" s="60"/>
      <c r="P416" s="58"/>
      <c r="Q416" s="106"/>
      <c r="R416" s="97"/>
      <c r="S416" s="97"/>
      <c r="T416" s="63"/>
      <c r="U416" s="58"/>
      <c r="V416" s="58"/>
      <c r="W416" s="107"/>
      <c r="X416" s="107"/>
      <c r="Y416" s="62"/>
    </row>
    <row r="417" spans="1:25" s="1" customFormat="1" x14ac:dyDescent="0.2">
      <c r="A417" s="57"/>
      <c r="B417" s="93"/>
      <c r="C417" s="119"/>
      <c r="D417" s="57"/>
      <c r="E417" s="57"/>
      <c r="F417" s="59"/>
      <c r="G417" s="57"/>
      <c r="H417" s="59"/>
      <c r="I417" s="57"/>
      <c r="J417" s="58"/>
      <c r="K417" s="58"/>
      <c r="L417" s="58"/>
      <c r="M417" s="58"/>
      <c r="N417" s="58"/>
      <c r="O417" s="60"/>
      <c r="P417" s="58"/>
      <c r="Q417" s="106"/>
      <c r="R417" s="97"/>
      <c r="S417" s="97"/>
      <c r="T417" s="63"/>
      <c r="U417" s="58"/>
      <c r="V417" s="58"/>
      <c r="W417" s="107"/>
      <c r="X417" s="107"/>
      <c r="Y417" s="62"/>
    </row>
    <row r="418" spans="1:25" s="1" customFormat="1" x14ac:dyDescent="0.2">
      <c r="A418" s="57"/>
      <c r="B418" s="93"/>
      <c r="C418" s="119"/>
      <c r="D418" s="57"/>
      <c r="E418" s="57"/>
      <c r="F418" s="59"/>
      <c r="G418" s="57"/>
      <c r="H418" s="59"/>
      <c r="I418" s="57"/>
      <c r="J418" s="58"/>
      <c r="K418" s="58"/>
      <c r="L418" s="58"/>
      <c r="M418" s="58"/>
      <c r="N418" s="58"/>
      <c r="O418" s="60"/>
      <c r="P418" s="58"/>
      <c r="Q418" s="106"/>
      <c r="R418" s="97"/>
      <c r="S418" s="97"/>
      <c r="T418" s="63"/>
      <c r="U418" s="58"/>
      <c r="V418" s="58"/>
      <c r="W418" s="107"/>
      <c r="X418" s="107"/>
      <c r="Y418" s="62"/>
    </row>
    <row r="419" spans="1:25" s="1" customFormat="1" x14ac:dyDescent="0.2">
      <c r="A419" s="57"/>
      <c r="B419" s="93"/>
      <c r="C419" s="119"/>
      <c r="D419" s="57"/>
      <c r="E419" s="57"/>
      <c r="F419" s="59"/>
      <c r="G419" s="57"/>
      <c r="H419" s="59"/>
      <c r="I419" s="57"/>
      <c r="J419" s="58"/>
      <c r="K419" s="58"/>
      <c r="L419" s="58"/>
      <c r="M419" s="58"/>
      <c r="N419" s="58"/>
      <c r="O419" s="60"/>
      <c r="P419" s="58"/>
      <c r="Q419" s="106"/>
      <c r="R419" s="97"/>
      <c r="S419" s="97"/>
      <c r="T419" s="63"/>
      <c r="U419" s="58"/>
      <c r="V419" s="58"/>
      <c r="W419" s="107"/>
      <c r="X419" s="107"/>
      <c r="Y419" s="62"/>
    </row>
    <row r="420" spans="1:25" s="1" customFormat="1" x14ac:dyDescent="0.2">
      <c r="A420" s="57"/>
      <c r="B420" s="93"/>
      <c r="C420" s="119"/>
      <c r="D420" s="57"/>
      <c r="E420" s="57"/>
      <c r="F420" s="59"/>
      <c r="G420" s="57"/>
      <c r="H420" s="59"/>
      <c r="I420" s="57"/>
      <c r="J420" s="58"/>
      <c r="K420" s="58"/>
      <c r="L420" s="58"/>
      <c r="M420" s="58"/>
      <c r="N420" s="58"/>
      <c r="O420" s="60"/>
      <c r="P420" s="58"/>
      <c r="Q420" s="106"/>
      <c r="R420" s="97"/>
      <c r="S420" s="97"/>
      <c r="T420" s="63"/>
      <c r="U420" s="58"/>
      <c r="V420" s="58"/>
      <c r="W420" s="107"/>
      <c r="X420" s="107"/>
      <c r="Y420" s="62"/>
    </row>
    <row r="421" spans="1:25" s="1" customFormat="1" x14ac:dyDescent="0.2">
      <c r="A421" s="57"/>
      <c r="B421" s="93"/>
      <c r="C421" s="119"/>
      <c r="D421" s="57"/>
      <c r="E421" s="57"/>
      <c r="F421" s="59"/>
      <c r="G421" s="57"/>
      <c r="H421" s="59"/>
      <c r="I421" s="57"/>
      <c r="J421" s="58"/>
      <c r="K421" s="58"/>
      <c r="L421" s="58"/>
      <c r="M421" s="58"/>
      <c r="N421" s="58"/>
      <c r="O421" s="60"/>
      <c r="P421" s="58"/>
      <c r="Q421" s="106"/>
      <c r="R421" s="97"/>
      <c r="S421" s="97"/>
      <c r="T421" s="63"/>
      <c r="U421" s="58"/>
      <c r="V421" s="58"/>
      <c r="W421" s="107"/>
      <c r="X421" s="107"/>
      <c r="Y421" s="62"/>
    </row>
    <row r="422" spans="1:25" s="1" customFormat="1" x14ac:dyDescent="0.2">
      <c r="A422" s="57"/>
      <c r="B422" s="93"/>
      <c r="C422" s="119"/>
      <c r="D422" s="57"/>
      <c r="E422" s="57"/>
      <c r="F422" s="59"/>
      <c r="G422" s="57"/>
      <c r="H422" s="59"/>
      <c r="I422" s="57"/>
      <c r="J422" s="58"/>
      <c r="K422" s="58"/>
      <c r="L422" s="58"/>
      <c r="M422" s="58"/>
      <c r="N422" s="58"/>
      <c r="O422" s="60"/>
      <c r="P422" s="58"/>
      <c r="Q422" s="106"/>
      <c r="R422" s="97"/>
      <c r="S422" s="97"/>
      <c r="T422" s="63"/>
      <c r="U422" s="58"/>
      <c r="V422" s="58"/>
      <c r="W422" s="107"/>
      <c r="X422" s="107"/>
      <c r="Y422" s="62"/>
    </row>
    <row r="423" spans="1:25" s="1" customFormat="1" x14ac:dyDescent="0.2">
      <c r="A423" s="57"/>
      <c r="B423" s="93"/>
      <c r="C423" s="119"/>
      <c r="D423" s="57"/>
      <c r="E423" s="57"/>
      <c r="F423" s="59"/>
      <c r="G423" s="57"/>
      <c r="H423" s="59"/>
      <c r="I423" s="57"/>
      <c r="J423" s="58"/>
      <c r="K423" s="58"/>
      <c r="L423" s="58"/>
      <c r="M423" s="58"/>
      <c r="N423" s="58"/>
      <c r="O423" s="60"/>
      <c r="P423" s="58"/>
      <c r="Q423" s="106"/>
      <c r="R423" s="97"/>
      <c r="S423" s="97"/>
      <c r="T423" s="63"/>
      <c r="U423" s="58"/>
      <c r="V423" s="58"/>
      <c r="W423" s="107"/>
      <c r="X423" s="107"/>
      <c r="Y423" s="62"/>
    </row>
    <row r="424" spans="1:25" s="1" customFormat="1" x14ac:dyDescent="0.2">
      <c r="A424" s="57"/>
      <c r="B424" s="93"/>
      <c r="C424" s="119"/>
      <c r="D424" s="57"/>
      <c r="E424" s="57"/>
      <c r="F424" s="59"/>
      <c r="G424" s="57"/>
      <c r="H424" s="59"/>
      <c r="I424" s="57"/>
      <c r="J424" s="58"/>
      <c r="K424" s="58"/>
      <c r="L424" s="58"/>
      <c r="M424" s="58"/>
      <c r="N424" s="58"/>
      <c r="O424" s="60"/>
      <c r="P424" s="58"/>
      <c r="Q424" s="106"/>
      <c r="R424" s="97"/>
      <c r="S424" s="97"/>
      <c r="T424" s="63"/>
      <c r="U424" s="58"/>
      <c r="V424" s="58"/>
      <c r="W424" s="107"/>
      <c r="X424" s="107"/>
      <c r="Y424" s="62"/>
    </row>
    <row r="425" spans="1:25" s="1" customFormat="1" x14ac:dyDescent="0.2">
      <c r="A425" s="57"/>
      <c r="B425" s="93"/>
      <c r="C425" s="119"/>
      <c r="D425" s="57"/>
      <c r="E425" s="57"/>
      <c r="F425" s="59"/>
      <c r="G425" s="57"/>
      <c r="H425" s="59"/>
      <c r="I425" s="57"/>
      <c r="J425" s="58"/>
      <c r="K425" s="58"/>
      <c r="L425" s="58"/>
      <c r="M425" s="58"/>
      <c r="N425" s="58"/>
      <c r="O425" s="60"/>
      <c r="P425" s="58"/>
      <c r="Q425" s="106"/>
      <c r="R425" s="97"/>
      <c r="S425" s="97"/>
      <c r="T425" s="63"/>
      <c r="U425" s="58"/>
      <c r="V425" s="58"/>
      <c r="W425" s="107"/>
      <c r="X425" s="107"/>
      <c r="Y425" s="62"/>
    </row>
    <row r="426" spans="1:25" s="1" customFormat="1" x14ac:dyDescent="0.2">
      <c r="A426" s="57"/>
      <c r="B426" s="93"/>
      <c r="C426" s="119"/>
      <c r="D426" s="57"/>
      <c r="E426" s="57"/>
      <c r="F426" s="59"/>
      <c r="G426" s="57"/>
      <c r="H426" s="59"/>
      <c r="I426" s="57"/>
      <c r="J426" s="58"/>
      <c r="K426" s="58"/>
      <c r="L426" s="58"/>
      <c r="M426" s="58"/>
      <c r="N426" s="58"/>
      <c r="O426" s="60"/>
      <c r="P426" s="58"/>
      <c r="Q426" s="106"/>
      <c r="R426" s="97"/>
      <c r="S426" s="97"/>
      <c r="T426" s="63"/>
      <c r="U426" s="58"/>
      <c r="V426" s="58"/>
      <c r="W426" s="107"/>
      <c r="X426" s="107"/>
      <c r="Y426" s="62"/>
    </row>
    <row r="427" spans="1:25" s="1" customFormat="1" x14ac:dyDescent="0.2">
      <c r="A427" s="57"/>
      <c r="B427" s="93"/>
      <c r="C427" s="119"/>
      <c r="D427" s="57"/>
      <c r="E427" s="57"/>
      <c r="F427" s="59"/>
      <c r="G427" s="57"/>
      <c r="H427" s="59"/>
      <c r="I427" s="57"/>
      <c r="J427" s="58"/>
      <c r="K427" s="58"/>
      <c r="L427" s="58"/>
      <c r="M427" s="58"/>
      <c r="N427" s="58"/>
      <c r="O427" s="60"/>
      <c r="P427" s="58"/>
      <c r="Q427" s="106"/>
      <c r="R427" s="97"/>
      <c r="S427" s="97"/>
      <c r="T427" s="63"/>
      <c r="U427" s="58"/>
      <c r="V427" s="58"/>
      <c r="W427" s="107"/>
      <c r="X427" s="107"/>
      <c r="Y427" s="62"/>
    </row>
    <row r="428" spans="1:25" s="1" customFormat="1" x14ac:dyDescent="0.2">
      <c r="A428" s="57"/>
      <c r="B428" s="93"/>
      <c r="C428" s="119"/>
      <c r="D428" s="57"/>
      <c r="E428" s="57"/>
      <c r="F428" s="59"/>
      <c r="G428" s="57"/>
      <c r="H428" s="59"/>
      <c r="I428" s="57"/>
      <c r="J428" s="58"/>
      <c r="K428" s="58"/>
      <c r="L428" s="58"/>
      <c r="M428" s="58"/>
      <c r="N428" s="58"/>
      <c r="O428" s="60"/>
      <c r="P428" s="58"/>
      <c r="Q428" s="106"/>
      <c r="R428" s="97"/>
      <c r="S428" s="97"/>
      <c r="T428" s="63"/>
      <c r="U428" s="58"/>
      <c r="V428" s="58"/>
      <c r="W428" s="107"/>
      <c r="X428" s="107"/>
      <c r="Y428" s="62"/>
    </row>
    <row r="429" spans="1:25" s="1" customFormat="1" x14ac:dyDescent="0.2">
      <c r="A429" s="57"/>
      <c r="B429" s="93"/>
      <c r="C429" s="119"/>
      <c r="D429" s="57"/>
      <c r="E429" s="57"/>
      <c r="F429" s="59"/>
      <c r="G429" s="57"/>
      <c r="H429" s="59"/>
      <c r="I429" s="57"/>
      <c r="J429" s="58"/>
      <c r="K429" s="58"/>
      <c r="L429" s="58"/>
      <c r="M429" s="58"/>
      <c r="N429" s="58"/>
      <c r="O429" s="60"/>
      <c r="P429" s="58"/>
      <c r="Q429" s="106"/>
      <c r="R429" s="97"/>
      <c r="S429" s="97"/>
      <c r="T429" s="63"/>
      <c r="U429" s="58"/>
      <c r="V429" s="58"/>
      <c r="W429" s="107"/>
      <c r="X429" s="107"/>
      <c r="Y429" s="62"/>
    </row>
    <row r="430" spans="1:25" s="1" customFormat="1" x14ac:dyDescent="0.2">
      <c r="A430" s="57"/>
      <c r="B430" s="93"/>
      <c r="C430" s="119"/>
      <c r="D430" s="57"/>
      <c r="E430" s="57"/>
      <c r="F430" s="59"/>
      <c r="G430" s="57"/>
      <c r="H430" s="59"/>
      <c r="I430" s="57"/>
      <c r="J430" s="58"/>
      <c r="K430" s="58"/>
      <c r="L430" s="58"/>
      <c r="M430" s="58"/>
      <c r="N430" s="58"/>
      <c r="O430" s="60"/>
      <c r="P430" s="58"/>
      <c r="Q430" s="106"/>
      <c r="R430" s="97"/>
      <c r="S430" s="97"/>
      <c r="T430" s="63"/>
      <c r="U430" s="58"/>
      <c r="V430" s="58"/>
      <c r="W430" s="107"/>
      <c r="X430" s="107"/>
      <c r="Y430" s="62"/>
    </row>
    <row r="431" spans="1:25" s="1" customFormat="1" x14ac:dyDescent="0.2">
      <c r="A431" s="57"/>
      <c r="B431" s="93"/>
      <c r="C431" s="119"/>
      <c r="D431" s="57"/>
      <c r="E431" s="57"/>
      <c r="F431" s="59"/>
      <c r="G431" s="57"/>
      <c r="H431" s="59"/>
      <c r="I431" s="57"/>
      <c r="J431" s="58"/>
      <c r="K431" s="58"/>
      <c r="L431" s="58"/>
      <c r="M431" s="58"/>
      <c r="N431" s="58"/>
      <c r="O431" s="60"/>
      <c r="P431" s="58"/>
      <c r="Q431" s="106"/>
      <c r="R431" s="97"/>
      <c r="S431" s="97"/>
      <c r="T431" s="63"/>
      <c r="U431" s="58"/>
      <c r="V431" s="58"/>
      <c r="W431" s="107"/>
      <c r="X431" s="107"/>
      <c r="Y431" s="62"/>
    </row>
    <row r="432" spans="1:25" s="1" customFormat="1" x14ac:dyDescent="0.2">
      <c r="A432" s="57"/>
      <c r="B432" s="93"/>
      <c r="C432" s="119"/>
      <c r="D432" s="57"/>
      <c r="E432" s="57"/>
      <c r="F432" s="59"/>
      <c r="G432" s="57"/>
      <c r="H432" s="59"/>
      <c r="I432" s="57"/>
      <c r="J432" s="58"/>
      <c r="K432" s="58"/>
      <c r="L432" s="58"/>
      <c r="M432" s="58"/>
      <c r="N432" s="58"/>
      <c r="O432" s="60"/>
      <c r="P432" s="58"/>
      <c r="Q432" s="106"/>
      <c r="R432" s="97"/>
      <c r="S432" s="97"/>
      <c r="T432" s="63"/>
      <c r="U432" s="58"/>
      <c r="V432" s="58"/>
      <c r="W432" s="107"/>
      <c r="X432" s="107"/>
      <c r="Y432" s="62"/>
    </row>
    <row r="433" spans="1:25" s="1" customFormat="1" x14ac:dyDescent="0.2">
      <c r="A433" s="57"/>
      <c r="B433" s="93"/>
      <c r="C433" s="119"/>
      <c r="D433" s="57"/>
      <c r="E433" s="57"/>
      <c r="F433" s="59"/>
      <c r="G433" s="57"/>
      <c r="H433" s="59"/>
      <c r="I433" s="57"/>
      <c r="J433" s="58"/>
      <c r="K433" s="58"/>
      <c r="L433" s="58"/>
      <c r="M433" s="58"/>
      <c r="N433" s="58"/>
      <c r="O433" s="60"/>
      <c r="P433" s="58"/>
      <c r="Q433" s="106"/>
      <c r="R433" s="97"/>
      <c r="S433" s="97"/>
      <c r="T433" s="63"/>
      <c r="U433" s="58"/>
      <c r="V433" s="58"/>
      <c r="W433" s="107"/>
      <c r="X433" s="107"/>
      <c r="Y433" s="62"/>
    </row>
    <row r="434" spans="1:25" s="1" customFormat="1" x14ac:dyDescent="0.2">
      <c r="A434" s="57"/>
      <c r="B434" s="93"/>
      <c r="C434" s="119"/>
      <c r="D434" s="57"/>
      <c r="E434" s="57"/>
      <c r="F434" s="59"/>
      <c r="G434" s="57"/>
      <c r="H434" s="59"/>
      <c r="I434" s="57"/>
      <c r="J434" s="58"/>
      <c r="K434" s="58"/>
      <c r="L434" s="58"/>
      <c r="M434" s="58"/>
      <c r="N434" s="58"/>
      <c r="O434" s="60"/>
      <c r="P434" s="58"/>
      <c r="Q434" s="106"/>
      <c r="R434" s="97"/>
      <c r="S434" s="97"/>
      <c r="T434" s="63"/>
      <c r="U434" s="58"/>
      <c r="V434" s="58"/>
      <c r="W434" s="107"/>
      <c r="X434" s="107"/>
      <c r="Y434" s="62"/>
    </row>
    <row r="435" spans="1:25" s="1" customFormat="1" x14ac:dyDescent="0.2">
      <c r="A435" s="57"/>
      <c r="B435" s="93"/>
      <c r="C435" s="119"/>
      <c r="D435" s="57"/>
      <c r="E435" s="57"/>
      <c r="F435" s="59"/>
      <c r="G435" s="57"/>
      <c r="H435" s="59"/>
      <c r="I435" s="57"/>
      <c r="J435" s="58"/>
      <c r="K435" s="58"/>
      <c r="L435" s="58"/>
      <c r="M435" s="58"/>
      <c r="N435" s="58"/>
      <c r="O435" s="60"/>
      <c r="P435" s="58"/>
      <c r="Q435" s="106"/>
      <c r="R435" s="97"/>
      <c r="S435" s="97"/>
      <c r="T435" s="63"/>
      <c r="U435" s="58"/>
      <c r="V435" s="58"/>
      <c r="W435" s="107"/>
      <c r="X435" s="107"/>
      <c r="Y435" s="62"/>
    </row>
    <row r="436" spans="1:25" s="1" customFormat="1" x14ac:dyDescent="0.2">
      <c r="A436" s="57"/>
      <c r="B436" s="93"/>
      <c r="C436" s="119"/>
      <c r="D436" s="57"/>
      <c r="E436" s="57"/>
      <c r="F436" s="59"/>
      <c r="G436" s="57"/>
      <c r="H436" s="59"/>
      <c r="I436" s="57"/>
      <c r="J436" s="58"/>
      <c r="K436" s="58"/>
      <c r="L436" s="58"/>
      <c r="M436" s="58"/>
      <c r="N436" s="58"/>
      <c r="O436" s="60"/>
      <c r="P436" s="58"/>
      <c r="Q436" s="106"/>
      <c r="R436" s="97"/>
      <c r="S436" s="97"/>
      <c r="T436" s="63"/>
      <c r="U436" s="58"/>
      <c r="V436" s="58"/>
      <c r="W436" s="107"/>
      <c r="X436" s="107"/>
      <c r="Y436" s="62"/>
    </row>
    <row r="437" spans="1:25" s="1" customFormat="1" x14ac:dyDescent="0.2">
      <c r="A437" s="57"/>
      <c r="B437" s="93"/>
      <c r="C437" s="119"/>
      <c r="D437" s="57"/>
      <c r="E437" s="57"/>
      <c r="F437" s="59"/>
      <c r="G437" s="57"/>
      <c r="H437" s="59"/>
      <c r="I437" s="57"/>
      <c r="J437" s="58"/>
      <c r="K437" s="58"/>
      <c r="L437" s="58"/>
      <c r="M437" s="58"/>
      <c r="N437" s="58"/>
      <c r="O437" s="60"/>
      <c r="P437" s="58"/>
      <c r="Q437" s="106"/>
      <c r="R437" s="97"/>
      <c r="S437" s="97"/>
      <c r="T437" s="63"/>
      <c r="U437" s="58"/>
      <c r="V437" s="58"/>
      <c r="W437" s="107"/>
      <c r="X437" s="107"/>
      <c r="Y437" s="62"/>
    </row>
    <row r="438" spans="1:25" s="1" customFormat="1" x14ac:dyDescent="0.2">
      <c r="A438" s="57"/>
      <c r="B438" s="93"/>
      <c r="C438" s="119"/>
      <c r="D438" s="57"/>
      <c r="E438" s="57"/>
      <c r="F438" s="59"/>
      <c r="G438" s="57"/>
      <c r="H438" s="59"/>
      <c r="I438" s="57"/>
      <c r="J438" s="58"/>
      <c r="K438" s="58"/>
      <c r="L438" s="58"/>
      <c r="M438" s="58"/>
      <c r="N438" s="58"/>
      <c r="O438" s="60"/>
      <c r="P438" s="58"/>
      <c r="Q438" s="106"/>
      <c r="R438" s="97"/>
      <c r="S438" s="97"/>
      <c r="T438" s="63"/>
      <c r="U438" s="58"/>
      <c r="V438" s="58"/>
      <c r="W438" s="107"/>
      <c r="X438" s="107"/>
      <c r="Y438" s="62"/>
    </row>
    <row r="439" spans="1:25" s="1" customFormat="1" x14ac:dyDescent="0.2">
      <c r="A439" s="57"/>
      <c r="B439" s="93"/>
      <c r="C439" s="119"/>
      <c r="D439" s="57"/>
      <c r="E439" s="57"/>
      <c r="F439" s="59"/>
      <c r="G439" s="57"/>
      <c r="H439" s="59"/>
      <c r="I439" s="57"/>
      <c r="J439" s="58"/>
      <c r="K439" s="58"/>
      <c r="L439" s="58"/>
      <c r="M439" s="58"/>
      <c r="N439" s="58"/>
      <c r="O439" s="60"/>
      <c r="P439" s="58"/>
      <c r="Q439" s="106"/>
      <c r="R439" s="97"/>
      <c r="S439" s="97"/>
      <c r="T439" s="63"/>
      <c r="U439" s="58"/>
      <c r="V439" s="58"/>
      <c r="W439" s="107"/>
      <c r="X439" s="107"/>
      <c r="Y439" s="62"/>
    </row>
    <row r="440" spans="1:25" s="1" customFormat="1" x14ac:dyDescent="0.2">
      <c r="A440" s="57"/>
      <c r="B440" s="93"/>
      <c r="C440" s="119"/>
      <c r="D440" s="57"/>
      <c r="E440" s="57"/>
      <c r="F440" s="59"/>
      <c r="G440" s="57"/>
      <c r="H440" s="59"/>
      <c r="I440" s="57"/>
      <c r="J440" s="58"/>
      <c r="K440" s="58"/>
      <c r="L440" s="58"/>
      <c r="M440" s="58"/>
      <c r="N440" s="58"/>
      <c r="O440" s="60"/>
      <c r="P440" s="58"/>
      <c r="Q440" s="106"/>
      <c r="R440" s="97"/>
      <c r="S440" s="97"/>
      <c r="T440" s="63"/>
      <c r="U440" s="58"/>
      <c r="V440" s="58"/>
      <c r="W440" s="107"/>
      <c r="X440" s="107"/>
      <c r="Y440" s="62"/>
    </row>
    <row r="441" spans="1:25" s="1" customFormat="1" x14ac:dyDescent="0.2">
      <c r="A441" s="57"/>
      <c r="B441" s="93"/>
      <c r="C441" s="119"/>
      <c r="D441" s="57"/>
      <c r="E441" s="57"/>
      <c r="F441" s="59"/>
      <c r="G441" s="57"/>
      <c r="H441" s="59"/>
      <c r="I441" s="57"/>
      <c r="J441" s="58"/>
      <c r="K441" s="58"/>
      <c r="L441" s="58"/>
      <c r="M441" s="58"/>
      <c r="N441" s="58"/>
      <c r="O441" s="60"/>
      <c r="P441" s="58"/>
      <c r="Q441" s="106"/>
      <c r="R441" s="97"/>
      <c r="S441" s="97"/>
      <c r="T441" s="63"/>
      <c r="U441" s="58"/>
      <c r="V441" s="58"/>
      <c r="W441" s="107"/>
      <c r="X441" s="107"/>
      <c r="Y441" s="62"/>
    </row>
    <row r="442" spans="1:25" s="1" customFormat="1" x14ac:dyDescent="0.2">
      <c r="A442" s="57"/>
      <c r="B442" s="93"/>
      <c r="C442" s="119"/>
      <c r="D442" s="57"/>
      <c r="E442" s="57"/>
      <c r="F442" s="59"/>
      <c r="G442" s="57"/>
      <c r="H442" s="59"/>
      <c r="I442" s="57"/>
      <c r="J442" s="58"/>
      <c r="K442" s="58"/>
      <c r="L442" s="58"/>
      <c r="M442" s="58"/>
      <c r="N442" s="58"/>
      <c r="O442" s="60"/>
      <c r="P442" s="58"/>
      <c r="Q442" s="106"/>
      <c r="R442" s="97"/>
      <c r="S442" s="97"/>
      <c r="T442" s="63"/>
      <c r="U442" s="58"/>
      <c r="V442" s="58"/>
      <c r="W442" s="107"/>
      <c r="X442" s="107"/>
      <c r="Y442" s="62"/>
    </row>
    <row r="443" spans="1:25" s="1" customFormat="1" x14ac:dyDescent="0.2">
      <c r="A443" s="57"/>
      <c r="B443" s="93"/>
      <c r="C443" s="119"/>
      <c r="D443" s="57"/>
      <c r="E443" s="57"/>
      <c r="F443" s="59"/>
      <c r="G443" s="57"/>
      <c r="H443" s="59"/>
      <c r="I443" s="57"/>
      <c r="J443" s="58"/>
      <c r="K443" s="58"/>
      <c r="L443" s="58"/>
      <c r="M443" s="58"/>
      <c r="N443" s="58"/>
      <c r="O443" s="60"/>
      <c r="P443" s="58"/>
      <c r="Q443" s="106"/>
      <c r="R443" s="97"/>
      <c r="S443" s="97"/>
      <c r="T443" s="63"/>
      <c r="U443" s="58"/>
      <c r="V443" s="58"/>
      <c r="W443" s="107"/>
      <c r="X443" s="107"/>
      <c r="Y443" s="62"/>
    </row>
    <row r="444" spans="1:25" s="1" customFormat="1" x14ac:dyDescent="0.2">
      <c r="A444" s="57"/>
      <c r="B444" s="93"/>
      <c r="C444" s="119"/>
      <c r="D444" s="57"/>
      <c r="E444" s="57"/>
      <c r="F444" s="59"/>
      <c r="G444" s="57"/>
      <c r="H444" s="59"/>
      <c r="I444" s="57"/>
      <c r="J444" s="58"/>
      <c r="K444" s="58"/>
      <c r="L444" s="58"/>
      <c r="M444" s="58"/>
      <c r="N444" s="58"/>
      <c r="O444" s="60"/>
      <c r="P444" s="58"/>
      <c r="Q444" s="106"/>
      <c r="R444" s="97"/>
      <c r="S444" s="97"/>
      <c r="T444" s="63"/>
      <c r="U444" s="58"/>
      <c r="V444" s="58"/>
      <c r="W444" s="107"/>
      <c r="X444" s="107"/>
      <c r="Y444" s="62"/>
    </row>
    <row r="445" spans="1:25" s="1" customFormat="1" x14ac:dyDescent="0.2">
      <c r="A445" s="57"/>
      <c r="B445" s="93"/>
      <c r="C445" s="119"/>
      <c r="D445" s="57"/>
      <c r="E445" s="57"/>
      <c r="F445" s="59"/>
      <c r="G445" s="57"/>
      <c r="H445" s="59"/>
      <c r="I445" s="57"/>
      <c r="J445" s="58"/>
      <c r="K445" s="58"/>
      <c r="L445" s="58"/>
      <c r="M445" s="58"/>
      <c r="N445" s="58"/>
      <c r="O445" s="60"/>
      <c r="P445" s="58"/>
      <c r="Q445" s="106"/>
      <c r="R445" s="97"/>
      <c r="S445" s="97"/>
      <c r="T445" s="63"/>
      <c r="U445" s="58"/>
      <c r="V445" s="58"/>
      <c r="W445" s="107"/>
      <c r="X445" s="107"/>
      <c r="Y445" s="62"/>
    </row>
    <row r="446" spans="1:25" s="1" customFormat="1" x14ac:dyDescent="0.2">
      <c r="A446" s="57"/>
      <c r="B446" s="93"/>
      <c r="C446" s="119"/>
      <c r="D446" s="57"/>
      <c r="E446" s="57"/>
      <c r="F446" s="59"/>
      <c r="G446" s="57"/>
      <c r="H446" s="59"/>
      <c r="I446" s="57"/>
      <c r="J446" s="58"/>
      <c r="K446" s="58"/>
      <c r="L446" s="58"/>
      <c r="M446" s="58"/>
      <c r="N446" s="58"/>
      <c r="O446" s="60"/>
      <c r="P446" s="58"/>
      <c r="Q446" s="106"/>
      <c r="R446" s="97"/>
      <c r="S446" s="97"/>
      <c r="T446" s="63"/>
      <c r="U446" s="58"/>
      <c r="V446" s="58"/>
      <c r="W446" s="107"/>
      <c r="X446" s="107"/>
      <c r="Y446" s="62"/>
    </row>
    <row r="447" spans="1:25" s="1" customFormat="1" x14ac:dyDescent="0.2">
      <c r="A447" s="57"/>
      <c r="B447" s="93"/>
      <c r="C447" s="119"/>
      <c r="D447" s="57"/>
      <c r="E447" s="57"/>
      <c r="F447" s="59"/>
      <c r="G447" s="57"/>
      <c r="H447" s="59"/>
      <c r="I447" s="57"/>
      <c r="J447" s="58"/>
      <c r="K447" s="58"/>
      <c r="L447" s="58"/>
      <c r="M447" s="58"/>
      <c r="N447" s="58"/>
      <c r="O447" s="60"/>
      <c r="P447" s="58"/>
      <c r="Q447" s="106"/>
      <c r="R447" s="97"/>
      <c r="S447" s="97"/>
      <c r="T447" s="63"/>
      <c r="U447" s="58"/>
      <c r="V447" s="58"/>
      <c r="W447" s="107"/>
      <c r="X447" s="107"/>
      <c r="Y447" s="62"/>
    </row>
    <row r="448" spans="1:25" s="1" customFormat="1" x14ac:dyDescent="0.2">
      <c r="A448" s="57"/>
      <c r="B448" s="93"/>
      <c r="C448" s="119"/>
      <c r="D448" s="57"/>
      <c r="E448" s="57"/>
      <c r="F448" s="59"/>
      <c r="G448" s="57"/>
      <c r="H448" s="59"/>
      <c r="I448" s="57"/>
      <c r="J448" s="58"/>
      <c r="K448" s="58"/>
      <c r="L448" s="58"/>
      <c r="M448" s="58"/>
      <c r="N448" s="58"/>
      <c r="O448" s="60"/>
      <c r="P448" s="58"/>
      <c r="Q448" s="106"/>
      <c r="R448" s="97"/>
      <c r="S448" s="97"/>
      <c r="T448" s="63"/>
      <c r="U448" s="58"/>
      <c r="V448" s="58"/>
      <c r="W448" s="107"/>
      <c r="X448" s="107"/>
      <c r="Y448" s="62"/>
    </row>
    <row r="449" spans="1:25" s="1" customFormat="1" x14ac:dyDescent="0.2">
      <c r="A449" s="57"/>
      <c r="B449" s="93"/>
      <c r="C449" s="119"/>
      <c r="D449" s="57"/>
      <c r="E449" s="57"/>
      <c r="F449" s="59"/>
      <c r="G449" s="57"/>
      <c r="H449" s="59"/>
      <c r="I449" s="57"/>
      <c r="J449" s="58"/>
      <c r="K449" s="58"/>
      <c r="L449" s="58"/>
      <c r="M449" s="58"/>
      <c r="N449" s="58"/>
      <c r="O449" s="60"/>
      <c r="P449" s="58"/>
      <c r="Q449" s="106"/>
      <c r="R449" s="97"/>
      <c r="S449" s="97"/>
      <c r="T449" s="63"/>
      <c r="U449" s="58"/>
      <c r="V449" s="58"/>
      <c r="W449" s="107"/>
      <c r="X449" s="107"/>
      <c r="Y449" s="62"/>
    </row>
    <row r="450" spans="1:25" s="1" customFormat="1" x14ac:dyDescent="0.2">
      <c r="A450" s="57"/>
      <c r="B450" s="93"/>
      <c r="C450" s="119"/>
      <c r="D450" s="57"/>
      <c r="E450" s="57"/>
      <c r="F450" s="59"/>
      <c r="G450" s="57"/>
      <c r="H450" s="59"/>
      <c r="I450" s="57"/>
      <c r="J450" s="58"/>
      <c r="K450" s="58"/>
      <c r="L450" s="58"/>
      <c r="M450" s="58"/>
      <c r="N450" s="58"/>
      <c r="O450" s="60"/>
      <c r="P450" s="58"/>
      <c r="Q450" s="106"/>
      <c r="R450" s="97"/>
      <c r="S450" s="97"/>
      <c r="T450" s="63"/>
      <c r="U450" s="58"/>
      <c r="V450" s="58"/>
      <c r="W450" s="107"/>
      <c r="X450" s="107"/>
      <c r="Y450" s="62"/>
    </row>
    <row r="451" spans="1:25" s="1" customFormat="1" x14ac:dyDescent="0.2">
      <c r="A451" s="57"/>
      <c r="B451" s="93"/>
      <c r="C451" s="119"/>
      <c r="D451" s="57"/>
      <c r="E451" s="57"/>
      <c r="F451" s="59"/>
      <c r="G451" s="57"/>
      <c r="H451" s="59"/>
      <c r="I451" s="57"/>
      <c r="J451" s="58"/>
      <c r="K451" s="58"/>
      <c r="L451" s="58"/>
      <c r="M451" s="58"/>
      <c r="N451" s="58"/>
      <c r="O451" s="60"/>
      <c r="P451" s="58"/>
      <c r="Q451" s="106"/>
      <c r="R451" s="97"/>
      <c r="S451" s="97"/>
      <c r="T451" s="63"/>
      <c r="U451" s="58"/>
      <c r="V451" s="58"/>
      <c r="W451" s="107"/>
      <c r="X451" s="107"/>
      <c r="Y451" s="62"/>
    </row>
    <row r="452" spans="1:25" s="1" customFormat="1" x14ac:dyDescent="0.2">
      <c r="A452" s="57"/>
      <c r="B452" s="93"/>
      <c r="C452" s="119"/>
      <c r="D452" s="57"/>
      <c r="E452" s="57"/>
      <c r="F452" s="59"/>
      <c r="G452" s="57"/>
      <c r="H452" s="59"/>
      <c r="I452" s="57"/>
      <c r="J452" s="58"/>
      <c r="K452" s="58"/>
      <c r="L452" s="58"/>
      <c r="M452" s="58"/>
      <c r="N452" s="58"/>
      <c r="O452" s="60"/>
      <c r="P452" s="58"/>
      <c r="Q452" s="106"/>
      <c r="R452" s="97"/>
      <c r="S452" s="97"/>
      <c r="T452" s="63"/>
      <c r="U452" s="58"/>
      <c r="V452" s="58"/>
      <c r="W452" s="107"/>
      <c r="X452" s="107"/>
      <c r="Y452" s="62"/>
    </row>
    <row r="453" spans="1:25" s="1" customFormat="1" x14ac:dyDescent="0.2">
      <c r="A453" s="57"/>
      <c r="B453" s="93"/>
      <c r="C453" s="119"/>
      <c r="D453" s="57"/>
      <c r="E453" s="57"/>
      <c r="F453" s="59"/>
      <c r="G453" s="57"/>
      <c r="H453" s="59"/>
      <c r="I453" s="57"/>
      <c r="J453" s="58"/>
      <c r="K453" s="58"/>
      <c r="L453" s="58"/>
      <c r="M453" s="58"/>
      <c r="N453" s="58"/>
      <c r="O453" s="60"/>
      <c r="P453" s="58"/>
      <c r="Q453" s="106"/>
      <c r="R453" s="97"/>
      <c r="S453" s="97"/>
      <c r="T453" s="63"/>
      <c r="U453" s="58"/>
      <c r="V453" s="58"/>
      <c r="W453" s="107"/>
      <c r="X453" s="107"/>
      <c r="Y453" s="62"/>
    </row>
    <row r="454" spans="1:25" s="1" customFormat="1" x14ac:dyDescent="0.2">
      <c r="A454" s="57"/>
      <c r="B454" s="93"/>
      <c r="C454" s="119"/>
      <c r="D454" s="57"/>
      <c r="E454" s="57"/>
      <c r="F454" s="59"/>
      <c r="G454" s="57"/>
      <c r="H454" s="59"/>
      <c r="I454" s="57"/>
      <c r="J454" s="58"/>
      <c r="K454" s="58"/>
      <c r="L454" s="58"/>
      <c r="M454" s="58"/>
      <c r="N454" s="58"/>
      <c r="O454" s="60"/>
      <c r="P454" s="58"/>
      <c r="Q454" s="106"/>
      <c r="R454" s="97"/>
      <c r="S454" s="97"/>
      <c r="T454" s="63"/>
      <c r="U454" s="58"/>
      <c r="V454" s="58"/>
      <c r="W454" s="107"/>
      <c r="X454" s="107"/>
      <c r="Y454" s="62"/>
    </row>
    <row r="455" spans="1:25" s="1" customFormat="1" x14ac:dyDescent="0.2">
      <c r="A455" s="57"/>
      <c r="B455" s="93"/>
      <c r="C455" s="119"/>
      <c r="D455" s="57"/>
      <c r="E455" s="57"/>
      <c r="F455" s="59"/>
      <c r="G455" s="57"/>
      <c r="H455" s="59"/>
      <c r="I455" s="57"/>
      <c r="J455" s="58"/>
      <c r="K455" s="58"/>
      <c r="L455" s="58"/>
      <c r="M455" s="58"/>
      <c r="N455" s="58"/>
      <c r="O455" s="60"/>
      <c r="P455" s="58"/>
      <c r="Q455" s="106"/>
      <c r="R455" s="97"/>
      <c r="S455" s="97"/>
      <c r="T455" s="63"/>
      <c r="U455" s="58"/>
      <c r="V455" s="58"/>
      <c r="W455" s="107"/>
      <c r="X455" s="107"/>
      <c r="Y455" s="62"/>
    </row>
    <row r="456" spans="1:25" s="1" customFormat="1" x14ac:dyDescent="0.2">
      <c r="A456" s="57"/>
      <c r="B456" s="93"/>
      <c r="C456" s="119"/>
      <c r="D456" s="57"/>
      <c r="E456" s="57"/>
      <c r="F456" s="59"/>
      <c r="G456" s="57"/>
      <c r="H456" s="59"/>
      <c r="I456" s="57"/>
      <c r="J456" s="58"/>
      <c r="K456" s="58"/>
      <c r="L456" s="58"/>
      <c r="M456" s="58"/>
      <c r="N456" s="58"/>
      <c r="O456" s="60"/>
      <c r="P456" s="58"/>
      <c r="Q456" s="106"/>
      <c r="R456" s="97"/>
      <c r="S456" s="97"/>
      <c r="T456" s="63"/>
      <c r="U456" s="58"/>
      <c r="V456" s="58"/>
      <c r="W456" s="107"/>
      <c r="X456" s="107"/>
      <c r="Y456" s="62"/>
    </row>
    <row r="457" spans="1:25" s="1" customFormat="1" x14ac:dyDescent="0.2">
      <c r="A457" s="57"/>
      <c r="B457" s="93"/>
      <c r="C457" s="119"/>
      <c r="D457" s="57"/>
      <c r="E457" s="57"/>
      <c r="F457" s="59"/>
      <c r="G457" s="57"/>
      <c r="H457" s="59"/>
      <c r="I457" s="57"/>
      <c r="J457" s="58"/>
      <c r="K457" s="58"/>
      <c r="L457" s="58"/>
      <c r="M457" s="58"/>
      <c r="N457" s="58"/>
      <c r="O457" s="60"/>
      <c r="P457" s="58"/>
      <c r="Q457" s="106"/>
      <c r="R457" s="97"/>
      <c r="S457" s="97"/>
      <c r="T457" s="63"/>
      <c r="U457" s="58"/>
      <c r="V457" s="58"/>
      <c r="W457" s="107"/>
      <c r="X457" s="107"/>
      <c r="Y457" s="62"/>
    </row>
    <row r="458" spans="1:25" s="1" customFormat="1" x14ac:dyDescent="0.2">
      <c r="A458" s="57"/>
      <c r="B458" s="93"/>
      <c r="C458" s="119"/>
      <c r="D458" s="57"/>
      <c r="E458" s="57"/>
      <c r="F458" s="59"/>
      <c r="G458" s="57"/>
      <c r="H458" s="59"/>
      <c r="I458" s="57"/>
      <c r="J458" s="58"/>
      <c r="K458" s="58"/>
      <c r="L458" s="58"/>
      <c r="M458" s="58"/>
      <c r="N458" s="58"/>
      <c r="O458" s="60"/>
      <c r="P458" s="58"/>
      <c r="Q458" s="106"/>
      <c r="R458" s="97"/>
      <c r="S458" s="97"/>
      <c r="T458" s="63"/>
      <c r="U458" s="58"/>
      <c r="V458" s="58"/>
      <c r="W458" s="107"/>
      <c r="X458" s="107"/>
      <c r="Y458" s="62"/>
    </row>
    <row r="459" spans="1:25" s="1" customFormat="1" x14ac:dyDescent="0.2">
      <c r="A459" s="57"/>
      <c r="B459" s="93"/>
      <c r="C459" s="119"/>
      <c r="D459" s="57"/>
      <c r="E459" s="57"/>
      <c r="F459" s="59"/>
      <c r="G459" s="57"/>
      <c r="H459" s="59"/>
      <c r="I459" s="57"/>
      <c r="J459" s="58"/>
      <c r="K459" s="58"/>
      <c r="L459" s="58"/>
      <c r="M459" s="58"/>
      <c r="N459" s="58"/>
      <c r="O459" s="60"/>
      <c r="P459" s="58"/>
      <c r="Q459" s="106"/>
      <c r="R459" s="97"/>
      <c r="S459" s="97"/>
      <c r="T459" s="63"/>
      <c r="U459" s="58"/>
      <c r="V459" s="58"/>
      <c r="W459" s="107"/>
      <c r="X459" s="107"/>
      <c r="Y459" s="62"/>
    </row>
    <row r="460" spans="1:25" s="1" customFormat="1" x14ac:dyDescent="0.2">
      <c r="A460" s="57"/>
      <c r="B460" s="93" t="str">
        <f>IF(A460="","",IF(ISNUMBER(SEARCH("KCB",G460))=TRUE,Info!$J$10,Info!$J$11))</f>
        <v/>
      </c>
      <c r="C460" s="119"/>
      <c r="D460" s="57"/>
      <c r="E460" s="57"/>
      <c r="F460" s="59"/>
      <c r="G460" s="57"/>
      <c r="H460" s="59"/>
      <c r="I460" s="57"/>
      <c r="J460" s="58"/>
      <c r="K460" s="58"/>
      <c r="L460" s="58"/>
      <c r="M460" s="58"/>
      <c r="N460" s="58"/>
      <c r="O460" s="60"/>
      <c r="P460" s="58"/>
      <c r="Q460" s="106"/>
      <c r="R460" s="97"/>
      <c r="S460" s="97"/>
      <c r="T460" s="63"/>
      <c r="U460" s="58"/>
      <c r="V460" s="58"/>
      <c r="W460" s="107"/>
      <c r="X460" s="107"/>
      <c r="Y460" s="62"/>
    </row>
    <row r="461" spans="1:25" s="1" customFormat="1" x14ac:dyDescent="0.2">
      <c r="A461" s="57"/>
      <c r="B461" s="93" t="str">
        <f>IF(A461="","",IF(ISNUMBER(SEARCH("KCB",G461))=TRUE,Info!$J$10,Info!$J$11))</f>
        <v/>
      </c>
      <c r="C461" s="119"/>
      <c r="D461" s="57"/>
      <c r="E461" s="57"/>
      <c r="F461" s="59"/>
      <c r="G461" s="57"/>
      <c r="H461" s="59"/>
      <c r="I461" s="57"/>
      <c r="J461" s="58"/>
      <c r="K461" s="58"/>
      <c r="L461" s="58"/>
      <c r="M461" s="58"/>
      <c r="N461" s="58"/>
      <c r="O461" s="60"/>
      <c r="P461" s="58"/>
      <c r="Q461" s="106"/>
      <c r="R461" s="97"/>
      <c r="S461" s="97"/>
      <c r="T461" s="63"/>
      <c r="U461" s="58"/>
      <c r="V461" s="58"/>
      <c r="W461" s="107"/>
      <c r="X461" s="107"/>
      <c r="Y461" s="62"/>
    </row>
    <row r="462" spans="1:25" s="1" customFormat="1" x14ac:dyDescent="0.2">
      <c r="A462" s="57"/>
      <c r="B462" s="93" t="str">
        <f>IF(A462="","",IF(ISNUMBER(SEARCH("KCB",G462))=TRUE,Info!$J$10,Info!$J$11))</f>
        <v/>
      </c>
      <c r="C462" s="119"/>
      <c r="D462" s="57"/>
      <c r="E462" s="57"/>
      <c r="F462" s="59"/>
      <c r="G462" s="57"/>
      <c r="H462" s="59"/>
      <c r="I462" s="57"/>
      <c r="J462" s="58"/>
      <c r="K462" s="58"/>
      <c r="L462" s="58"/>
      <c r="M462" s="58"/>
      <c r="N462" s="58"/>
      <c r="O462" s="60"/>
      <c r="P462" s="58"/>
      <c r="Q462" s="106"/>
      <c r="R462" s="97"/>
      <c r="S462" s="97"/>
      <c r="T462" s="63"/>
      <c r="U462" s="58"/>
      <c r="V462" s="58"/>
      <c r="W462" s="107"/>
      <c r="X462" s="107"/>
      <c r="Y462" s="62"/>
    </row>
    <row r="463" spans="1:25" s="1" customFormat="1" x14ac:dyDescent="0.2">
      <c r="A463" s="57"/>
      <c r="B463" s="93" t="str">
        <f>IF(A463="","",IF(ISNUMBER(SEARCH("KCB",G463))=TRUE,Info!$J$10,Info!$J$11))</f>
        <v/>
      </c>
      <c r="C463" s="119"/>
      <c r="D463" s="57"/>
      <c r="E463" s="57"/>
      <c r="F463" s="59"/>
      <c r="G463" s="57"/>
      <c r="H463" s="59"/>
      <c r="I463" s="57"/>
      <c r="J463" s="58"/>
      <c r="K463" s="58"/>
      <c r="L463" s="58"/>
      <c r="M463" s="58"/>
      <c r="N463" s="58"/>
      <c r="O463" s="60"/>
      <c r="P463" s="58"/>
      <c r="Q463" s="106"/>
      <c r="R463" s="97"/>
      <c r="S463" s="97"/>
      <c r="T463" s="63"/>
      <c r="U463" s="58"/>
      <c r="V463" s="58"/>
      <c r="W463" s="107"/>
      <c r="X463" s="107"/>
      <c r="Y463" s="62"/>
    </row>
    <row r="464" spans="1:25" s="1" customFormat="1" x14ac:dyDescent="0.2">
      <c r="A464" s="57"/>
      <c r="B464" s="93" t="str">
        <f>IF(A464="","",IF(ISNUMBER(SEARCH("KCB",G464))=TRUE,Info!$J$10,Info!$J$11))</f>
        <v/>
      </c>
      <c r="C464" s="119"/>
      <c r="D464" s="57"/>
      <c r="E464" s="57"/>
      <c r="F464" s="59"/>
      <c r="G464" s="57"/>
      <c r="H464" s="59"/>
      <c r="I464" s="57"/>
      <c r="J464" s="58"/>
      <c r="K464" s="58"/>
      <c r="L464" s="58"/>
      <c r="M464" s="58"/>
      <c r="N464" s="58"/>
      <c r="O464" s="60"/>
      <c r="P464" s="58"/>
      <c r="Q464" s="106"/>
      <c r="R464" s="97"/>
      <c r="S464" s="97"/>
      <c r="T464" s="63"/>
      <c r="U464" s="58"/>
      <c r="V464" s="58"/>
      <c r="W464" s="107"/>
      <c r="X464" s="107"/>
      <c r="Y464" s="62"/>
    </row>
    <row r="465" spans="1:25" s="1" customFormat="1" x14ac:dyDescent="0.2">
      <c r="A465" s="57"/>
      <c r="B465" s="93" t="str">
        <f>IF(A465="","",IF(ISNUMBER(SEARCH("KCB",G465))=TRUE,Info!$J$10,Info!$J$11))</f>
        <v/>
      </c>
      <c r="C465" s="119"/>
      <c r="D465" s="57"/>
      <c r="E465" s="57"/>
      <c r="F465" s="59"/>
      <c r="G465" s="57"/>
      <c r="H465" s="59"/>
      <c r="I465" s="57"/>
      <c r="J465" s="58"/>
      <c r="K465" s="58"/>
      <c r="L465" s="58"/>
      <c r="M465" s="58"/>
      <c r="N465" s="58"/>
      <c r="O465" s="60"/>
      <c r="P465" s="58"/>
      <c r="Q465" s="106"/>
      <c r="R465" s="97"/>
      <c r="S465" s="97"/>
      <c r="T465" s="63"/>
      <c r="U465" s="58"/>
      <c r="V465" s="58"/>
      <c r="W465" s="107"/>
      <c r="X465" s="107"/>
      <c r="Y465" s="62"/>
    </row>
    <row r="466" spans="1:25" s="1" customFormat="1" x14ac:dyDescent="0.2">
      <c r="A466" s="57"/>
      <c r="B466" s="93" t="str">
        <f>IF(A466="","",IF(ISNUMBER(SEARCH("KCB",G466))=TRUE,Info!$J$10,Info!$J$11))</f>
        <v/>
      </c>
      <c r="C466" s="119"/>
      <c r="D466" s="57"/>
      <c r="E466" s="57"/>
      <c r="F466" s="59"/>
      <c r="G466" s="57"/>
      <c r="H466" s="59"/>
      <c r="I466" s="57"/>
      <c r="J466" s="58"/>
      <c r="K466" s="58"/>
      <c r="L466" s="58"/>
      <c r="M466" s="58"/>
      <c r="N466" s="58"/>
      <c r="O466" s="60"/>
      <c r="P466" s="58"/>
      <c r="Q466" s="106"/>
      <c r="R466" s="97"/>
      <c r="S466" s="97"/>
      <c r="T466" s="63"/>
      <c r="U466" s="58"/>
      <c r="V466" s="58"/>
      <c r="W466" s="107"/>
      <c r="X466" s="107"/>
      <c r="Y466" s="62"/>
    </row>
    <row r="467" spans="1:25" s="1" customFormat="1" x14ac:dyDescent="0.2">
      <c r="A467" s="57"/>
      <c r="B467" s="93" t="str">
        <f>IF(A467="","",IF(ISNUMBER(SEARCH("KCB",G467))=TRUE,Info!$J$10,Info!$J$11))</f>
        <v/>
      </c>
      <c r="C467" s="119"/>
      <c r="D467" s="57"/>
      <c r="E467" s="57"/>
      <c r="F467" s="59"/>
      <c r="G467" s="57"/>
      <c r="H467" s="59"/>
      <c r="I467" s="57"/>
      <c r="J467" s="58"/>
      <c r="K467" s="58"/>
      <c r="L467" s="58"/>
      <c r="M467" s="58"/>
      <c r="N467" s="58"/>
      <c r="O467" s="60"/>
      <c r="P467" s="58"/>
      <c r="Q467" s="106"/>
      <c r="R467" s="97"/>
      <c r="S467" s="97"/>
      <c r="T467" s="63"/>
      <c r="U467" s="58"/>
      <c r="V467" s="58"/>
      <c r="W467" s="107"/>
      <c r="X467" s="107"/>
      <c r="Y467" s="62"/>
    </row>
    <row r="468" spans="1:25" s="1" customFormat="1" x14ac:dyDescent="0.2">
      <c r="A468" s="57"/>
      <c r="B468" s="93" t="str">
        <f>IF(A468="","",IF(ISNUMBER(SEARCH("KCB",G468))=TRUE,Info!$J$10,Info!$J$11))</f>
        <v/>
      </c>
      <c r="C468" s="119"/>
      <c r="D468" s="57"/>
      <c r="E468" s="57"/>
      <c r="F468" s="59"/>
      <c r="G468" s="57"/>
      <c r="H468" s="59"/>
      <c r="I468" s="57"/>
      <c r="J468" s="58"/>
      <c r="K468" s="58"/>
      <c r="L468" s="58"/>
      <c r="M468" s="58"/>
      <c r="N468" s="58"/>
      <c r="O468" s="60"/>
      <c r="P468" s="58"/>
      <c r="Q468" s="106"/>
      <c r="R468" s="97"/>
      <c r="S468" s="97"/>
      <c r="T468" s="63"/>
      <c r="U468" s="58"/>
      <c r="V468" s="58"/>
      <c r="W468" s="107"/>
      <c r="X468" s="107"/>
      <c r="Y468" s="62"/>
    </row>
    <row r="469" spans="1:25" s="1" customFormat="1" x14ac:dyDescent="0.2">
      <c r="A469" s="57"/>
      <c r="B469" s="93" t="str">
        <f>IF(A469="","",IF(ISNUMBER(SEARCH("KCB",G469))=TRUE,Info!$J$10,Info!$J$11))</f>
        <v/>
      </c>
      <c r="C469" s="119"/>
      <c r="D469" s="57"/>
      <c r="E469" s="57"/>
      <c r="F469" s="59"/>
      <c r="G469" s="57"/>
      <c r="H469" s="59"/>
      <c r="I469" s="57"/>
      <c r="J469" s="58"/>
      <c r="K469" s="58"/>
      <c r="L469" s="58"/>
      <c r="M469" s="58"/>
      <c r="N469" s="58"/>
      <c r="O469" s="60"/>
      <c r="P469" s="58"/>
      <c r="Q469" s="106"/>
      <c r="R469" s="97"/>
      <c r="S469" s="97"/>
      <c r="T469" s="63"/>
      <c r="U469" s="58"/>
      <c r="V469" s="58"/>
      <c r="W469" s="107"/>
      <c r="X469" s="107"/>
      <c r="Y469" s="62"/>
    </row>
    <row r="470" spans="1:25" s="1" customFormat="1" x14ac:dyDescent="0.2">
      <c r="A470" s="57"/>
      <c r="B470" s="93" t="str">
        <f>IF(A470="","",IF(ISNUMBER(SEARCH("KCB",G470))=TRUE,Info!$J$10,Info!$J$11))</f>
        <v/>
      </c>
      <c r="C470" s="119"/>
      <c r="D470" s="57"/>
      <c r="E470" s="57"/>
      <c r="F470" s="59"/>
      <c r="G470" s="57"/>
      <c r="H470" s="59"/>
      <c r="I470" s="57"/>
      <c r="J470" s="58"/>
      <c r="K470" s="58"/>
      <c r="L470" s="58"/>
      <c r="M470" s="58"/>
      <c r="N470" s="58"/>
      <c r="O470" s="60"/>
      <c r="P470" s="58"/>
      <c r="Q470" s="106"/>
      <c r="R470" s="97"/>
      <c r="S470" s="97"/>
      <c r="T470" s="63"/>
      <c r="U470" s="58"/>
      <c r="V470" s="58"/>
      <c r="W470" s="107"/>
      <c r="X470" s="107"/>
      <c r="Y470" s="62"/>
    </row>
    <row r="471" spans="1:25" s="1" customFormat="1" x14ac:dyDescent="0.2">
      <c r="A471" s="57"/>
      <c r="B471" s="93" t="str">
        <f>IF(A471="","",IF(ISNUMBER(SEARCH("KCB",G471))=TRUE,Info!$J$10,Info!$J$11))</f>
        <v/>
      </c>
      <c r="C471" s="119"/>
      <c r="D471" s="57"/>
      <c r="E471" s="57"/>
      <c r="F471" s="59"/>
      <c r="G471" s="57"/>
      <c r="H471" s="59"/>
      <c r="I471" s="57"/>
      <c r="J471" s="58"/>
      <c r="K471" s="58"/>
      <c r="L471" s="58"/>
      <c r="M471" s="58"/>
      <c r="N471" s="58"/>
      <c r="O471" s="60"/>
      <c r="P471" s="58"/>
      <c r="Q471" s="106"/>
      <c r="R471" s="97"/>
      <c r="S471" s="97"/>
      <c r="T471" s="63"/>
      <c r="U471" s="58"/>
      <c r="V471" s="58"/>
      <c r="W471" s="107"/>
      <c r="X471" s="107"/>
      <c r="Y471" s="62"/>
    </row>
    <row r="472" spans="1:25" s="1" customFormat="1" x14ac:dyDescent="0.2">
      <c r="A472" s="57"/>
      <c r="B472" s="93" t="str">
        <f>IF(A472="","",IF(ISNUMBER(SEARCH("KCB",G472))=TRUE,Info!$J$10,Info!$J$11))</f>
        <v/>
      </c>
      <c r="C472" s="119"/>
      <c r="D472" s="57"/>
      <c r="E472" s="57"/>
      <c r="F472" s="59"/>
      <c r="G472" s="57"/>
      <c r="H472" s="59"/>
      <c r="I472" s="57"/>
      <c r="J472" s="58"/>
      <c r="K472" s="58"/>
      <c r="L472" s="58"/>
      <c r="M472" s="58"/>
      <c r="N472" s="58"/>
      <c r="O472" s="60"/>
      <c r="P472" s="58"/>
      <c r="Q472" s="106"/>
      <c r="R472" s="97"/>
      <c r="S472" s="97"/>
      <c r="T472" s="63"/>
      <c r="U472" s="58"/>
      <c r="V472" s="58"/>
      <c r="W472" s="107"/>
      <c r="X472" s="107"/>
      <c r="Y472" s="62"/>
    </row>
    <row r="473" spans="1:25" s="1" customFormat="1" x14ac:dyDescent="0.2">
      <c r="A473" s="57"/>
      <c r="B473" s="93" t="str">
        <f>IF(A473="","",IF(ISNUMBER(SEARCH("KCB",G473))=TRUE,Info!$J$10,Info!$J$11))</f>
        <v/>
      </c>
      <c r="C473" s="119"/>
      <c r="D473" s="57"/>
      <c r="E473" s="57"/>
      <c r="F473" s="59"/>
      <c r="G473" s="57"/>
      <c r="H473" s="59"/>
      <c r="I473" s="57"/>
      <c r="J473" s="58"/>
      <c r="K473" s="58"/>
      <c r="L473" s="58"/>
      <c r="M473" s="58"/>
      <c r="N473" s="58"/>
      <c r="O473" s="60"/>
      <c r="P473" s="58"/>
      <c r="Q473" s="106"/>
      <c r="R473" s="97"/>
      <c r="S473" s="97"/>
      <c r="T473" s="63"/>
      <c r="U473" s="58"/>
      <c r="V473" s="58"/>
      <c r="W473" s="107"/>
      <c r="X473" s="107"/>
      <c r="Y473" s="62"/>
    </row>
    <row r="474" spans="1:25" s="1" customFormat="1" x14ac:dyDescent="0.2">
      <c r="A474" s="57"/>
      <c r="B474" s="93" t="str">
        <f>IF(A474="","",IF(ISNUMBER(SEARCH("KCB",G474))=TRUE,Info!$J$10,Info!$J$11))</f>
        <v/>
      </c>
      <c r="C474" s="119"/>
      <c r="D474" s="57"/>
      <c r="E474" s="57"/>
      <c r="F474" s="59"/>
      <c r="G474" s="57"/>
      <c r="H474" s="59"/>
      <c r="I474" s="57"/>
      <c r="J474" s="58"/>
      <c r="K474" s="58"/>
      <c r="L474" s="58"/>
      <c r="M474" s="58"/>
      <c r="N474" s="58"/>
      <c r="O474" s="60"/>
      <c r="P474" s="58"/>
      <c r="Q474" s="106"/>
      <c r="R474" s="97"/>
      <c r="S474" s="97"/>
      <c r="T474" s="63"/>
      <c r="U474" s="58"/>
      <c r="V474" s="58"/>
      <c r="W474" s="107"/>
      <c r="X474" s="107"/>
      <c r="Y474" s="62"/>
    </row>
    <row r="475" spans="1:25" s="1" customFormat="1" x14ac:dyDescent="0.2">
      <c r="A475" s="57"/>
      <c r="B475" s="93" t="str">
        <f>IF(A475="","",IF(ISNUMBER(SEARCH("KCB",G475))=TRUE,Info!$J$10,Info!$J$11))</f>
        <v/>
      </c>
      <c r="C475" s="119"/>
      <c r="D475" s="57"/>
      <c r="E475" s="57"/>
      <c r="F475" s="59"/>
      <c r="G475" s="57"/>
      <c r="H475" s="59"/>
      <c r="I475" s="57"/>
      <c r="J475" s="58"/>
      <c r="K475" s="58"/>
      <c r="L475" s="58"/>
      <c r="M475" s="58"/>
      <c r="N475" s="58"/>
      <c r="O475" s="60"/>
      <c r="P475" s="58"/>
      <c r="Q475" s="106"/>
      <c r="R475" s="97"/>
      <c r="S475" s="97"/>
      <c r="T475" s="63"/>
      <c r="U475" s="58"/>
      <c r="V475" s="58"/>
      <c r="W475" s="107"/>
      <c r="X475" s="107"/>
      <c r="Y475" s="62"/>
    </row>
    <row r="476" spans="1:25" s="1" customFormat="1" x14ac:dyDescent="0.2">
      <c r="A476" s="57"/>
      <c r="B476" s="93" t="str">
        <f>IF(A476="","",IF(ISNUMBER(SEARCH("KCB",G476))=TRUE,Info!$J$10,Info!$J$11))</f>
        <v/>
      </c>
      <c r="C476" s="119"/>
      <c r="D476" s="57"/>
      <c r="E476" s="57"/>
      <c r="F476" s="59"/>
      <c r="G476" s="57"/>
      <c r="H476" s="59"/>
      <c r="I476" s="57"/>
      <c r="J476" s="58"/>
      <c r="K476" s="58"/>
      <c r="L476" s="58"/>
      <c r="M476" s="58"/>
      <c r="N476" s="58"/>
      <c r="O476" s="60"/>
      <c r="P476" s="58"/>
      <c r="Q476" s="106"/>
      <c r="R476" s="97"/>
      <c r="S476" s="97"/>
      <c r="T476" s="63"/>
      <c r="U476" s="58"/>
      <c r="V476" s="58"/>
      <c r="W476" s="107"/>
      <c r="X476" s="107"/>
      <c r="Y476" s="62"/>
    </row>
    <row r="477" spans="1:25" s="1" customFormat="1" x14ac:dyDescent="0.2">
      <c r="A477" s="57"/>
      <c r="B477" s="93" t="str">
        <f>IF(A477="","",IF(ISNUMBER(SEARCH("KCB",G477))=TRUE,Info!$J$10,Info!$J$11))</f>
        <v/>
      </c>
      <c r="C477" s="119"/>
      <c r="D477" s="57"/>
      <c r="E477" s="57"/>
      <c r="F477" s="59"/>
      <c r="G477" s="57"/>
      <c r="H477" s="59"/>
      <c r="I477" s="57"/>
      <c r="J477" s="58"/>
      <c r="K477" s="58"/>
      <c r="L477" s="58"/>
      <c r="M477" s="58"/>
      <c r="N477" s="58"/>
      <c r="O477" s="60"/>
      <c r="P477" s="58"/>
      <c r="Q477" s="106"/>
      <c r="R477" s="97"/>
      <c r="S477" s="97"/>
      <c r="T477" s="63"/>
      <c r="U477" s="58"/>
      <c r="V477" s="58"/>
      <c r="W477" s="107"/>
      <c r="X477" s="107"/>
      <c r="Y477" s="62"/>
    </row>
    <row r="478" spans="1:25" s="1" customFormat="1" x14ac:dyDescent="0.2">
      <c r="A478" s="57"/>
      <c r="B478" s="93" t="str">
        <f>IF(A478="","",IF(ISNUMBER(SEARCH("KCB",G478))=TRUE,Info!$J$10,Info!$J$11))</f>
        <v/>
      </c>
      <c r="C478" s="119"/>
      <c r="D478" s="57"/>
      <c r="E478" s="57"/>
      <c r="F478" s="59"/>
      <c r="G478" s="57"/>
      <c r="H478" s="59"/>
      <c r="I478" s="57"/>
      <c r="J478" s="58"/>
      <c r="K478" s="58"/>
      <c r="L478" s="58"/>
      <c r="M478" s="58"/>
      <c r="N478" s="58"/>
      <c r="O478" s="60"/>
      <c r="P478" s="58"/>
      <c r="Q478" s="106"/>
      <c r="R478" s="97"/>
      <c r="S478" s="97"/>
      <c r="T478" s="63"/>
      <c r="U478" s="58"/>
      <c r="V478" s="58"/>
      <c r="W478" s="107"/>
      <c r="X478" s="107"/>
      <c r="Y478" s="62"/>
    </row>
    <row r="479" spans="1:25" s="1" customFormat="1" x14ac:dyDescent="0.2">
      <c r="A479" s="57"/>
      <c r="B479" s="93" t="str">
        <f>IF(A479="","",IF(ISNUMBER(SEARCH("KCB",G479))=TRUE,Info!$J$10,Info!$J$11))</f>
        <v/>
      </c>
      <c r="C479" s="119"/>
      <c r="D479" s="57"/>
      <c r="E479" s="57"/>
      <c r="F479" s="59"/>
      <c r="G479" s="57"/>
      <c r="H479" s="59"/>
      <c r="I479" s="57"/>
      <c r="J479" s="58"/>
      <c r="K479" s="58"/>
      <c r="L479" s="58"/>
      <c r="M479" s="58"/>
      <c r="N479" s="58"/>
      <c r="O479" s="60"/>
      <c r="P479" s="58"/>
      <c r="Q479" s="106"/>
      <c r="R479" s="97"/>
      <c r="S479" s="97"/>
      <c r="T479" s="63"/>
      <c r="U479" s="58"/>
      <c r="V479" s="58"/>
      <c r="W479" s="107"/>
      <c r="X479" s="107"/>
      <c r="Y479" s="62"/>
    </row>
    <row r="480" spans="1:25" s="1" customFormat="1" x14ac:dyDescent="0.2">
      <c r="A480" s="57"/>
      <c r="B480" s="93" t="str">
        <f>IF(A480="","",IF(ISNUMBER(SEARCH("KCB",G480))=TRUE,Info!$J$10,Info!$J$11))</f>
        <v/>
      </c>
      <c r="C480" s="119"/>
      <c r="D480" s="57"/>
      <c r="E480" s="57"/>
      <c r="F480" s="59"/>
      <c r="G480" s="57"/>
      <c r="H480" s="59"/>
      <c r="I480" s="57"/>
      <c r="J480" s="58"/>
      <c r="K480" s="58"/>
      <c r="L480" s="58"/>
      <c r="M480" s="58"/>
      <c r="N480" s="58"/>
      <c r="O480" s="60"/>
      <c r="P480" s="58"/>
      <c r="Q480" s="106"/>
      <c r="R480" s="97"/>
      <c r="S480" s="97"/>
      <c r="T480" s="63"/>
      <c r="U480" s="58"/>
      <c r="V480" s="58"/>
      <c r="W480" s="107"/>
      <c r="X480" s="107"/>
      <c r="Y480" s="62"/>
    </row>
    <row r="481" spans="1:25" s="1" customFormat="1" x14ac:dyDescent="0.2">
      <c r="A481" s="57"/>
      <c r="B481" s="93" t="str">
        <f>IF(A481="","",IF(ISNUMBER(SEARCH("KCB",G481))=TRUE,Info!$J$10,Info!$J$11))</f>
        <v/>
      </c>
      <c r="C481" s="119"/>
      <c r="D481" s="57"/>
      <c r="E481" s="57"/>
      <c r="F481" s="59"/>
      <c r="G481" s="57"/>
      <c r="H481" s="59"/>
      <c r="I481" s="57"/>
      <c r="J481" s="58"/>
      <c r="K481" s="58"/>
      <c r="L481" s="58"/>
      <c r="M481" s="58"/>
      <c r="N481" s="58"/>
      <c r="O481" s="60"/>
      <c r="P481" s="58"/>
      <c r="Q481" s="106"/>
      <c r="R481" s="97"/>
      <c r="S481" s="97"/>
      <c r="T481" s="63"/>
      <c r="U481" s="58"/>
      <c r="V481" s="58"/>
      <c r="W481" s="107"/>
      <c r="X481" s="107"/>
      <c r="Y481" s="62"/>
    </row>
    <row r="482" spans="1:25" s="1" customFormat="1" x14ac:dyDescent="0.2">
      <c r="A482" s="57"/>
      <c r="B482" s="93" t="str">
        <f>IF(A482="","",IF(ISNUMBER(SEARCH("KCB",G482))=TRUE,Info!$J$10,Info!$J$11))</f>
        <v/>
      </c>
      <c r="C482" s="119"/>
      <c r="D482" s="57"/>
      <c r="E482" s="57"/>
      <c r="F482" s="59"/>
      <c r="G482" s="57"/>
      <c r="H482" s="59"/>
      <c r="I482" s="57"/>
      <c r="J482" s="58"/>
      <c r="K482" s="58"/>
      <c r="L482" s="58"/>
      <c r="M482" s="58"/>
      <c r="N482" s="58"/>
      <c r="O482" s="60"/>
      <c r="P482" s="58"/>
      <c r="Q482" s="106"/>
      <c r="R482" s="97"/>
      <c r="S482" s="97"/>
      <c r="T482" s="63"/>
      <c r="U482" s="58"/>
      <c r="V482" s="58"/>
      <c r="W482" s="107"/>
      <c r="X482" s="107"/>
      <c r="Y482" s="62"/>
    </row>
    <row r="483" spans="1:25" s="1" customFormat="1" x14ac:dyDescent="0.2">
      <c r="A483" s="57"/>
      <c r="B483" s="93" t="str">
        <f>IF(A483="","",IF(ISNUMBER(SEARCH("KCB",G483))=TRUE,Info!$J$10,Info!$J$11))</f>
        <v/>
      </c>
      <c r="C483" s="119"/>
      <c r="D483" s="57"/>
      <c r="E483" s="57"/>
      <c r="F483" s="59"/>
      <c r="G483" s="57"/>
      <c r="H483" s="59"/>
      <c r="I483" s="57"/>
      <c r="J483" s="58"/>
      <c r="K483" s="58"/>
      <c r="L483" s="58"/>
      <c r="M483" s="58"/>
      <c r="N483" s="58"/>
      <c r="O483" s="60"/>
      <c r="P483" s="58"/>
      <c r="Q483" s="106"/>
      <c r="R483" s="97"/>
      <c r="S483" s="97"/>
      <c r="T483" s="63"/>
      <c r="U483" s="58"/>
      <c r="V483" s="58"/>
      <c r="W483" s="107"/>
      <c r="X483" s="107"/>
      <c r="Y483" s="62"/>
    </row>
    <row r="484" spans="1:25" s="1" customFormat="1" x14ac:dyDescent="0.2">
      <c r="A484" s="57"/>
      <c r="B484" s="93" t="str">
        <f>IF(A484="","",IF(ISNUMBER(SEARCH("KCB",G484))=TRUE,Info!$J$10,Info!$J$11))</f>
        <v/>
      </c>
      <c r="C484" s="119"/>
      <c r="D484" s="57"/>
      <c r="E484" s="57"/>
      <c r="F484" s="59"/>
      <c r="G484" s="57"/>
      <c r="H484" s="59"/>
      <c r="I484" s="57"/>
      <c r="J484" s="58"/>
      <c r="K484" s="58"/>
      <c r="L484" s="58"/>
      <c r="M484" s="58"/>
      <c r="N484" s="58"/>
      <c r="O484" s="60"/>
      <c r="P484" s="58"/>
      <c r="Q484" s="106"/>
      <c r="R484" s="97"/>
      <c r="S484" s="97"/>
      <c r="T484" s="63"/>
      <c r="U484" s="58"/>
      <c r="V484" s="58"/>
      <c r="W484" s="107"/>
      <c r="X484" s="107"/>
      <c r="Y484" s="62"/>
    </row>
    <row r="485" spans="1:25" s="1" customFormat="1" x14ac:dyDescent="0.2">
      <c r="A485" s="57"/>
      <c r="B485" s="93" t="str">
        <f>IF(A485="","",IF(ISNUMBER(SEARCH("KCB",G485))=TRUE,Info!$J$10,Info!$J$11))</f>
        <v/>
      </c>
      <c r="C485" s="119"/>
      <c r="D485" s="57"/>
      <c r="E485" s="57"/>
      <c r="F485" s="59"/>
      <c r="G485" s="57"/>
      <c r="H485" s="59"/>
      <c r="I485" s="57"/>
      <c r="J485" s="58"/>
      <c r="K485" s="58"/>
      <c r="L485" s="58"/>
      <c r="M485" s="58"/>
      <c r="N485" s="58"/>
      <c r="O485" s="60"/>
      <c r="P485" s="58"/>
      <c r="Q485" s="106"/>
      <c r="R485" s="97"/>
      <c r="S485" s="97"/>
      <c r="T485" s="63"/>
      <c r="U485" s="58"/>
      <c r="V485" s="58"/>
      <c r="W485" s="107"/>
      <c r="X485" s="107"/>
      <c r="Y485" s="62"/>
    </row>
    <row r="486" spans="1:25" s="1" customFormat="1" x14ac:dyDescent="0.2">
      <c r="A486" s="57"/>
      <c r="B486" s="93" t="str">
        <f>IF(A486="","",IF(ISNUMBER(SEARCH("KCB",G486))=TRUE,Info!$J$10,Info!$J$11))</f>
        <v/>
      </c>
      <c r="C486" s="119"/>
      <c r="D486" s="57"/>
      <c r="E486" s="57"/>
      <c r="F486" s="59"/>
      <c r="G486" s="57"/>
      <c r="H486" s="59"/>
      <c r="I486" s="57"/>
      <c r="J486" s="58"/>
      <c r="K486" s="58"/>
      <c r="L486" s="58"/>
      <c r="M486" s="58"/>
      <c r="N486" s="58"/>
      <c r="O486" s="60"/>
      <c r="P486" s="58"/>
      <c r="Q486" s="106"/>
      <c r="R486" s="97"/>
      <c r="S486" s="97"/>
      <c r="T486" s="63"/>
      <c r="U486" s="58"/>
      <c r="V486" s="58"/>
      <c r="W486" s="107"/>
      <c r="X486" s="107"/>
      <c r="Y486" s="62"/>
    </row>
    <row r="487" spans="1:25" s="1" customFormat="1" x14ac:dyDescent="0.2">
      <c r="A487" s="57"/>
      <c r="B487" s="93" t="str">
        <f>IF(A487="","",IF(ISNUMBER(SEARCH("KCB",G487))=TRUE,Info!$J$10,Info!$J$11))</f>
        <v/>
      </c>
      <c r="C487" s="119"/>
      <c r="D487" s="57"/>
      <c r="E487" s="57"/>
      <c r="F487" s="59"/>
      <c r="G487" s="57"/>
      <c r="H487" s="59"/>
      <c r="I487" s="57"/>
      <c r="J487" s="58"/>
      <c r="K487" s="58"/>
      <c r="L487" s="58"/>
      <c r="M487" s="58"/>
      <c r="N487" s="58"/>
      <c r="O487" s="60"/>
      <c r="P487" s="58"/>
      <c r="Q487" s="106"/>
      <c r="R487" s="97"/>
      <c r="S487" s="97"/>
      <c r="T487" s="63"/>
      <c r="U487" s="58"/>
      <c r="V487" s="58"/>
      <c r="W487" s="107"/>
      <c r="X487" s="107"/>
      <c r="Y487" s="62"/>
    </row>
    <row r="488" spans="1:25" s="1" customFormat="1" x14ac:dyDescent="0.2">
      <c r="A488" s="57"/>
      <c r="B488" s="93" t="str">
        <f>IF(A488="","",IF(ISNUMBER(SEARCH("KCB",G488))=TRUE,Info!$J$10,Info!$J$11))</f>
        <v/>
      </c>
      <c r="C488" s="119"/>
      <c r="D488" s="57"/>
      <c r="E488" s="57"/>
      <c r="F488" s="59"/>
      <c r="G488" s="57"/>
      <c r="H488" s="59"/>
      <c r="I488" s="57"/>
      <c r="J488" s="58"/>
      <c r="K488" s="58"/>
      <c r="L488" s="58"/>
      <c r="M488" s="58"/>
      <c r="N488" s="58"/>
      <c r="O488" s="60"/>
      <c r="P488" s="58"/>
      <c r="Q488" s="106"/>
      <c r="R488" s="97"/>
      <c r="S488" s="97"/>
      <c r="T488" s="63"/>
      <c r="U488" s="58"/>
      <c r="V488" s="58"/>
      <c r="W488" s="107"/>
      <c r="X488" s="107"/>
      <c r="Y488" s="62"/>
    </row>
    <row r="489" spans="1:25" s="1" customFormat="1" x14ac:dyDescent="0.2">
      <c r="A489" s="57"/>
      <c r="B489" s="93" t="str">
        <f>IF(A489="","",IF(ISNUMBER(SEARCH("KCB",G489))=TRUE,Info!$J$10,Info!$J$11))</f>
        <v/>
      </c>
      <c r="C489" s="119"/>
      <c r="D489" s="57"/>
      <c r="E489" s="57"/>
      <c r="F489" s="59"/>
      <c r="G489" s="57"/>
      <c r="H489" s="59"/>
      <c r="I489" s="57"/>
      <c r="J489" s="58"/>
      <c r="K489" s="58"/>
      <c r="L489" s="58"/>
      <c r="M489" s="58"/>
      <c r="N489" s="58"/>
      <c r="O489" s="60"/>
      <c r="P489" s="58"/>
      <c r="Q489" s="106"/>
      <c r="R489" s="97"/>
      <c r="S489" s="97"/>
      <c r="T489" s="63"/>
      <c r="U489" s="58"/>
      <c r="V489" s="58"/>
      <c r="W489" s="107"/>
      <c r="X489" s="107"/>
      <c r="Y489" s="62"/>
    </row>
    <row r="490" spans="1:25" s="1" customFormat="1" x14ac:dyDescent="0.2">
      <c r="A490" s="57"/>
      <c r="B490" s="93" t="str">
        <f>IF(A490="","",IF(ISNUMBER(SEARCH("KCB",G490))=TRUE,Info!$J$10,Info!$J$11))</f>
        <v/>
      </c>
      <c r="C490" s="119"/>
      <c r="D490" s="57"/>
      <c r="E490" s="57"/>
      <c r="F490" s="59"/>
      <c r="G490" s="57"/>
      <c r="H490" s="59"/>
      <c r="I490" s="57"/>
      <c r="J490" s="58"/>
      <c r="K490" s="58"/>
      <c r="L490" s="58"/>
      <c r="M490" s="58"/>
      <c r="N490" s="58"/>
      <c r="O490" s="60"/>
      <c r="P490" s="58"/>
      <c r="Q490" s="106"/>
      <c r="R490" s="97"/>
      <c r="S490" s="97"/>
      <c r="T490" s="63"/>
      <c r="U490" s="58"/>
      <c r="V490" s="58"/>
      <c r="W490" s="107"/>
      <c r="X490" s="107"/>
      <c r="Y490" s="62"/>
    </row>
    <row r="491" spans="1:25" s="1" customFormat="1" x14ac:dyDescent="0.2">
      <c r="A491" s="57"/>
      <c r="B491" s="93" t="str">
        <f>IF(A491="","",IF(ISNUMBER(SEARCH("KCB",G491))=TRUE,Info!$J$10,Info!$J$11))</f>
        <v/>
      </c>
      <c r="C491" s="119"/>
      <c r="D491" s="57"/>
      <c r="E491" s="57"/>
      <c r="F491" s="59"/>
      <c r="G491" s="57"/>
      <c r="H491" s="59"/>
      <c r="I491" s="57"/>
      <c r="J491" s="58"/>
      <c r="K491" s="58"/>
      <c r="L491" s="58"/>
      <c r="M491" s="58"/>
      <c r="N491" s="58"/>
      <c r="O491" s="60"/>
      <c r="P491" s="58"/>
      <c r="Q491" s="106"/>
      <c r="R491" s="97"/>
      <c r="S491" s="97"/>
      <c r="T491" s="63"/>
      <c r="U491" s="58"/>
      <c r="V491" s="58"/>
      <c r="W491" s="107"/>
      <c r="X491" s="107"/>
      <c r="Y491" s="62"/>
    </row>
    <row r="492" spans="1:25" s="1" customFormat="1" x14ac:dyDescent="0.2">
      <c r="A492" s="57"/>
      <c r="B492" s="93" t="str">
        <f>IF(A492="","",IF(ISNUMBER(SEARCH("KCB",G492))=TRUE,Info!$J$10,Info!$J$11))</f>
        <v/>
      </c>
      <c r="C492" s="119"/>
      <c r="D492" s="57"/>
      <c r="E492" s="57"/>
      <c r="F492" s="59"/>
      <c r="G492" s="57"/>
      <c r="H492" s="59"/>
      <c r="I492" s="57"/>
      <c r="J492" s="58"/>
      <c r="K492" s="58"/>
      <c r="L492" s="58"/>
      <c r="M492" s="58"/>
      <c r="N492" s="58"/>
      <c r="O492" s="60"/>
      <c r="P492" s="58"/>
      <c r="Q492" s="106"/>
      <c r="R492" s="97"/>
      <c r="S492" s="97"/>
      <c r="T492" s="63"/>
      <c r="U492" s="58"/>
      <c r="V492" s="58"/>
      <c r="W492" s="107"/>
      <c r="X492" s="107"/>
      <c r="Y492" s="62"/>
    </row>
    <row r="493" spans="1:25" x14ac:dyDescent="0.2">
      <c r="B493" s="93" t="str">
        <f>IF(A493="","",IF(ISNUMBER(SEARCH("KCB",G493))=TRUE,Info!$J$10,Info!$J$11))</f>
        <v/>
      </c>
      <c r="D493" s="59"/>
      <c r="E493" s="59"/>
      <c r="G493" s="121"/>
      <c r="I493" s="121"/>
      <c r="J493" s="121"/>
      <c r="K493" s="58"/>
      <c r="M493" s="58"/>
      <c r="O493" s="123"/>
    </row>
    <row r="494" spans="1:25" x14ac:dyDescent="0.2">
      <c r="B494" s="93" t="str">
        <f>IF(A494="","",IF(ISNUMBER(SEARCH("KCB",G494))=TRUE,Info!$J$10,Info!$J$11))</f>
        <v/>
      </c>
      <c r="D494" s="59"/>
      <c r="E494" s="59"/>
      <c r="G494" s="121"/>
      <c r="I494" s="121"/>
      <c r="J494" s="121"/>
      <c r="K494" s="58"/>
      <c r="M494" s="58"/>
      <c r="O494" s="123"/>
    </row>
    <row r="495" spans="1:25" x14ac:dyDescent="0.2">
      <c r="B495" s="93" t="str">
        <f>IF(A495="","",IF(ISNUMBER(SEARCH("KCB",G495))=TRUE,Info!$J$10,Info!$J$11))</f>
        <v/>
      </c>
      <c r="D495" s="59"/>
      <c r="E495" s="59"/>
      <c r="G495" s="121"/>
      <c r="I495" s="121"/>
      <c r="J495" s="121"/>
      <c r="K495" s="58"/>
      <c r="M495" s="58"/>
      <c r="O495" s="123"/>
    </row>
    <row r="496" spans="1:25" x14ac:dyDescent="0.2">
      <c r="B496" s="93" t="str">
        <f>IF(A496="","",IF(ISNUMBER(SEARCH("KCB",G496))=TRUE,Info!$J$10,Info!$J$11))</f>
        <v/>
      </c>
      <c r="D496" s="59"/>
      <c r="E496" s="59"/>
      <c r="G496" s="121"/>
      <c r="I496" s="121"/>
      <c r="J496" s="121"/>
      <c r="K496" s="58"/>
      <c r="M496" s="58"/>
      <c r="O496" s="123"/>
    </row>
    <row r="497" spans="2:15" x14ac:dyDescent="0.2">
      <c r="B497" s="93" t="str">
        <f>IF(A497="","",IF(ISNUMBER(SEARCH("KCB",G497))=TRUE,Info!$J$10,Info!$J$11))</f>
        <v/>
      </c>
      <c r="D497" s="59"/>
      <c r="E497" s="59"/>
      <c r="G497" s="121"/>
      <c r="I497" s="121"/>
      <c r="J497" s="121"/>
      <c r="K497" s="58"/>
      <c r="M497" s="58"/>
      <c r="O497" s="123"/>
    </row>
    <row r="498" spans="2:15" x14ac:dyDescent="0.2">
      <c r="B498" s="93" t="str">
        <f>IF(A498="","",IF(ISNUMBER(SEARCH("KCB",G498))=TRUE,Info!$J$10,Info!$J$11))</f>
        <v/>
      </c>
      <c r="D498" s="59"/>
      <c r="E498" s="59"/>
      <c r="G498" s="121"/>
      <c r="I498" s="121"/>
      <c r="J498" s="121"/>
      <c r="K498" s="58"/>
      <c r="M498" s="58"/>
      <c r="O498" s="123"/>
    </row>
    <row r="499" spans="2:15" x14ac:dyDescent="0.2">
      <c r="B499" s="93" t="str">
        <f>IF(A499="","",IF(ISNUMBER(SEARCH("KCB",G499))=TRUE,Info!$J$10,Info!$J$11))</f>
        <v/>
      </c>
      <c r="D499" s="59"/>
      <c r="E499" s="59"/>
      <c r="G499" s="121"/>
      <c r="I499" s="121"/>
      <c r="J499" s="121"/>
      <c r="K499" s="58"/>
      <c r="M499" s="58"/>
      <c r="O499" s="123"/>
    </row>
    <row r="500" spans="2:15" x14ac:dyDescent="0.2">
      <c r="B500" s="93" t="str">
        <f>IF(A500="","",IF(ISNUMBER(SEARCH("KCB",G500))=TRUE,Info!$J$10,Info!$J$11))</f>
        <v/>
      </c>
      <c r="D500" s="59"/>
      <c r="E500" s="59"/>
      <c r="G500" s="121"/>
      <c r="I500" s="121"/>
      <c r="J500" s="121"/>
      <c r="K500" s="58"/>
      <c r="M500" s="58"/>
      <c r="O500" s="123"/>
    </row>
    <row r="501" spans="2:15" x14ac:dyDescent="0.2">
      <c r="B501" s="93" t="str">
        <f>IF(A501="","",IF(ISNUMBER(SEARCH("KCB",G501))=TRUE,Info!$J$10,Info!$J$11))</f>
        <v/>
      </c>
      <c r="D501" s="59"/>
      <c r="E501" s="59"/>
      <c r="G501" s="121"/>
      <c r="I501" s="121"/>
      <c r="J501" s="121"/>
      <c r="K501" s="58"/>
      <c r="M501" s="58"/>
      <c r="O501" s="123"/>
    </row>
    <row r="502" spans="2:15" x14ac:dyDescent="0.2">
      <c r="B502" s="93" t="str">
        <f>IF(A502="","",IF(ISNUMBER(SEARCH("KCB",G502))=TRUE,Info!$J$10,Info!$J$11))</f>
        <v/>
      </c>
      <c r="D502" s="59"/>
      <c r="E502" s="59"/>
      <c r="G502" s="121"/>
      <c r="I502" s="121"/>
      <c r="J502" s="121"/>
      <c r="K502" s="58"/>
      <c r="M502" s="58"/>
      <c r="O502" s="123"/>
    </row>
    <row r="503" spans="2:15" x14ac:dyDescent="0.2">
      <c r="B503" s="93" t="str">
        <f>IF(A503="","",IF(ISNUMBER(SEARCH("KCB",G503))=TRUE,Info!$J$10,Info!$J$11))</f>
        <v/>
      </c>
      <c r="D503" s="59"/>
      <c r="E503" s="59"/>
      <c r="G503" s="121"/>
      <c r="I503" s="121"/>
      <c r="J503" s="121"/>
      <c r="K503" s="58"/>
      <c r="M503" s="58"/>
      <c r="O503" s="123"/>
    </row>
    <row r="504" spans="2:15" x14ac:dyDescent="0.2">
      <c r="B504" s="93" t="str">
        <f>IF(A504="","",IF(ISNUMBER(SEARCH("KCB",G504))=TRUE,Info!$J$10,Info!$J$11))</f>
        <v/>
      </c>
      <c r="D504" s="59"/>
      <c r="E504" s="59"/>
      <c r="G504" s="121"/>
      <c r="I504" s="121"/>
      <c r="J504" s="121"/>
      <c r="K504" s="58"/>
      <c r="M504" s="58"/>
      <c r="O504" s="123"/>
    </row>
    <row r="505" spans="2:15" x14ac:dyDescent="0.2">
      <c r="B505" s="93" t="str">
        <f>IF(A505="","",IF(ISNUMBER(SEARCH("KCB",G505))=TRUE,Info!$J$10,Info!$J$11))</f>
        <v/>
      </c>
      <c r="D505" s="59"/>
      <c r="E505" s="59"/>
      <c r="G505" s="121"/>
      <c r="I505" s="121"/>
      <c r="J505" s="121"/>
      <c r="K505" s="58"/>
      <c r="M505" s="58"/>
      <c r="O505" s="123"/>
    </row>
    <row r="506" spans="2:15" x14ac:dyDescent="0.2">
      <c r="B506" s="93" t="str">
        <f>IF(A506="","",IF(ISNUMBER(SEARCH("KCB",G506))=TRUE,Info!$J$10,Info!$J$11))</f>
        <v/>
      </c>
      <c r="D506" s="59"/>
      <c r="E506" s="59"/>
      <c r="G506" s="121"/>
      <c r="I506" s="121"/>
      <c r="J506" s="121"/>
      <c r="K506" s="58"/>
      <c r="M506" s="58"/>
      <c r="O506" s="123"/>
    </row>
    <row r="507" spans="2:15" x14ac:dyDescent="0.2">
      <c r="B507" s="93" t="str">
        <f>IF(A507="","",IF(ISNUMBER(SEARCH("KCB",G507))=TRUE,Info!$J$10,Info!$J$11))</f>
        <v/>
      </c>
      <c r="D507" s="59"/>
      <c r="E507" s="59"/>
      <c r="G507" s="121"/>
      <c r="I507" s="121"/>
      <c r="J507" s="121"/>
      <c r="K507" s="58"/>
      <c r="M507" s="58"/>
      <c r="O507" s="123"/>
    </row>
    <row r="508" spans="2:15" x14ac:dyDescent="0.2">
      <c r="B508" s="93" t="str">
        <f>IF(A508="","",IF(ISNUMBER(SEARCH("KCB",G508))=TRUE,Info!$J$10,Info!$J$11))</f>
        <v/>
      </c>
      <c r="D508" s="59"/>
      <c r="E508" s="59"/>
      <c r="G508" s="121"/>
      <c r="I508" s="121"/>
      <c r="J508" s="121"/>
      <c r="K508" s="58"/>
      <c r="M508" s="58"/>
      <c r="O508" s="123"/>
    </row>
    <row r="509" spans="2:15" x14ac:dyDescent="0.2">
      <c r="B509" s="93" t="str">
        <f>IF(A509="","",IF(ISNUMBER(SEARCH("KCB",G509))=TRUE,Info!$J$10,Info!$J$11))</f>
        <v/>
      </c>
      <c r="D509" s="59"/>
      <c r="E509" s="59"/>
      <c r="G509" s="121"/>
      <c r="I509" s="121"/>
      <c r="J509" s="121"/>
      <c r="K509" s="58"/>
      <c r="M509" s="58"/>
      <c r="O509" s="123"/>
    </row>
    <row r="510" spans="2:15" x14ac:dyDescent="0.2">
      <c r="B510" s="93" t="str">
        <f>IF(A510="","",IF(ISNUMBER(SEARCH("KCB",G510))=TRUE,Info!$J$10,Info!$J$11))</f>
        <v/>
      </c>
      <c r="D510" s="59"/>
      <c r="E510" s="59"/>
      <c r="G510" s="121"/>
      <c r="I510" s="121"/>
      <c r="J510" s="121"/>
      <c r="K510" s="58"/>
      <c r="M510" s="58"/>
      <c r="O510" s="123"/>
    </row>
    <row r="511" spans="2:15" x14ac:dyDescent="0.2">
      <c r="B511" s="93" t="str">
        <f>IF(A511="","",IF(ISNUMBER(SEARCH("KCB",G511))=TRUE,Info!$J$10,Info!$J$11))</f>
        <v/>
      </c>
      <c r="D511" s="59"/>
      <c r="E511" s="59"/>
      <c r="G511" s="121"/>
      <c r="I511" s="121"/>
      <c r="J511" s="121"/>
      <c r="K511" s="58"/>
      <c r="M511" s="58"/>
      <c r="O511" s="123"/>
    </row>
    <row r="512" spans="2:15" x14ac:dyDescent="0.2">
      <c r="B512" s="93" t="str">
        <f>IF(A512="","",IF(ISNUMBER(SEARCH("KCB",G512))=TRUE,Info!$J$10,Info!$J$11))</f>
        <v/>
      </c>
      <c r="D512" s="59"/>
      <c r="E512" s="59"/>
      <c r="G512" s="121"/>
      <c r="I512" s="121"/>
      <c r="J512" s="121"/>
      <c r="K512" s="58"/>
      <c r="M512" s="58"/>
      <c r="O512" s="123"/>
    </row>
    <row r="513" spans="2:15" x14ac:dyDescent="0.2">
      <c r="B513" s="93" t="str">
        <f>IF(A513="","",IF(ISNUMBER(SEARCH("KCB",G513))=TRUE,Info!$J$10,Info!$J$11))</f>
        <v/>
      </c>
      <c r="D513" s="59"/>
      <c r="E513" s="59"/>
      <c r="G513" s="121"/>
      <c r="I513" s="121"/>
      <c r="J513" s="121"/>
      <c r="K513" s="58"/>
      <c r="M513" s="58"/>
      <c r="O513" s="123"/>
    </row>
    <row r="514" spans="2:15" x14ac:dyDescent="0.2">
      <c r="B514" s="93" t="str">
        <f>IF(A514="","",IF(ISNUMBER(SEARCH("KCB",G514))=TRUE,Info!$J$10,Info!$J$11))</f>
        <v/>
      </c>
      <c r="D514" s="59"/>
      <c r="E514" s="59"/>
      <c r="G514" s="121"/>
      <c r="I514" s="121"/>
      <c r="J514" s="121"/>
      <c r="K514" s="58"/>
      <c r="M514" s="58"/>
      <c r="O514" s="123"/>
    </row>
    <row r="515" spans="2:15" x14ac:dyDescent="0.2">
      <c r="B515" s="93" t="str">
        <f>IF(A515="","",IF(ISNUMBER(SEARCH("KCB",G515))=TRUE,Info!$J$10,Info!$J$11))</f>
        <v/>
      </c>
      <c r="D515" s="59"/>
      <c r="E515" s="59"/>
      <c r="G515" s="121"/>
      <c r="I515" s="121"/>
      <c r="J515" s="121"/>
      <c r="K515" s="58"/>
      <c r="M515" s="58"/>
      <c r="O515" s="123"/>
    </row>
    <row r="516" spans="2:15" x14ac:dyDescent="0.2">
      <c r="B516" s="93" t="str">
        <f>IF(A516="","",IF(ISNUMBER(SEARCH("KCB",G516))=TRUE,Info!$J$10,Info!$J$11))</f>
        <v/>
      </c>
      <c r="D516" s="59"/>
      <c r="E516" s="59"/>
      <c r="G516" s="121"/>
      <c r="I516" s="121"/>
      <c r="J516" s="121"/>
      <c r="K516" s="58"/>
      <c r="M516" s="58"/>
      <c r="O516" s="123"/>
    </row>
    <row r="517" spans="2:15" x14ac:dyDescent="0.2">
      <c r="B517" s="93" t="str">
        <f>IF(A517="","",IF(ISNUMBER(SEARCH("KCB",G517))=TRUE,Info!$J$10,Info!$J$11))</f>
        <v/>
      </c>
      <c r="D517" s="59"/>
      <c r="E517" s="59"/>
      <c r="G517" s="121"/>
      <c r="I517" s="121"/>
      <c r="J517" s="121"/>
      <c r="K517" s="58"/>
      <c r="M517" s="58"/>
      <c r="O517" s="123"/>
    </row>
    <row r="518" spans="2:15" x14ac:dyDescent="0.2">
      <c r="B518" s="93" t="str">
        <f>IF(A518="","",IF(ISNUMBER(SEARCH("KCB",G518))=TRUE,Info!$J$10,Info!$J$11))</f>
        <v/>
      </c>
      <c r="D518" s="59"/>
      <c r="E518" s="59"/>
      <c r="G518" s="121"/>
      <c r="I518" s="121"/>
      <c r="J518" s="121"/>
      <c r="K518" s="58"/>
      <c r="M518" s="58"/>
      <c r="O518" s="123"/>
    </row>
    <row r="519" spans="2:15" x14ac:dyDescent="0.2">
      <c r="B519" s="93" t="str">
        <f>IF(A519="","",IF(ISNUMBER(SEARCH("KCB",G519))=TRUE,Info!$J$10,Info!$J$11))</f>
        <v/>
      </c>
      <c r="D519" s="59"/>
      <c r="E519" s="59"/>
      <c r="G519" s="121"/>
      <c r="I519" s="121"/>
      <c r="J519" s="121"/>
      <c r="K519" s="58"/>
      <c r="M519" s="58"/>
      <c r="O519" s="123"/>
    </row>
    <row r="520" spans="2:15" x14ac:dyDescent="0.2">
      <c r="B520" s="93" t="str">
        <f>IF(A520="","",IF(ISNUMBER(SEARCH("KCB",G520))=TRUE,Info!$J$10,Info!$J$11))</f>
        <v/>
      </c>
      <c r="D520" s="59"/>
      <c r="E520" s="59"/>
      <c r="G520" s="121"/>
      <c r="I520" s="121"/>
      <c r="J520" s="121"/>
      <c r="K520" s="58"/>
      <c r="M520" s="58"/>
      <c r="O520" s="123"/>
    </row>
    <row r="521" spans="2:15" x14ac:dyDescent="0.2">
      <c r="B521" s="93" t="str">
        <f>IF(A521="","",IF(ISNUMBER(SEARCH("KCB",G521))=TRUE,Info!$J$10,Info!$J$11))</f>
        <v/>
      </c>
      <c r="D521" s="59"/>
      <c r="E521" s="59"/>
      <c r="G521" s="121"/>
      <c r="I521" s="121"/>
      <c r="J521" s="121"/>
      <c r="K521" s="58"/>
      <c r="M521" s="58"/>
      <c r="O521" s="123"/>
    </row>
    <row r="522" spans="2:15" x14ac:dyDescent="0.2">
      <c r="B522" s="93" t="str">
        <f>IF(A522="","",IF(ISNUMBER(SEARCH("KCB",G522))=TRUE,Info!$J$10,Info!$J$11))</f>
        <v/>
      </c>
      <c r="D522" s="59"/>
      <c r="E522" s="59"/>
      <c r="G522" s="121"/>
      <c r="I522" s="121"/>
      <c r="J522" s="121"/>
      <c r="K522" s="58"/>
      <c r="M522" s="58"/>
      <c r="O522" s="123"/>
    </row>
    <row r="523" spans="2:15" x14ac:dyDescent="0.2">
      <c r="B523" s="93" t="str">
        <f>IF(A523="","",IF(ISNUMBER(SEARCH("KCB",G523))=TRUE,Info!$J$10,Info!$J$11))</f>
        <v/>
      </c>
      <c r="D523" s="59"/>
      <c r="E523" s="59"/>
      <c r="G523" s="121"/>
      <c r="I523" s="121"/>
      <c r="J523" s="121"/>
      <c r="K523" s="58"/>
      <c r="M523" s="58"/>
      <c r="O523" s="123"/>
    </row>
    <row r="524" spans="2:15" x14ac:dyDescent="0.2">
      <c r="B524" s="93" t="str">
        <f>IF(A524="","",IF(ISNUMBER(SEARCH("KCB",G524))=TRUE,Info!$J$10,Info!$J$11))</f>
        <v/>
      </c>
      <c r="D524" s="59"/>
      <c r="E524" s="59"/>
      <c r="G524" s="121"/>
      <c r="I524" s="121"/>
      <c r="J524" s="121"/>
      <c r="K524" s="58"/>
      <c r="M524" s="58"/>
      <c r="O524" s="123"/>
    </row>
    <row r="525" spans="2:15" x14ac:dyDescent="0.2">
      <c r="B525" s="93" t="str">
        <f>IF(A525="","",IF(ISNUMBER(SEARCH("KCB",G525))=TRUE,Info!$J$10,Info!$J$11))</f>
        <v/>
      </c>
      <c r="D525" s="59"/>
      <c r="E525" s="59"/>
      <c r="G525" s="121"/>
      <c r="I525" s="121"/>
      <c r="J525" s="121"/>
      <c r="K525" s="58"/>
      <c r="M525" s="58"/>
      <c r="O525" s="123"/>
    </row>
    <row r="526" spans="2:15" x14ac:dyDescent="0.2">
      <c r="B526" s="93" t="str">
        <f>IF(A526="","",IF(ISNUMBER(SEARCH("KCB",G526))=TRUE,Info!$J$10,Info!$J$11))</f>
        <v/>
      </c>
      <c r="D526" s="59"/>
      <c r="E526" s="59"/>
      <c r="G526" s="121"/>
      <c r="I526" s="121"/>
      <c r="J526" s="121"/>
      <c r="K526" s="58"/>
      <c r="M526" s="58"/>
      <c r="O526" s="123"/>
    </row>
    <row r="527" spans="2:15" x14ac:dyDescent="0.2">
      <c r="B527" s="93" t="str">
        <f>IF(A527="","",IF(ISNUMBER(SEARCH("KCB",G527))=TRUE,Info!$J$10,Info!$J$11))</f>
        <v/>
      </c>
      <c r="D527" s="59"/>
      <c r="E527" s="59"/>
      <c r="G527" s="121"/>
      <c r="I527" s="121"/>
      <c r="J527" s="121"/>
      <c r="K527" s="58"/>
      <c r="M527" s="58"/>
      <c r="O527" s="123"/>
    </row>
    <row r="528" spans="2:15" x14ac:dyDescent="0.2">
      <c r="B528" s="93" t="str">
        <f>IF(A528="","",IF(ISNUMBER(SEARCH("KCB",G528))=TRUE,Info!$J$10,Info!$J$11))</f>
        <v/>
      </c>
      <c r="D528" s="59"/>
      <c r="E528" s="59"/>
      <c r="G528" s="121"/>
      <c r="I528" s="121"/>
      <c r="J528" s="121"/>
      <c r="K528" s="58"/>
      <c r="M528" s="58"/>
      <c r="O528" s="123"/>
    </row>
    <row r="529" spans="2:15" x14ac:dyDescent="0.2">
      <c r="B529" s="93" t="str">
        <f>IF(A529="","",IF(ISNUMBER(SEARCH("KCB",G529))=TRUE,Info!$J$10,Info!$J$11))</f>
        <v/>
      </c>
      <c r="D529" s="59"/>
      <c r="E529" s="59"/>
      <c r="G529" s="121"/>
      <c r="I529" s="121"/>
      <c r="J529" s="121"/>
      <c r="K529" s="58"/>
      <c r="M529" s="58"/>
      <c r="O529" s="123"/>
    </row>
    <row r="530" spans="2:15" x14ac:dyDescent="0.2">
      <c r="B530" s="93" t="str">
        <f>IF(A530="","",IF(ISNUMBER(SEARCH("KCB",G530))=TRUE,Info!$J$10,Info!$J$11))</f>
        <v/>
      </c>
      <c r="D530" s="59"/>
      <c r="E530" s="59"/>
      <c r="G530" s="121"/>
      <c r="I530" s="121"/>
      <c r="J530" s="121"/>
      <c r="K530" s="58"/>
      <c r="M530" s="58"/>
      <c r="O530" s="123"/>
    </row>
    <row r="531" spans="2:15" x14ac:dyDescent="0.2">
      <c r="B531" s="93" t="str">
        <f>IF(A531="","",IF(ISNUMBER(SEARCH("KCB",G531))=TRUE,Info!$J$10,Info!$J$11))</f>
        <v/>
      </c>
      <c r="D531" s="59"/>
      <c r="E531" s="59"/>
      <c r="G531" s="121"/>
      <c r="I531" s="121"/>
      <c r="J531" s="121"/>
      <c r="K531" s="58"/>
      <c r="M531" s="58"/>
      <c r="O531" s="123"/>
    </row>
    <row r="532" spans="2:15" x14ac:dyDescent="0.2">
      <c r="B532" s="93" t="str">
        <f>IF(A532="","",IF(ISNUMBER(SEARCH("KCB",G532))=TRUE,Info!$J$10,Info!$J$11))</f>
        <v/>
      </c>
      <c r="D532" s="59"/>
      <c r="E532" s="59"/>
      <c r="G532" s="121"/>
      <c r="I532" s="121"/>
      <c r="J532" s="121"/>
      <c r="K532" s="58"/>
      <c r="M532" s="58"/>
      <c r="O532" s="123"/>
    </row>
    <row r="533" spans="2:15" x14ac:dyDescent="0.2">
      <c r="B533" s="93" t="str">
        <f>IF(A533="","",IF(ISNUMBER(SEARCH("KCB",G533))=TRUE,Info!$J$10,Info!$J$11))</f>
        <v/>
      </c>
      <c r="D533" s="59"/>
      <c r="E533" s="59"/>
      <c r="G533" s="121"/>
      <c r="I533" s="121"/>
      <c r="J533" s="121"/>
      <c r="K533" s="58"/>
      <c r="M533" s="58"/>
      <c r="O533" s="123"/>
    </row>
    <row r="534" spans="2:15" x14ac:dyDescent="0.2">
      <c r="B534" s="93" t="str">
        <f>IF(A534="","",IF(ISNUMBER(SEARCH("KCB",G534))=TRUE,Info!$J$10,Info!$J$11))</f>
        <v/>
      </c>
      <c r="D534" s="59"/>
      <c r="E534" s="59"/>
      <c r="G534" s="121"/>
      <c r="I534" s="121"/>
      <c r="J534" s="121"/>
      <c r="K534" s="58"/>
      <c r="M534" s="58"/>
      <c r="O534" s="123"/>
    </row>
    <row r="535" spans="2:15" x14ac:dyDescent="0.2">
      <c r="B535" s="93" t="str">
        <f>IF(A535="","",IF(ISNUMBER(SEARCH("KCB",G535))=TRUE,Info!$J$10,Info!$J$11))</f>
        <v/>
      </c>
      <c r="D535" s="59"/>
      <c r="E535" s="59"/>
      <c r="G535" s="121"/>
      <c r="I535" s="121"/>
      <c r="J535" s="121"/>
      <c r="K535" s="58"/>
      <c r="M535" s="58"/>
      <c r="O535" s="123"/>
    </row>
    <row r="536" spans="2:15" x14ac:dyDescent="0.2">
      <c r="B536" s="93" t="str">
        <f>IF(A536="","",IF(ISNUMBER(SEARCH("KCB",G536))=TRUE,Info!$J$10,Info!$J$11))</f>
        <v/>
      </c>
      <c r="D536" s="59"/>
      <c r="E536" s="59"/>
      <c r="G536" s="121"/>
      <c r="I536" s="121"/>
      <c r="J536" s="121"/>
      <c r="K536" s="58"/>
      <c r="M536" s="58"/>
      <c r="O536" s="123"/>
    </row>
    <row r="537" spans="2:15" x14ac:dyDescent="0.2">
      <c r="B537" s="93" t="str">
        <f>IF(A537="","",IF(ISNUMBER(SEARCH("KCB",G537))=TRUE,Info!$J$10,Info!$J$11))</f>
        <v/>
      </c>
      <c r="D537" s="59"/>
      <c r="E537" s="59"/>
      <c r="G537" s="121"/>
      <c r="I537" s="121"/>
      <c r="J537" s="121"/>
      <c r="K537" s="58"/>
      <c r="M537" s="58"/>
      <c r="O537" s="123"/>
    </row>
    <row r="538" spans="2:15" x14ac:dyDescent="0.2">
      <c r="B538" s="93" t="str">
        <f>IF(A538="","",IF(ISNUMBER(SEARCH("KCB",G538))=TRUE,Info!$J$10,Info!$J$11))</f>
        <v/>
      </c>
      <c r="D538" s="59"/>
      <c r="E538" s="59"/>
      <c r="G538" s="121"/>
      <c r="I538" s="121"/>
      <c r="J538" s="121"/>
      <c r="K538" s="58"/>
      <c r="M538" s="58"/>
      <c r="O538" s="123"/>
    </row>
    <row r="539" spans="2:15" x14ac:dyDescent="0.2">
      <c r="B539" s="93" t="str">
        <f>IF(A539="","",IF(ISNUMBER(SEARCH("KCB",G539))=TRUE,Info!$J$10,Info!$J$11))</f>
        <v/>
      </c>
      <c r="D539" s="59"/>
      <c r="E539" s="59"/>
      <c r="G539" s="121"/>
      <c r="I539" s="121"/>
      <c r="J539" s="121"/>
      <c r="K539" s="58"/>
      <c r="M539" s="58"/>
      <c r="O539" s="123"/>
    </row>
    <row r="540" spans="2:15" x14ac:dyDescent="0.2">
      <c r="B540" s="93" t="str">
        <f>IF(A540="","",IF(ISNUMBER(SEARCH("KCB",G540))=TRUE,Info!$J$10,Info!$J$11))</f>
        <v/>
      </c>
      <c r="D540" s="59"/>
      <c r="E540" s="59"/>
      <c r="G540" s="121"/>
      <c r="I540" s="121"/>
      <c r="J540" s="121"/>
      <c r="K540" s="58"/>
      <c r="M540" s="58"/>
      <c r="O540" s="123"/>
    </row>
    <row r="541" spans="2:15" x14ac:dyDescent="0.2">
      <c r="B541" s="93" t="str">
        <f>IF(A541="","",IF(ISNUMBER(SEARCH("KCB",G541))=TRUE,Info!$J$10,Info!$J$11))</f>
        <v/>
      </c>
      <c r="D541" s="59"/>
      <c r="E541" s="59"/>
      <c r="G541" s="121"/>
      <c r="I541" s="121"/>
      <c r="J541" s="121"/>
      <c r="K541" s="58"/>
      <c r="M541" s="58"/>
      <c r="O541" s="123"/>
    </row>
    <row r="542" spans="2:15" x14ac:dyDescent="0.2">
      <c r="B542" s="93" t="str">
        <f>IF(A542="","",IF(ISNUMBER(SEARCH("KCB",G542))=TRUE,Info!$J$10,Info!$J$11))</f>
        <v/>
      </c>
      <c r="D542" s="59"/>
      <c r="E542" s="59"/>
      <c r="G542" s="121"/>
      <c r="I542" s="121"/>
      <c r="J542" s="121"/>
      <c r="K542" s="58"/>
      <c r="M542" s="58"/>
      <c r="O542" s="123"/>
    </row>
    <row r="543" spans="2:15" x14ac:dyDescent="0.2">
      <c r="B543" s="93" t="str">
        <f>IF(A543="","",IF(ISNUMBER(SEARCH("KCB",G543))=TRUE,Info!$J$10,Info!$J$11))</f>
        <v/>
      </c>
      <c r="D543" s="59"/>
      <c r="E543" s="59"/>
      <c r="G543" s="121"/>
      <c r="I543" s="121"/>
      <c r="J543" s="121"/>
      <c r="K543" s="58"/>
      <c r="M543" s="58"/>
      <c r="O543" s="123"/>
    </row>
    <row r="544" spans="2:15" x14ac:dyDescent="0.2">
      <c r="B544" s="93" t="str">
        <f>IF(A544="","",IF(ISNUMBER(SEARCH("KCB",G544))=TRUE,Info!$J$10,Info!$J$11))</f>
        <v/>
      </c>
      <c r="D544" s="59"/>
      <c r="E544" s="59"/>
      <c r="G544" s="121"/>
      <c r="I544" s="121"/>
      <c r="J544" s="121"/>
      <c r="K544" s="58"/>
      <c r="M544" s="58"/>
      <c r="O544" s="123"/>
    </row>
    <row r="545" spans="2:15" x14ac:dyDescent="0.2">
      <c r="B545" s="93" t="str">
        <f>IF(A545="","",IF(ISNUMBER(SEARCH("KCB",G545))=TRUE,Info!$J$10,Info!$J$11))</f>
        <v/>
      </c>
      <c r="D545" s="59"/>
      <c r="E545" s="59"/>
      <c r="G545" s="121"/>
      <c r="I545" s="121"/>
      <c r="J545" s="121"/>
      <c r="K545" s="58"/>
      <c r="M545" s="58"/>
      <c r="O545" s="123"/>
    </row>
    <row r="546" spans="2:15" x14ac:dyDescent="0.2">
      <c r="B546" s="93" t="str">
        <f>IF(A546="","",IF(ISNUMBER(SEARCH("KCB",G546))=TRUE,Info!$J$10,Info!$J$11))</f>
        <v/>
      </c>
      <c r="D546" s="59"/>
      <c r="E546" s="59"/>
      <c r="G546" s="121"/>
      <c r="I546" s="121"/>
      <c r="J546" s="121"/>
      <c r="K546" s="58"/>
      <c r="M546" s="58"/>
      <c r="O546" s="123"/>
    </row>
    <row r="547" spans="2:15" x14ac:dyDescent="0.2">
      <c r="B547" s="93" t="str">
        <f>IF(A547="","",IF(ISNUMBER(SEARCH("KCB",G547))=TRUE,Info!$J$10,Info!$J$11))</f>
        <v/>
      </c>
      <c r="D547" s="59"/>
      <c r="E547" s="59"/>
      <c r="G547" s="121"/>
      <c r="I547" s="121"/>
      <c r="J547" s="121"/>
      <c r="K547" s="58"/>
      <c r="M547" s="58"/>
      <c r="O547" s="123"/>
    </row>
    <row r="548" spans="2:15" x14ac:dyDescent="0.2">
      <c r="B548" s="93" t="str">
        <f>IF(A548="","",IF(ISNUMBER(SEARCH("KCB",G548))=TRUE,Info!$J$10,Info!$J$11))</f>
        <v/>
      </c>
      <c r="D548" s="59"/>
      <c r="E548" s="59"/>
      <c r="G548" s="121"/>
      <c r="I548" s="121"/>
      <c r="J548" s="121"/>
      <c r="K548" s="58"/>
      <c r="M548" s="58"/>
      <c r="O548" s="123"/>
    </row>
    <row r="549" spans="2:15" x14ac:dyDescent="0.2">
      <c r="B549" s="93" t="str">
        <f>IF(A549="","",IF(ISNUMBER(SEARCH("KCB",G549))=TRUE,Info!$J$10,Info!$J$11))</f>
        <v/>
      </c>
      <c r="D549" s="59"/>
      <c r="E549" s="59"/>
      <c r="G549" s="121"/>
      <c r="I549" s="121"/>
      <c r="J549" s="121"/>
      <c r="K549" s="58"/>
      <c r="M549" s="58"/>
      <c r="O549" s="123"/>
    </row>
    <row r="550" spans="2:15" x14ac:dyDescent="0.2">
      <c r="B550" s="93" t="str">
        <f>IF(A550="","",IF(ISNUMBER(SEARCH("KCB",G550))=TRUE,Info!$J$10,Info!$J$11))</f>
        <v/>
      </c>
      <c r="D550" s="59"/>
      <c r="E550" s="59"/>
      <c r="G550" s="121"/>
      <c r="I550" s="121"/>
      <c r="J550" s="121"/>
      <c r="K550" s="58"/>
      <c r="M550" s="58"/>
      <c r="O550" s="123"/>
    </row>
    <row r="551" spans="2:15" x14ac:dyDescent="0.2">
      <c r="B551" s="93" t="str">
        <f>IF(A551="","",IF(ISNUMBER(SEARCH("KCB",G551))=TRUE,Info!$J$10,Info!$J$11))</f>
        <v/>
      </c>
      <c r="D551" s="59"/>
      <c r="E551" s="59"/>
      <c r="G551" s="121"/>
      <c r="I551" s="121"/>
      <c r="J551" s="121"/>
      <c r="K551" s="58"/>
      <c r="M551" s="58"/>
      <c r="O551" s="123"/>
    </row>
    <row r="552" spans="2:15" x14ac:dyDescent="0.2">
      <c r="B552" s="93" t="str">
        <f>IF(A552="","",IF(ISNUMBER(SEARCH("KCB",G552))=TRUE,Info!$J$10,Info!$J$11))</f>
        <v/>
      </c>
      <c r="D552" s="59"/>
      <c r="E552" s="59"/>
      <c r="G552" s="121"/>
      <c r="I552" s="121"/>
      <c r="J552" s="121"/>
      <c r="K552" s="58"/>
      <c r="M552" s="58"/>
      <c r="O552" s="123"/>
    </row>
    <row r="553" spans="2:15" x14ac:dyDescent="0.2">
      <c r="B553" s="93" t="str">
        <f>IF(A553="","",IF(ISNUMBER(SEARCH("KCB",G553))=TRUE,Info!$J$10,Info!$J$11))</f>
        <v/>
      </c>
      <c r="D553" s="59"/>
      <c r="E553" s="59"/>
      <c r="G553" s="121"/>
      <c r="I553" s="121"/>
      <c r="J553" s="121"/>
      <c r="K553" s="58"/>
      <c r="M553" s="58"/>
      <c r="O553" s="123"/>
    </row>
    <row r="554" spans="2:15" x14ac:dyDescent="0.2">
      <c r="B554" s="93" t="str">
        <f>IF(A554="","",IF(ISNUMBER(SEARCH("KCB",G554))=TRUE,Info!$J$10,Info!$J$11))</f>
        <v/>
      </c>
      <c r="D554" s="59"/>
      <c r="E554" s="59"/>
      <c r="G554" s="121"/>
      <c r="I554" s="121"/>
      <c r="J554" s="121"/>
      <c r="K554" s="58"/>
      <c r="M554" s="58"/>
      <c r="O554" s="123"/>
    </row>
    <row r="555" spans="2:15" x14ac:dyDescent="0.2">
      <c r="B555" s="93" t="str">
        <f>IF(A555="","",IF(ISNUMBER(SEARCH("KCB",G555))=TRUE,Info!$J$10,Info!$J$11))</f>
        <v/>
      </c>
      <c r="D555" s="59"/>
      <c r="E555" s="59"/>
      <c r="G555" s="121"/>
      <c r="I555" s="121"/>
      <c r="J555" s="121"/>
      <c r="K555" s="58"/>
      <c r="M555" s="58"/>
      <c r="O555" s="123"/>
    </row>
    <row r="556" spans="2:15" x14ac:dyDescent="0.2">
      <c r="B556" s="93" t="str">
        <f>IF(A556="","",IF(ISNUMBER(SEARCH("KCB",G556))=TRUE,Info!$J$10,Info!$J$11))</f>
        <v/>
      </c>
      <c r="D556" s="59"/>
      <c r="E556" s="59"/>
      <c r="G556" s="121"/>
      <c r="I556" s="121"/>
      <c r="J556" s="121"/>
      <c r="K556" s="58"/>
      <c r="M556" s="58"/>
      <c r="O556" s="123"/>
    </row>
    <row r="557" spans="2:15" x14ac:dyDescent="0.2">
      <c r="B557" s="93" t="str">
        <f>IF(A557="","",IF(ISNUMBER(SEARCH("KCB",G557))=TRUE,Info!$J$10,Info!$J$11))</f>
        <v/>
      </c>
      <c r="D557" s="59"/>
      <c r="E557" s="59"/>
      <c r="G557" s="121"/>
      <c r="I557" s="121"/>
      <c r="J557" s="121"/>
      <c r="K557" s="58"/>
      <c r="M557" s="58"/>
      <c r="O557" s="123"/>
    </row>
    <row r="558" spans="2:15" x14ac:dyDescent="0.2">
      <c r="B558" s="93" t="str">
        <f>IF(A558="","",IF(ISNUMBER(SEARCH("KCB",G558))=TRUE,Info!$J$10,Info!$J$11))</f>
        <v/>
      </c>
      <c r="D558" s="59"/>
      <c r="E558" s="59"/>
      <c r="G558" s="121"/>
      <c r="I558" s="121"/>
      <c r="J558" s="121"/>
      <c r="K558" s="58"/>
      <c r="M558" s="58"/>
      <c r="O558" s="123"/>
    </row>
    <row r="559" spans="2:15" x14ac:dyDescent="0.2">
      <c r="B559" s="93" t="str">
        <f>IF(A559="","",IF(ISNUMBER(SEARCH("KCB",G559))=TRUE,Info!$J$10,Info!$J$11))</f>
        <v/>
      </c>
      <c r="D559" s="59"/>
      <c r="E559" s="59"/>
      <c r="G559" s="121"/>
      <c r="I559" s="121"/>
      <c r="J559" s="121"/>
      <c r="K559" s="58"/>
      <c r="M559" s="58"/>
      <c r="O559" s="123"/>
    </row>
    <row r="560" spans="2:15" x14ac:dyDescent="0.2">
      <c r="B560" s="93" t="str">
        <f>IF(A560="","",IF(ISNUMBER(SEARCH("KCB",G560))=TRUE,Info!$J$10,Info!$J$11))</f>
        <v/>
      </c>
      <c r="D560" s="59"/>
      <c r="E560" s="59"/>
      <c r="G560" s="121"/>
      <c r="I560" s="121"/>
      <c r="J560" s="121"/>
      <c r="K560" s="58"/>
      <c r="M560" s="58"/>
      <c r="O560" s="123"/>
    </row>
    <row r="561" spans="2:15" x14ac:dyDescent="0.2">
      <c r="B561" s="93" t="str">
        <f>IF(A561="","",IF(ISNUMBER(SEARCH("KCB",G561))=TRUE,Info!$J$10,Info!$J$11))</f>
        <v/>
      </c>
      <c r="D561" s="59"/>
      <c r="E561" s="59"/>
      <c r="G561" s="121"/>
      <c r="I561" s="121"/>
      <c r="J561" s="121"/>
      <c r="K561" s="58"/>
      <c r="M561" s="58"/>
      <c r="O561" s="123"/>
    </row>
    <row r="562" spans="2:15" x14ac:dyDescent="0.2">
      <c r="B562" s="93" t="str">
        <f>IF(A562="","",IF(ISNUMBER(SEARCH("KCB",G562))=TRUE,Info!$J$10,Info!$J$11))</f>
        <v/>
      </c>
      <c r="D562" s="59"/>
      <c r="E562" s="59"/>
      <c r="G562" s="121"/>
      <c r="I562" s="121"/>
      <c r="J562" s="121"/>
      <c r="K562" s="58"/>
      <c r="M562" s="58"/>
      <c r="O562" s="123"/>
    </row>
    <row r="563" spans="2:15" x14ac:dyDescent="0.2">
      <c r="B563" s="93" t="str">
        <f>IF(A563="","",IF(ISNUMBER(SEARCH("KCB",G563))=TRUE,Info!$J$10,Info!$J$11))</f>
        <v/>
      </c>
      <c r="D563" s="59"/>
      <c r="E563" s="59"/>
      <c r="G563" s="121"/>
      <c r="I563" s="121"/>
      <c r="J563" s="121"/>
      <c r="K563" s="58"/>
      <c r="M563" s="58"/>
      <c r="O563" s="123"/>
    </row>
    <row r="564" spans="2:15" x14ac:dyDescent="0.2">
      <c r="B564" s="93" t="str">
        <f>IF(A564="","",IF(ISNUMBER(SEARCH("KCB",G564))=TRUE,Info!$J$10,Info!$J$11))</f>
        <v/>
      </c>
      <c r="D564" s="59"/>
      <c r="E564" s="59"/>
      <c r="G564" s="121"/>
      <c r="I564" s="121"/>
      <c r="J564" s="121"/>
      <c r="K564" s="58"/>
      <c r="M564" s="58"/>
      <c r="O564" s="123"/>
    </row>
    <row r="565" spans="2:15" x14ac:dyDescent="0.2">
      <c r="B565" s="93" t="str">
        <f>IF(A565="","",IF(ISNUMBER(SEARCH("KCB",G565))=TRUE,Info!$J$10,Info!$J$11))</f>
        <v/>
      </c>
      <c r="D565" s="59"/>
      <c r="E565" s="59"/>
      <c r="G565" s="121"/>
      <c r="I565" s="121"/>
      <c r="J565" s="121"/>
      <c r="K565" s="58"/>
      <c r="M565" s="58"/>
      <c r="O565" s="123"/>
    </row>
    <row r="566" spans="2:15" x14ac:dyDescent="0.2">
      <c r="B566" s="93" t="str">
        <f>IF(A566="","",IF(ISNUMBER(SEARCH("KCB",G566))=TRUE,Info!$J$10,Info!$J$11))</f>
        <v/>
      </c>
      <c r="D566" s="59"/>
      <c r="E566" s="59"/>
      <c r="G566" s="121"/>
      <c r="I566" s="121"/>
      <c r="J566" s="121"/>
      <c r="K566" s="58"/>
      <c r="M566" s="58"/>
      <c r="O566" s="123"/>
    </row>
    <row r="567" spans="2:15" x14ac:dyDescent="0.2">
      <c r="B567" s="93" t="str">
        <f>IF(A567="","",IF(ISNUMBER(SEARCH("KCB",G567))=TRUE,Info!$J$10,Info!$J$11))</f>
        <v/>
      </c>
      <c r="D567" s="59"/>
      <c r="E567" s="59"/>
      <c r="G567" s="121"/>
      <c r="I567" s="121"/>
      <c r="J567" s="121"/>
      <c r="K567" s="58"/>
      <c r="M567" s="58"/>
      <c r="O567" s="123"/>
    </row>
    <row r="568" spans="2:15" x14ac:dyDescent="0.2">
      <c r="B568" s="93" t="str">
        <f>IF(A568="","",IF(ISNUMBER(SEARCH("KCB",G568))=TRUE,Info!$J$10,Info!$J$11))</f>
        <v/>
      </c>
      <c r="D568" s="59"/>
      <c r="E568" s="59"/>
      <c r="G568" s="121"/>
      <c r="I568" s="121"/>
      <c r="J568" s="121"/>
      <c r="K568" s="58"/>
      <c r="M568" s="58"/>
      <c r="O568" s="123"/>
    </row>
    <row r="569" spans="2:15" x14ac:dyDescent="0.2">
      <c r="B569" s="93" t="str">
        <f>IF(A569="","",IF(ISNUMBER(SEARCH("KCB",G569))=TRUE,Info!$J$10,Info!$J$11))</f>
        <v/>
      </c>
      <c r="D569" s="59"/>
      <c r="E569" s="59"/>
      <c r="G569" s="121"/>
      <c r="I569" s="121"/>
      <c r="J569" s="121"/>
      <c r="K569" s="58"/>
      <c r="M569" s="58"/>
      <c r="O569" s="123"/>
    </row>
    <row r="570" spans="2:15" x14ac:dyDescent="0.2">
      <c r="B570" s="93" t="str">
        <f>IF(A570="","",IF(ISNUMBER(SEARCH("KCB",G570))=TRUE,Info!$J$10,Info!$J$11))</f>
        <v/>
      </c>
      <c r="D570" s="59"/>
      <c r="E570" s="59"/>
      <c r="G570" s="121"/>
      <c r="I570" s="121"/>
      <c r="J570" s="121"/>
      <c r="K570" s="58"/>
      <c r="M570" s="58"/>
      <c r="O570" s="123"/>
    </row>
    <row r="571" spans="2:15" x14ac:dyDescent="0.2">
      <c r="B571" s="93" t="str">
        <f>IF(A571="","",IF(ISNUMBER(SEARCH("KCB",G571))=TRUE,Info!$J$10,Info!$J$11))</f>
        <v/>
      </c>
      <c r="D571" s="59"/>
      <c r="E571" s="59"/>
      <c r="G571" s="121"/>
      <c r="I571" s="121"/>
      <c r="J571" s="121"/>
      <c r="K571" s="58"/>
      <c r="M571" s="58"/>
      <c r="O571" s="123"/>
    </row>
    <row r="572" spans="2:15" x14ac:dyDescent="0.2">
      <c r="B572" s="93" t="str">
        <f>IF(A572="","",IF(ISNUMBER(SEARCH("KCB",G572))=TRUE,Info!$J$10,Info!$J$11))</f>
        <v/>
      </c>
      <c r="D572" s="59"/>
      <c r="E572" s="59"/>
      <c r="G572" s="121"/>
      <c r="I572" s="121"/>
      <c r="J572" s="121"/>
      <c r="K572" s="58"/>
      <c r="M572" s="58"/>
      <c r="O572" s="123"/>
    </row>
    <row r="573" spans="2:15" x14ac:dyDescent="0.2">
      <c r="B573" s="93" t="str">
        <f>IF(A573="","",IF(ISNUMBER(SEARCH("KCB",G573))=TRUE,Info!$J$10,Info!$J$11))</f>
        <v/>
      </c>
      <c r="D573" s="59"/>
      <c r="E573" s="59"/>
      <c r="G573" s="121"/>
      <c r="I573" s="121"/>
      <c r="J573" s="121"/>
      <c r="K573" s="58"/>
      <c r="M573" s="58"/>
      <c r="O573" s="123"/>
    </row>
    <row r="574" spans="2:15" x14ac:dyDescent="0.2">
      <c r="B574" s="93" t="str">
        <f>IF(A574="","",IF(ISNUMBER(SEARCH("KCB",G574))=TRUE,Info!$J$10,Info!$J$11))</f>
        <v/>
      </c>
      <c r="D574" s="59"/>
      <c r="E574" s="59"/>
      <c r="G574" s="121"/>
      <c r="I574" s="121"/>
      <c r="J574" s="121"/>
      <c r="K574" s="58"/>
      <c r="M574" s="58"/>
      <c r="O574" s="123"/>
    </row>
    <row r="575" spans="2:15" x14ac:dyDescent="0.2">
      <c r="B575" s="93" t="str">
        <f>IF(A575="","",IF(ISNUMBER(SEARCH("KCB",G575))=TRUE,Info!$J$10,Info!$J$11))</f>
        <v/>
      </c>
      <c r="D575" s="59"/>
      <c r="E575" s="59"/>
      <c r="G575" s="121"/>
      <c r="I575" s="121"/>
      <c r="J575" s="121"/>
      <c r="K575" s="58"/>
      <c r="M575" s="58"/>
      <c r="O575" s="123"/>
    </row>
    <row r="576" spans="2:15" x14ac:dyDescent="0.2">
      <c r="B576" s="93" t="str">
        <f>IF(A576="","",IF(ISNUMBER(SEARCH("KCB",G576))=TRUE,Info!$J$10,Info!$J$11))</f>
        <v/>
      </c>
      <c r="D576" s="59"/>
      <c r="E576" s="59"/>
      <c r="G576" s="121"/>
      <c r="I576" s="121"/>
      <c r="J576" s="121"/>
      <c r="K576" s="58"/>
      <c r="M576" s="58"/>
      <c r="O576" s="123"/>
    </row>
    <row r="577" spans="2:15" x14ac:dyDescent="0.2">
      <c r="B577" s="93" t="str">
        <f>IF(A577="","",IF(ISNUMBER(SEARCH("KCB",G577))=TRUE,Info!$J$10,Info!$J$11))</f>
        <v/>
      </c>
      <c r="D577" s="59"/>
      <c r="E577" s="59"/>
      <c r="G577" s="121"/>
      <c r="I577" s="121"/>
      <c r="J577" s="121"/>
      <c r="K577" s="58"/>
      <c r="M577" s="58"/>
      <c r="O577" s="123"/>
    </row>
    <row r="578" spans="2:15" x14ac:dyDescent="0.2">
      <c r="B578" s="93" t="str">
        <f>IF(A578="","",IF(ISNUMBER(SEARCH("KCB",G578))=TRUE,Info!$J$10,Info!$J$11))</f>
        <v/>
      </c>
      <c r="D578" s="59"/>
      <c r="E578" s="59"/>
      <c r="G578" s="121"/>
      <c r="I578" s="121"/>
      <c r="J578" s="121"/>
      <c r="K578" s="58"/>
      <c r="M578" s="58"/>
      <c r="O578" s="123"/>
    </row>
    <row r="579" spans="2:15" x14ac:dyDescent="0.2">
      <c r="B579" s="93" t="str">
        <f>IF(A579="","",IF(ISNUMBER(SEARCH("KCB",G579))=TRUE,Info!$J$10,Info!$J$11))</f>
        <v/>
      </c>
      <c r="D579" s="59"/>
      <c r="E579" s="59"/>
      <c r="G579" s="121"/>
      <c r="I579" s="121"/>
      <c r="J579" s="121"/>
      <c r="K579" s="58"/>
      <c r="M579" s="58"/>
      <c r="O579" s="123"/>
    </row>
    <row r="580" spans="2:15" x14ac:dyDescent="0.2">
      <c r="B580" s="93" t="str">
        <f>IF(A580="","",IF(ISNUMBER(SEARCH("KCB",G580))=TRUE,Info!$J$10,Info!$J$11))</f>
        <v/>
      </c>
      <c r="D580" s="59"/>
      <c r="E580" s="59"/>
      <c r="G580" s="121"/>
      <c r="I580" s="121"/>
      <c r="J580" s="121"/>
      <c r="K580" s="58"/>
      <c r="M580" s="58"/>
      <c r="O580" s="123"/>
    </row>
    <row r="581" spans="2:15" x14ac:dyDescent="0.2">
      <c r="B581" s="93" t="str">
        <f>IF(A581="","",IF(ISNUMBER(SEARCH("KCB",G581))=TRUE,Info!$J$10,Info!$J$11))</f>
        <v/>
      </c>
      <c r="D581" s="59"/>
      <c r="E581" s="59"/>
      <c r="G581" s="121"/>
      <c r="I581" s="121"/>
      <c r="J581" s="121"/>
      <c r="K581" s="58"/>
      <c r="M581" s="58"/>
      <c r="O581" s="123"/>
    </row>
    <row r="582" spans="2:15" x14ac:dyDescent="0.2">
      <c r="B582" s="93" t="str">
        <f>IF(A582="","",IF(ISNUMBER(SEARCH("KCB",G582))=TRUE,Info!$J$10,Info!$J$11))</f>
        <v/>
      </c>
      <c r="D582" s="59"/>
      <c r="E582" s="59"/>
      <c r="G582" s="121"/>
      <c r="I582" s="121"/>
      <c r="J582" s="121"/>
      <c r="K582" s="58"/>
      <c r="M582" s="58"/>
      <c r="O582" s="123"/>
    </row>
    <row r="583" spans="2:15" x14ac:dyDescent="0.2">
      <c r="B583" s="93" t="str">
        <f>IF(A583="","",IF(ISNUMBER(SEARCH("KCB",G583))=TRUE,Info!$J$10,Info!$J$11))</f>
        <v/>
      </c>
      <c r="D583" s="59"/>
      <c r="E583" s="59"/>
      <c r="G583" s="121"/>
      <c r="I583" s="121"/>
      <c r="J583" s="121"/>
      <c r="K583" s="58"/>
      <c r="M583" s="58"/>
      <c r="O583" s="123"/>
    </row>
    <row r="584" spans="2:15" x14ac:dyDescent="0.2">
      <c r="B584" s="93" t="str">
        <f>IF(A584="","",IF(ISNUMBER(SEARCH("KCB",G584))=TRUE,Info!$J$10,Info!$J$11))</f>
        <v/>
      </c>
      <c r="D584" s="59"/>
      <c r="E584" s="59"/>
      <c r="G584" s="121"/>
      <c r="I584" s="121"/>
      <c r="J584" s="121"/>
      <c r="K584" s="58"/>
      <c r="M584" s="58"/>
      <c r="O584" s="123"/>
    </row>
    <row r="585" spans="2:15" x14ac:dyDescent="0.2">
      <c r="B585" s="93" t="str">
        <f>IF(A585="","",IF(ISNUMBER(SEARCH("KCB",G585))=TRUE,Info!$J$10,Info!$J$11))</f>
        <v/>
      </c>
      <c r="D585" s="59"/>
      <c r="E585" s="59"/>
      <c r="G585" s="121"/>
      <c r="I585" s="121"/>
      <c r="J585" s="121"/>
      <c r="K585" s="58"/>
      <c r="M585" s="58"/>
      <c r="O585" s="123"/>
    </row>
    <row r="586" spans="2:15" x14ac:dyDescent="0.2">
      <c r="B586" s="93" t="str">
        <f>IF(A586="","",IF(ISNUMBER(SEARCH("KCB",G586))=TRUE,Info!$J$10,Info!$J$11))</f>
        <v/>
      </c>
      <c r="D586" s="59"/>
      <c r="E586" s="59"/>
      <c r="G586" s="121"/>
      <c r="I586" s="121"/>
      <c r="J586" s="121"/>
      <c r="K586" s="58"/>
      <c r="M586" s="58"/>
      <c r="O586" s="123"/>
    </row>
    <row r="587" spans="2:15" x14ac:dyDescent="0.2">
      <c r="B587" s="93" t="str">
        <f>IF(A587="","",IF(ISNUMBER(SEARCH("KCB",G587))=TRUE,Info!$J$10,Info!$J$11))</f>
        <v/>
      </c>
      <c r="D587" s="59"/>
      <c r="E587" s="59"/>
      <c r="G587" s="121"/>
      <c r="I587" s="121"/>
      <c r="J587" s="121"/>
      <c r="K587" s="58"/>
      <c r="M587" s="58"/>
      <c r="O587" s="123"/>
    </row>
    <row r="588" spans="2:15" x14ac:dyDescent="0.2">
      <c r="B588" s="93" t="str">
        <f>IF(A588="","",IF(ISNUMBER(SEARCH("KCB",G588))=TRUE,Info!$J$10,Info!$J$11))</f>
        <v/>
      </c>
      <c r="D588" s="59"/>
      <c r="E588" s="59"/>
      <c r="G588" s="121"/>
      <c r="I588" s="121"/>
      <c r="J588" s="121"/>
      <c r="K588" s="58"/>
      <c r="M588" s="58"/>
      <c r="O588" s="123"/>
    </row>
    <row r="589" spans="2:15" x14ac:dyDescent="0.2">
      <c r="B589" s="93" t="str">
        <f>IF(A589="","",IF(ISNUMBER(SEARCH("KCB",G589))=TRUE,Info!$J$10,Info!$J$11))</f>
        <v/>
      </c>
      <c r="D589" s="59"/>
      <c r="E589" s="59"/>
      <c r="G589" s="121"/>
      <c r="I589" s="121"/>
      <c r="J589" s="121"/>
      <c r="K589" s="58"/>
      <c r="M589" s="58"/>
      <c r="O589" s="123"/>
    </row>
    <row r="590" spans="2:15" x14ac:dyDescent="0.2">
      <c r="B590" s="93" t="str">
        <f>IF(A590="","",IF(ISNUMBER(SEARCH("KCB",G590))=TRUE,Info!$J$10,Info!$J$11))</f>
        <v/>
      </c>
      <c r="D590" s="59"/>
      <c r="E590" s="59"/>
      <c r="G590" s="121"/>
      <c r="I590" s="121"/>
      <c r="J590" s="121"/>
      <c r="K590" s="58"/>
      <c r="M590" s="58"/>
      <c r="O590" s="123"/>
    </row>
    <row r="591" spans="2:15" x14ac:dyDescent="0.2">
      <c r="B591" s="93" t="str">
        <f>IF(A591="","",IF(ISNUMBER(SEARCH("KCB",G591))=TRUE,Info!$J$10,Info!$J$11))</f>
        <v/>
      </c>
      <c r="D591" s="59"/>
      <c r="E591" s="59"/>
      <c r="G591" s="121"/>
      <c r="I591" s="121"/>
      <c r="J591" s="121"/>
      <c r="K591" s="58"/>
      <c r="M591" s="58"/>
      <c r="O591" s="123"/>
    </row>
    <row r="592" spans="2:15" x14ac:dyDescent="0.2">
      <c r="B592" s="93" t="str">
        <f>IF(A592="","",IF(ISNUMBER(SEARCH("KCB",G592))=TRUE,Info!$J$10,Info!$J$11))</f>
        <v/>
      </c>
      <c r="D592" s="59"/>
      <c r="E592" s="59"/>
      <c r="G592" s="121"/>
      <c r="I592" s="121"/>
      <c r="J592" s="121"/>
      <c r="K592" s="58"/>
      <c r="M592" s="58"/>
      <c r="O592" s="123"/>
    </row>
    <row r="593" spans="2:15" x14ac:dyDescent="0.2">
      <c r="B593" s="93" t="str">
        <f>IF(A593="","",IF(ISNUMBER(SEARCH("KCB",G593))=TRUE,Info!$J$10,Info!$J$11))</f>
        <v/>
      </c>
      <c r="D593" s="59"/>
      <c r="E593" s="59"/>
      <c r="G593" s="121"/>
      <c r="I593" s="121"/>
      <c r="J593" s="121"/>
      <c r="K593" s="58"/>
      <c r="M593" s="58"/>
      <c r="O593" s="123"/>
    </row>
    <row r="594" spans="2:15" x14ac:dyDescent="0.2">
      <c r="B594" s="93" t="str">
        <f>IF(A594="","",IF(ISNUMBER(SEARCH("KCB",G594))=TRUE,Info!$J$10,Info!$J$11))</f>
        <v/>
      </c>
      <c r="D594" s="59"/>
      <c r="E594" s="59"/>
      <c r="G594" s="121"/>
      <c r="I594" s="121"/>
      <c r="J594" s="121"/>
      <c r="K594" s="58"/>
      <c r="M594" s="58"/>
      <c r="O594" s="123"/>
    </row>
    <row r="595" spans="2:15" x14ac:dyDescent="0.2">
      <c r="B595" s="93" t="str">
        <f>IF(A595="","",IF(ISNUMBER(SEARCH("KCB",G595))=TRUE,Info!$J$10,Info!$J$11))</f>
        <v/>
      </c>
      <c r="D595" s="59"/>
      <c r="E595" s="59"/>
      <c r="G595" s="121"/>
      <c r="I595" s="121"/>
      <c r="J595" s="121"/>
      <c r="K595" s="58"/>
      <c r="M595" s="58"/>
      <c r="O595" s="123"/>
    </row>
    <row r="596" spans="2:15" x14ac:dyDescent="0.2">
      <c r="B596" s="93" t="str">
        <f>IF(A596="","",IF(ISNUMBER(SEARCH("KCB",G596))=TRUE,Info!$J$10,Info!$J$11))</f>
        <v/>
      </c>
      <c r="D596" s="59"/>
      <c r="E596" s="59"/>
      <c r="G596" s="121"/>
      <c r="I596" s="121"/>
      <c r="J596" s="121"/>
      <c r="K596" s="58"/>
      <c r="M596" s="58"/>
      <c r="O596" s="123"/>
    </row>
    <row r="597" spans="2:15" x14ac:dyDescent="0.2">
      <c r="B597" s="93" t="str">
        <f>IF(A597="","",IF(ISNUMBER(SEARCH("KCB",G597))=TRUE,Info!$J$10,Info!$J$11))</f>
        <v/>
      </c>
      <c r="D597" s="59"/>
      <c r="E597" s="59"/>
      <c r="G597" s="121"/>
      <c r="I597" s="121"/>
      <c r="J597" s="121"/>
      <c r="K597" s="58"/>
      <c r="M597" s="58"/>
      <c r="O597" s="123"/>
    </row>
    <row r="598" spans="2:15" x14ac:dyDescent="0.2">
      <c r="B598" s="93" t="str">
        <f>IF(A598="","",IF(ISNUMBER(SEARCH("KCB",G598))=TRUE,Info!$J$10,Info!$J$11))</f>
        <v/>
      </c>
      <c r="D598" s="59"/>
      <c r="E598" s="59"/>
      <c r="G598" s="121"/>
      <c r="I598" s="121"/>
      <c r="J598" s="121"/>
      <c r="K598" s="58"/>
      <c r="M598" s="58"/>
      <c r="O598" s="123"/>
    </row>
    <row r="599" spans="2:15" x14ac:dyDescent="0.2">
      <c r="B599" s="93" t="str">
        <f>IF(A599="","",IF(ISNUMBER(SEARCH("KCB",G599))=TRUE,Info!$J$10,Info!$J$11))</f>
        <v/>
      </c>
      <c r="D599" s="59"/>
      <c r="E599" s="59"/>
      <c r="G599" s="121"/>
      <c r="I599" s="121"/>
      <c r="J599" s="121"/>
      <c r="K599" s="58"/>
      <c r="M599" s="58"/>
      <c r="O599" s="123"/>
    </row>
    <row r="600" spans="2:15" x14ac:dyDescent="0.2">
      <c r="B600" s="93" t="str">
        <f>IF(A600="","",IF(ISNUMBER(SEARCH("KCB",G600))=TRUE,Info!$J$10,Info!$J$11))</f>
        <v/>
      </c>
      <c r="D600" s="59"/>
      <c r="E600" s="59"/>
      <c r="G600" s="121"/>
      <c r="I600" s="121"/>
      <c r="J600" s="121"/>
      <c r="K600" s="58"/>
      <c r="M600" s="58"/>
      <c r="O600" s="123"/>
    </row>
    <row r="601" spans="2:15" x14ac:dyDescent="0.2">
      <c r="B601" s="93" t="str">
        <f>IF(A601="","",IF(ISNUMBER(SEARCH("KCB",G601))=TRUE,Info!$J$10,Info!$J$11))</f>
        <v/>
      </c>
      <c r="D601" s="59"/>
      <c r="E601" s="59"/>
      <c r="G601" s="121"/>
      <c r="I601" s="121"/>
      <c r="J601" s="121"/>
      <c r="K601" s="58"/>
      <c r="M601" s="58"/>
      <c r="O601" s="123"/>
    </row>
    <row r="602" spans="2:15" x14ac:dyDescent="0.2">
      <c r="B602" s="93" t="str">
        <f>IF(A602="","",IF(ISNUMBER(SEARCH("KCB",G602))=TRUE,Info!$J$10,Info!$J$11))</f>
        <v/>
      </c>
      <c r="D602" s="59"/>
      <c r="E602" s="59"/>
      <c r="G602" s="121"/>
      <c r="I602" s="121"/>
      <c r="J602" s="121"/>
      <c r="K602" s="58"/>
      <c r="M602" s="58"/>
      <c r="O602" s="123"/>
    </row>
    <row r="603" spans="2:15" x14ac:dyDescent="0.2">
      <c r="B603" s="93" t="str">
        <f>IF(A603="","",IF(ISNUMBER(SEARCH("KCB",G603))=TRUE,Info!$J$10,Info!$J$11))</f>
        <v/>
      </c>
      <c r="D603" s="59"/>
      <c r="E603" s="59"/>
      <c r="G603" s="121"/>
      <c r="I603" s="121"/>
      <c r="J603" s="121"/>
      <c r="K603" s="58"/>
      <c r="M603" s="58"/>
      <c r="O603" s="123"/>
    </row>
    <row r="604" spans="2:15" x14ac:dyDescent="0.2">
      <c r="B604" s="93" t="str">
        <f>IF(A604="","",IF(ISNUMBER(SEARCH("KCB",G604))=TRUE,Info!$J$10,Info!$J$11))</f>
        <v/>
      </c>
      <c r="D604" s="59"/>
      <c r="E604" s="59"/>
      <c r="G604" s="121"/>
      <c r="I604" s="121"/>
      <c r="J604" s="121"/>
      <c r="K604" s="58"/>
      <c r="M604" s="58"/>
      <c r="O604" s="123"/>
    </row>
    <row r="605" spans="2:15" x14ac:dyDescent="0.2">
      <c r="B605" s="93" t="str">
        <f>IF(A605="","",IF(ISNUMBER(SEARCH("KCB",G605))=TRUE,Info!$J$10,Info!$J$11))</f>
        <v/>
      </c>
      <c r="D605" s="59"/>
      <c r="E605" s="59"/>
      <c r="G605" s="121"/>
      <c r="I605" s="121"/>
      <c r="J605" s="121"/>
      <c r="K605" s="58"/>
      <c r="M605" s="58"/>
      <c r="O605" s="123"/>
    </row>
    <row r="606" spans="2:15" x14ac:dyDescent="0.2">
      <c r="B606" s="93" t="str">
        <f>IF(A606="","",IF(ISNUMBER(SEARCH("KCB",G606))=TRUE,Info!$J$10,Info!$J$11))</f>
        <v/>
      </c>
      <c r="D606" s="59"/>
      <c r="E606" s="59"/>
      <c r="G606" s="121"/>
      <c r="I606" s="121"/>
      <c r="J606" s="121"/>
      <c r="K606" s="58"/>
      <c r="M606" s="58"/>
      <c r="O606" s="123"/>
    </row>
    <row r="607" spans="2:15" x14ac:dyDescent="0.2">
      <c r="B607" s="93" t="str">
        <f>IF(A607="","",IF(ISNUMBER(SEARCH("KCB",G607))=TRUE,Info!$J$10,Info!$J$11))</f>
        <v/>
      </c>
      <c r="D607" s="59"/>
      <c r="E607" s="59"/>
      <c r="G607" s="121"/>
      <c r="I607" s="121"/>
      <c r="J607" s="121"/>
      <c r="K607" s="58"/>
      <c r="M607" s="58"/>
      <c r="O607" s="123"/>
    </row>
    <row r="608" spans="2:15" x14ac:dyDescent="0.2">
      <c r="B608" s="93" t="str">
        <f>IF(A608="","",IF(ISNUMBER(SEARCH("KCB",G608))=TRUE,Info!$J$10,Info!$J$11))</f>
        <v/>
      </c>
      <c r="D608" s="59"/>
      <c r="E608" s="59"/>
      <c r="G608" s="121"/>
      <c r="I608" s="121"/>
      <c r="J608" s="121"/>
      <c r="K608" s="58"/>
      <c r="M608" s="58"/>
      <c r="O608" s="123"/>
    </row>
    <row r="609" spans="2:15" x14ac:dyDescent="0.2">
      <c r="B609" s="93" t="str">
        <f>IF(A609="","",IF(ISNUMBER(SEARCH("KCB",G609))=TRUE,Info!$J$10,Info!$J$11))</f>
        <v/>
      </c>
      <c r="D609" s="59"/>
      <c r="E609" s="59"/>
      <c r="G609" s="121"/>
      <c r="I609" s="121"/>
      <c r="J609" s="121"/>
      <c r="K609" s="58"/>
      <c r="M609" s="58"/>
      <c r="O609" s="123"/>
    </row>
    <row r="610" spans="2:15" x14ac:dyDescent="0.2">
      <c r="B610" s="93" t="str">
        <f>IF(A610="","",IF(ISNUMBER(SEARCH("KCB",G610))=TRUE,Info!$J$10,Info!$J$11))</f>
        <v/>
      </c>
      <c r="D610" s="59"/>
      <c r="E610" s="59"/>
      <c r="G610" s="121"/>
      <c r="I610" s="121"/>
      <c r="J610" s="121"/>
      <c r="K610" s="58"/>
      <c r="M610" s="58"/>
      <c r="O610" s="123"/>
    </row>
    <row r="611" spans="2:15" x14ac:dyDescent="0.2">
      <c r="B611" s="93" t="str">
        <f>IF(A611="","",IF(ISNUMBER(SEARCH("KCB",G611))=TRUE,Info!$J$10,Info!$J$11))</f>
        <v/>
      </c>
      <c r="D611" s="59"/>
      <c r="E611" s="59"/>
      <c r="G611" s="121"/>
      <c r="I611" s="121"/>
      <c r="J611" s="121"/>
      <c r="K611" s="58"/>
      <c r="M611" s="58"/>
      <c r="O611" s="123"/>
    </row>
    <row r="612" spans="2:15" x14ac:dyDescent="0.2">
      <c r="B612" s="93" t="str">
        <f>IF(A612="","",IF(ISNUMBER(SEARCH("KCB",G612))=TRUE,Info!$J$10,Info!$J$11))</f>
        <v/>
      </c>
      <c r="D612" s="59"/>
      <c r="E612" s="59"/>
      <c r="G612" s="121"/>
      <c r="I612" s="121"/>
      <c r="J612" s="121"/>
      <c r="K612" s="58"/>
      <c r="M612" s="58"/>
      <c r="O612" s="123"/>
    </row>
    <row r="613" spans="2:15" x14ac:dyDescent="0.2">
      <c r="B613" s="93" t="str">
        <f>IF(A613="","",IF(ISNUMBER(SEARCH("KCB",G613))=TRUE,Info!$J$10,Info!$J$11))</f>
        <v/>
      </c>
      <c r="D613" s="59"/>
      <c r="E613" s="59"/>
      <c r="G613" s="121"/>
      <c r="I613" s="121"/>
      <c r="J613" s="121"/>
      <c r="K613" s="58"/>
      <c r="M613" s="58"/>
      <c r="O613" s="123"/>
    </row>
    <row r="614" spans="2:15" x14ac:dyDescent="0.2">
      <c r="B614" s="93" t="str">
        <f>IF(A614="","",IF(ISNUMBER(SEARCH("KCB",G614))=TRUE,Info!$J$10,Info!$J$11))</f>
        <v/>
      </c>
      <c r="D614" s="59"/>
      <c r="E614" s="59"/>
      <c r="G614" s="121"/>
      <c r="I614" s="121"/>
      <c r="J614" s="121"/>
      <c r="K614" s="58"/>
      <c r="M614" s="58"/>
      <c r="O614" s="123"/>
    </row>
    <row r="615" spans="2:15" x14ac:dyDescent="0.2">
      <c r="B615" s="93" t="str">
        <f>IF(A615="","",IF(ISNUMBER(SEARCH("KCB",G615))=TRUE,Info!$J$10,Info!$J$11))</f>
        <v/>
      </c>
      <c r="D615" s="59"/>
      <c r="E615" s="59"/>
      <c r="G615" s="121"/>
      <c r="I615" s="121"/>
      <c r="J615" s="121"/>
      <c r="K615" s="58"/>
      <c r="M615" s="58"/>
      <c r="O615" s="123"/>
    </row>
    <row r="616" spans="2:15" x14ac:dyDescent="0.2">
      <c r="B616" s="93" t="str">
        <f>IF(A616="","",IF(ISNUMBER(SEARCH("KCB",G616))=TRUE,Info!$J$10,Info!$J$11))</f>
        <v/>
      </c>
      <c r="D616" s="59"/>
      <c r="E616" s="59"/>
      <c r="G616" s="121"/>
      <c r="I616" s="121"/>
      <c r="J616" s="121"/>
      <c r="K616" s="58"/>
      <c r="M616" s="58"/>
      <c r="O616" s="123"/>
    </row>
    <row r="617" spans="2:15" x14ac:dyDescent="0.2">
      <c r="B617" s="93" t="str">
        <f>IF(A617="","",IF(ISNUMBER(SEARCH("KCB",G617))=TRUE,Info!$J$10,Info!$J$11))</f>
        <v/>
      </c>
      <c r="D617" s="59"/>
      <c r="E617" s="59"/>
      <c r="G617" s="121"/>
      <c r="I617" s="121"/>
      <c r="J617" s="121"/>
      <c r="K617" s="58"/>
      <c r="M617" s="58"/>
      <c r="O617" s="123"/>
    </row>
    <row r="618" spans="2:15" x14ac:dyDescent="0.2">
      <c r="B618" s="93" t="str">
        <f>IF(A618="","",IF(ISNUMBER(SEARCH("KCB",G618))=TRUE,Info!$J$10,Info!$J$11))</f>
        <v/>
      </c>
      <c r="D618" s="59"/>
      <c r="E618" s="59"/>
      <c r="G618" s="121"/>
      <c r="I618" s="121"/>
      <c r="J618" s="121"/>
      <c r="K618" s="58"/>
      <c r="M618" s="58"/>
      <c r="O618" s="123"/>
    </row>
    <row r="619" spans="2:15" x14ac:dyDescent="0.2">
      <c r="B619" s="93" t="str">
        <f>IF(A619="","",IF(ISNUMBER(SEARCH("KCB",G619))=TRUE,Info!$J$10,Info!$J$11))</f>
        <v/>
      </c>
      <c r="D619" s="59"/>
      <c r="E619" s="59"/>
      <c r="G619" s="121"/>
      <c r="I619" s="121"/>
      <c r="J619" s="121"/>
      <c r="K619" s="58"/>
      <c r="M619" s="58"/>
      <c r="O619" s="123"/>
    </row>
    <row r="620" spans="2:15" x14ac:dyDescent="0.2">
      <c r="B620" s="93" t="str">
        <f>IF(A620="","",IF(ISNUMBER(SEARCH("KCB",G620))=TRUE,Info!$J$10,Info!$J$11))</f>
        <v/>
      </c>
      <c r="D620" s="59"/>
      <c r="E620" s="59"/>
      <c r="G620" s="121"/>
      <c r="I620" s="121"/>
      <c r="J620" s="121"/>
      <c r="K620" s="58"/>
      <c r="M620" s="58"/>
      <c r="O620" s="123"/>
    </row>
    <row r="621" spans="2:15" x14ac:dyDescent="0.2">
      <c r="B621" s="93" t="str">
        <f>IF(A621="","",IF(ISNUMBER(SEARCH("KCB",G621))=TRUE,Info!$J$10,Info!$J$11))</f>
        <v/>
      </c>
      <c r="D621" s="59"/>
      <c r="E621" s="59"/>
      <c r="G621" s="121"/>
      <c r="I621" s="121"/>
      <c r="J621" s="121"/>
      <c r="K621" s="58"/>
      <c r="M621" s="58"/>
      <c r="O621" s="123"/>
    </row>
    <row r="622" spans="2:15" x14ac:dyDescent="0.2">
      <c r="B622" s="93" t="str">
        <f>IF(A622="","",IF(ISNUMBER(SEARCH("KCB",G622))=TRUE,Info!$J$10,Info!$J$11))</f>
        <v/>
      </c>
      <c r="D622" s="59"/>
      <c r="E622" s="59"/>
      <c r="G622" s="121"/>
      <c r="I622" s="121"/>
      <c r="J622" s="121"/>
      <c r="K622" s="58"/>
      <c r="M622" s="58"/>
      <c r="O622" s="123"/>
    </row>
    <row r="623" spans="2:15" x14ac:dyDescent="0.2">
      <c r="B623" s="93" t="str">
        <f>IF(A623="","",IF(ISNUMBER(SEARCH("KCB",G623))=TRUE,Info!$J$10,Info!$J$11))</f>
        <v/>
      </c>
      <c r="D623" s="59"/>
      <c r="E623" s="59"/>
      <c r="G623" s="121"/>
      <c r="I623" s="121"/>
      <c r="J623" s="121"/>
      <c r="K623" s="58"/>
      <c r="M623" s="58"/>
      <c r="O623" s="123"/>
    </row>
    <row r="624" spans="2:15" x14ac:dyDescent="0.2">
      <c r="B624" s="93" t="str">
        <f>IF(A624="","",IF(ISNUMBER(SEARCH("KCB",G624))=TRUE,Info!$J$10,Info!$J$11))</f>
        <v/>
      </c>
      <c r="D624" s="59"/>
      <c r="E624" s="59"/>
      <c r="G624" s="121"/>
      <c r="I624" s="121"/>
      <c r="J624" s="121"/>
      <c r="K624" s="58"/>
      <c r="M624" s="58"/>
      <c r="O624" s="123"/>
    </row>
    <row r="625" spans="2:15" x14ac:dyDescent="0.2">
      <c r="B625" s="93" t="str">
        <f>IF(A625="","",IF(ISNUMBER(SEARCH("KCB",G625))=TRUE,Info!$J$10,Info!$J$11))</f>
        <v/>
      </c>
      <c r="D625" s="59"/>
      <c r="E625" s="59"/>
      <c r="G625" s="121"/>
      <c r="I625" s="121"/>
      <c r="J625" s="121"/>
      <c r="K625" s="58"/>
      <c r="M625" s="58"/>
      <c r="O625" s="123"/>
    </row>
    <row r="626" spans="2:15" x14ac:dyDescent="0.2">
      <c r="B626" s="93" t="str">
        <f>IF(A626="","",IF(ISNUMBER(SEARCH("KCB",G626))=TRUE,Info!$J$10,Info!$J$11))</f>
        <v/>
      </c>
      <c r="D626" s="59"/>
      <c r="E626" s="59"/>
      <c r="G626" s="121"/>
      <c r="I626" s="121"/>
      <c r="J626" s="121"/>
      <c r="K626" s="58"/>
      <c r="M626" s="58"/>
      <c r="O626" s="123"/>
    </row>
    <row r="627" spans="2:15" x14ac:dyDescent="0.2">
      <c r="B627" s="93" t="str">
        <f>IF(A627="","",IF(ISNUMBER(SEARCH("KCB",G627))=TRUE,Info!$J$10,Info!$J$11))</f>
        <v/>
      </c>
      <c r="D627" s="59"/>
      <c r="E627" s="59"/>
      <c r="G627" s="121"/>
      <c r="I627" s="121"/>
      <c r="J627" s="121"/>
      <c r="K627" s="58"/>
      <c r="M627" s="58"/>
      <c r="O627" s="123"/>
    </row>
    <row r="628" spans="2:15" x14ac:dyDescent="0.2">
      <c r="B628" s="93" t="str">
        <f>IF(A628="","",IF(ISNUMBER(SEARCH("KCB",G628))=TRUE,Info!$J$10,Info!$J$11))</f>
        <v/>
      </c>
      <c r="D628" s="59"/>
      <c r="E628" s="59"/>
      <c r="G628" s="121"/>
      <c r="I628" s="121"/>
      <c r="J628" s="121"/>
      <c r="K628" s="58"/>
      <c r="M628" s="58"/>
      <c r="O628" s="123"/>
    </row>
    <row r="629" spans="2:15" x14ac:dyDescent="0.2">
      <c r="B629" s="93" t="str">
        <f>IF(A629="","",IF(ISNUMBER(SEARCH("KCB",G629))=TRUE,Info!$J$10,Info!$J$11))</f>
        <v/>
      </c>
      <c r="D629" s="59"/>
      <c r="E629" s="59"/>
      <c r="G629" s="121"/>
      <c r="I629" s="121"/>
      <c r="J629" s="121"/>
      <c r="K629" s="58"/>
      <c r="M629" s="58"/>
      <c r="O629" s="123"/>
    </row>
    <row r="630" spans="2:15" x14ac:dyDescent="0.2">
      <c r="B630" s="93" t="str">
        <f>IF(A630="","",IF(ISNUMBER(SEARCH("KCB",G630))=TRUE,Info!$J$10,Info!$J$11))</f>
        <v/>
      </c>
      <c r="D630" s="59"/>
      <c r="E630" s="59"/>
      <c r="G630" s="121"/>
      <c r="I630" s="121"/>
      <c r="J630" s="121"/>
      <c r="K630" s="58"/>
      <c r="M630" s="58"/>
      <c r="O630" s="123"/>
    </row>
    <row r="631" spans="2:15" x14ac:dyDescent="0.2">
      <c r="B631" s="93" t="str">
        <f>IF(A631="","",IF(ISNUMBER(SEARCH("KCB",G631))=TRUE,Info!$J$10,Info!$J$11))</f>
        <v/>
      </c>
      <c r="D631" s="59"/>
      <c r="E631" s="59"/>
      <c r="G631" s="121"/>
      <c r="I631" s="121"/>
      <c r="J631" s="121"/>
      <c r="K631" s="58"/>
      <c r="M631" s="58"/>
      <c r="O631" s="123"/>
    </row>
    <row r="632" spans="2:15" x14ac:dyDescent="0.2">
      <c r="B632" s="93" t="str">
        <f>IF(A632="","",IF(ISNUMBER(SEARCH("KCB",G632))=TRUE,Info!$J$10,Info!$J$11))</f>
        <v/>
      </c>
      <c r="D632" s="59"/>
      <c r="E632" s="59"/>
      <c r="G632" s="121"/>
      <c r="I632" s="121"/>
      <c r="J632" s="121"/>
      <c r="K632" s="58"/>
      <c r="M632" s="58"/>
      <c r="O632" s="123"/>
    </row>
    <row r="633" spans="2:15" x14ac:dyDescent="0.2">
      <c r="B633" s="93" t="str">
        <f>IF(A633="","",IF(ISNUMBER(SEARCH("KCB",G633))=TRUE,Info!$J$10,Info!$J$11))</f>
        <v/>
      </c>
      <c r="D633" s="59"/>
      <c r="E633" s="59"/>
      <c r="G633" s="121"/>
      <c r="I633" s="121"/>
      <c r="J633" s="121"/>
      <c r="K633" s="58"/>
      <c r="M633" s="58"/>
      <c r="O633" s="123"/>
    </row>
    <row r="634" spans="2:15" x14ac:dyDescent="0.2">
      <c r="B634" s="93" t="str">
        <f>IF(A634="","",IF(ISNUMBER(SEARCH("KCB",G634))=TRUE,Info!$J$10,Info!$J$11))</f>
        <v/>
      </c>
      <c r="D634" s="59"/>
      <c r="E634" s="59"/>
      <c r="G634" s="121"/>
      <c r="I634" s="121"/>
      <c r="J634" s="121"/>
      <c r="K634" s="58"/>
      <c r="M634" s="58"/>
      <c r="O634" s="123"/>
    </row>
    <row r="635" spans="2:15" x14ac:dyDescent="0.2">
      <c r="B635" s="93" t="str">
        <f>IF(A635="","",IF(ISNUMBER(SEARCH("KCB",G635))=TRUE,Info!$J$10,Info!$J$11))</f>
        <v/>
      </c>
      <c r="D635" s="59"/>
      <c r="E635" s="59"/>
      <c r="G635" s="121"/>
      <c r="I635" s="121"/>
      <c r="J635" s="121"/>
      <c r="K635" s="58"/>
      <c r="M635" s="58"/>
      <c r="O635" s="123"/>
    </row>
    <row r="636" spans="2:15" x14ac:dyDescent="0.2">
      <c r="B636" s="93" t="str">
        <f>IF(A636="","",IF(ISNUMBER(SEARCH("KCB",G636))=TRUE,Info!$J$10,Info!$J$11))</f>
        <v/>
      </c>
      <c r="D636" s="59"/>
      <c r="E636" s="59"/>
      <c r="G636" s="121"/>
      <c r="I636" s="121"/>
      <c r="J636" s="121"/>
      <c r="K636" s="58"/>
      <c r="M636" s="58"/>
      <c r="O636" s="123"/>
    </row>
    <row r="637" spans="2:15" x14ac:dyDescent="0.2">
      <c r="B637" s="93" t="str">
        <f>IF(A637="","",IF(ISNUMBER(SEARCH("KCB",G637))=TRUE,Info!$J$10,Info!$J$11))</f>
        <v/>
      </c>
      <c r="D637" s="59"/>
      <c r="E637" s="59"/>
      <c r="G637" s="121"/>
      <c r="I637" s="121"/>
      <c r="J637" s="121"/>
      <c r="K637" s="58"/>
      <c r="M637" s="58"/>
      <c r="O637" s="123"/>
    </row>
    <row r="638" spans="2:15" x14ac:dyDescent="0.2">
      <c r="B638" s="93" t="str">
        <f>IF(A638="","",IF(ISNUMBER(SEARCH("KCB",G638))=TRUE,Info!$J$10,Info!$J$11))</f>
        <v/>
      </c>
      <c r="D638" s="59"/>
      <c r="E638" s="59"/>
      <c r="G638" s="121"/>
      <c r="I638" s="121"/>
      <c r="J638" s="121"/>
      <c r="K638" s="58"/>
      <c r="M638" s="58"/>
      <c r="O638" s="123"/>
    </row>
    <row r="639" spans="2:15" x14ac:dyDescent="0.2">
      <c r="B639" s="93" t="str">
        <f>IF(A639="","",IF(ISNUMBER(SEARCH("KCB",G639))=TRUE,Info!$J$10,Info!$J$11))</f>
        <v/>
      </c>
      <c r="D639" s="59"/>
      <c r="E639" s="59"/>
      <c r="G639" s="121"/>
      <c r="I639" s="121"/>
      <c r="J639" s="121"/>
      <c r="K639" s="58"/>
      <c r="M639" s="58"/>
      <c r="O639" s="123"/>
    </row>
    <row r="640" spans="2:15" x14ac:dyDescent="0.2">
      <c r="B640" s="93" t="str">
        <f>IF(A640="","",IF(ISNUMBER(SEARCH("KCB",G640))=TRUE,Info!$J$10,Info!$J$11))</f>
        <v/>
      </c>
      <c r="D640" s="59"/>
      <c r="E640" s="59"/>
      <c r="G640" s="121"/>
      <c r="I640" s="121"/>
      <c r="J640" s="121"/>
      <c r="K640" s="58"/>
      <c r="M640" s="58"/>
      <c r="O640" s="123"/>
    </row>
    <row r="641" spans="2:15" x14ac:dyDescent="0.2">
      <c r="B641" s="93" t="str">
        <f>IF(A641="","",IF(ISNUMBER(SEARCH("KCB",G641))=TRUE,Info!$J$10,Info!$J$11))</f>
        <v/>
      </c>
      <c r="D641" s="59"/>
      <c r="E641" s="59"/>
      <c r="G641" s="121"/>
      <c r="I641" s="121"/>
      <c r="J641" s="121"/>
      <c r="K641" s="58"/>
      <c r="M641" s="58"/>
      <c r="O641" s="123"/>
    </row>
    <row r="642" spans="2:15" x14ac:dyDescent="0.2">
      <c r="B642" s="93" t="str">
        <f>IF(A642="","",IF(ISNUMBER(SEARCH("KCB",G642))=TRUE,Info!$J$10,Info!$J$11))</f>
        <v/>
      </c>
      <c r="D642" s="59"/>
      <c r="E642" s="59"/>
      <c r="G642" s="121"/>
      <c r="I642" s="121"/>
      <c r="J642" s="121"/>
      <c r="K642" s="58"/>
      <c r="M642" s="58"/>
      <c r="O642" s="123"/>
    </row>
    <row r="643" spans="2:15" x14ac:dyDescent="0.2">
      <c r="B643" s="93" t="str">
        <f>IF(A643="","",IF(ISNUMBER(SEARCH("KCB",G643))=TRUE,Info!$J$10,Info!$J$11))</f>
        <v/>
      </c>
      <c r="D643" s="59"/>
      <c r="E643" s="59"/>
      <c r="G643" s="121"/>
      <c r="I643" s="121"/>
      <c r="J643" s="121"/>
      <c r="K643" s="58"/>
      <c r="M643" s="58"/>
      <c r="O643" s="123"/>
    </row>
    <row r="644" spans="2:15" x14ac:dyDescent="0.2">
      <c r="B644" s="93" t="str">
        <f>IF(A644="","",IF(ISNUMBER(SEARCH("KCB",G644))=TRUE,Info!$J$10,Info!$J$11))</f>
        <v/>
      </c>
      <c r="D644" s="59"/>
      <c r="E644" s="59"/>
      <c r="G644" s="121"/>
      <c r="I644" s="121"/>
      <c r="J644" s="121"/>
      <c r="K644" s="58"/>
      <c r="M644" s="58"/>
      <c r="O644" s="123"/>
    </row>
    <row r="645" spans="2:15" x14ac:dyDescent="0.2">
      <c r="B645" s="93" t="str">
        <f>IF(A645="","",IF(ISNUMBER(SEARCH("KCB",G645))=TRUE,Info!$J$10,Info!$J$11))</f>
        <v/>
      </c>
      <c r="D645" s="59"/>
      <c r="E645" s="59"/>
      <c r="G645" s="121"/>
      <c r="I645" s="121"/>
      <c r="J645" s="121"/>
      <c r="K645" s="58"/>
      <c r="M645" s="58"/>
      <c r="O645" s="123"/>
    </row>
    <row r="646" spans="2:15" x14ac:dyDescent="0.2">
      <c r="B646" s="93" t="str">
        <f>IF(A646="","",IF(ISNUMBER(SEARCH("KCB",G646))=TRUE,Info!$J$10,Info!$J$11))</f>
        <v/>
      </c>
      <c r="D646" s="59"/>
      <c r="E646" s="59"/>
      <c r="G646" s="121"/>
      <c r="I646" s="121"/>
      <c r="J646" s="121"/>
      <c r="K646" s="58"/>
      <c r="M646" s="58"/>
      <c r="O646" s="123"/>
    </row>
    <row r="647" spans="2:15" x14ac:dyDescent="0.2">
      <c r="B647" s="93" t="str">
        <f>IF(A647="","",IF(ISNUMBER(SEARCH("KCB",G647))=TRUE,Info!$J$10,Info!$J$11))</f>
        <v/>
      </c>
      <c r="D647" s="59"/>
      <c r="E647" s="59"/>
      <c r="G647" s="121"/>
      <c r="I647" s="121"/>
      <c r="J647" s="121"/>
      <c r="K647" s="58"/>
      <c r="M647" s="58"/>
      <c r="O647" s="123"/>
    </row>
    <row r="648" spans="2:15" x14ac:dyDescent="0.2">
      <c r="B648" s="93" t="str">
        <f>IF(A648="","",IF(ISNUMBER(SEARCH("KCB",G648))=TRUE,Info!$J$10,Info!$J$11))</f>
        <v/>
      </c>
      <c r="D648" s="59"/>
      <c r="E648" s="59"/>
      <c r="G648" s="121"/>
      <c r="I648" s="121"/>
      <c r="J648" s="121"/>
      <c r="K648" s="58"/>
      <c r="M648" s="58"/>
      <c r="O648" s="123"/>
    </row>
    <row r="649" spans="2:15" x14ac:dyDescent="0.2">
      <c r="B649" s="93" t="str">
        <f>IF(A649="","",IF(ISNUMBER(SEARCH("KCB",G649))=TRUE,Info!$J$10,Info!$J$11))</f>
        <v/>
      </c>
      <c r="D649" s="59"/>
      <c r="E649" s="59"/>
      <c r="G649" s="121"/>
      <c r="I649" s="121"/>
      <c r="J649" s="121"/>
      <c r="K649" s="58"/>
      <c r="M649" s="58"/>
      <c r="O649" s="123"/>
    </row>
    <row r="650" spans="2:15" x14ac:dyDescent="0.2">
      <c r="B650" s="93" t="str">
        <f>IF(A650="","",IF(ISNUMBER(SEARCH("KCB",G650))=TRUE,Info!$J$10,Info!$J$11))</f>
        <v/>
      </c>
      <c r="D650" s="59"/>
      <c r="E650" s="59"/>
      <c r="G650" s="121"/>
      <c r="I650" s="121"/>
      <c r="J650" s="121"/>
      <c r="K650" s="58"/>
      <c r="M650" s="58"/>
      <c r="O650" s="123"/>
    </row>
    <row r="651" spans="2:15" x14ac:dyDescent="0.2">
      <c r="B651" s="93" t="str">
        <f>IF(A651="","",IF(ISNUMBER(SEARCH("KCB",G651))=TRUE,Info!$J$10,Info!$J$11))</f>
        <v/>
      </c>
      <c r="D651" s="59"/>
      <c r="E651" s="59"/>
      <c r="G651" s="121"/>
      <c r="I651" s="121"/>
      <c r="J651" s="121"/>
      <c r="K651" s="58"/>
      <c r="M651" s="58"/>
      <c r="O651" s="123"/>
    </row>
    <row r="652" spans="2:15" x14ac:dyDescent="0.2">
      <c r="B652" s="93" t="str">
        <f>IF(A652="","",IF(ISNUMBER(SEARCH("KCB",G652))=TRUE,Info!$J$10,Info!$J$11))</f>
        <v/>
      </c>
      <c r="D652" s="59"/>
      <c r="E652" s="59"/>
      <c r="G652" s="121"/>
      <c r="I652" s="121"/>
      <c r="J652" s="121"/>
      <c r="K652" s="58"/>
      <c r="M652" s="58"/>
      <c r="O652" s="123"/>
    </row>
    <row r="653" spans="2:15" x14ac:dyDescent="0.2">
      <c r="B653" s="93" t="str">
        <f>IF(A653="","",IF(ISNUMBER(SEARCH("KCB",G653))=TRUE,Info!$J$10,Info!$J$11))</f>
        <v/>
      </c>
      <c r="D653" s="59"/>
      <c r="E653" s="59"/>
      <c r="G653" s="121"/>
      <c r="I653" s="121"/>
      <c r="J653" s="121"/>
      <c r="K653" s="58"/>
      <c r="M653" s="58"/>
      <c r="O653" s="123"/>
    </row>
    <row r="654" spans="2:15" x14ac:dyDescent="0.2">
      <c r="B654" s="93" t="str">
        <f>IF(A654="","",IF(ISNUMBER(SEARCH("KCB",G654))=TRUE,Info!$J$10,Info!$J$11))</f>
        <v/>
      </c>
      <c r="D654" s="59"/>
      <c r="E654" s="59"/>
      <c r="G654" s="121"/>
      <c r="I654" s="121"/>
      <c r="J654" s="121"/>
      <c r="K654" s="58"/>
      <c r="M654" s="58"/>
      <c r="O654" s="123"/>
    </row>
    <row r="655" spans="2:15" x14ac:dyDescent="0.2">
      <c r="B655" s="93" t="str">
        <f>IF(A655="","",IF(ISNUMBER(SEARCH("KCB",G655))=TRUE,Info!$J$10,Info!$J$11))</f>
        <v/>
      </c>
      <c r="D655" s="59"/>
      <c r="E655" s="59"/>
      <c r="G655" s="121"/>
      <c r="I655" s="121"/>
      <c r="J655" s="121"/>
      <c r="K655" s="58"/>
      <c r="M655" s="58"/>
      <c r="O655" s="123"/>
    </row>
    <row r="656" spans="2:15" x14ac:dyDescent="0.2">
      <c r="B656" s="93" t="str">
        <f>IF(A656="","",IF(ISNUMBER(SEARCH("KCB",G656))=TRUE,Info!$J$10,Info!$J$11))</f>
        <v/>
      </c>
      <c r="D656" s="59"/>
      <c r="E656" s="59"/>
      <c r="G656" s="121"/>
      <c r="I656" s="121"/>
      <c r="J656" s="121"/>
      <c r="K656" s="58"/>
      <c r="M656" s="58"/>
      <c r="O656" s="123"/>
    </row>
    <row r="657" spans="2:15" x14ac:dyDescent="0.2">
      <c r="B657" s="93" t="str">
        <f>IF(A657="","",IF(ISNUMBER(SEARCH("KCB",G657))=TRUE,Info!$J$10,Info!$J$11))</f>
        <v/>
      </c>
      <c r="D657" s="59"/>
      <c r="E657" s="59"/>
      <c r="G657" s="121"/>
      <c r="I657" s="121"/>
      <c r="J657" s="121"/>
      <c r="K657" s="58"/>
      <c r="M657" s="58"/>
      <c r="O657" s="123"/>
    </row>
    <row r="658" spans="2:15" x14ac:dyDescent="0.2">
      <c r="B658" s="93" t="str">
        <f>IF(A658="","",IF(ISNUMBER(SEARCH("KCB",G658))=TRUE,Info!$J$10,Info!$J$11))</f>
        <v/>
      </c>
      <c r="D658" s="59"/>
      <c r="E658" s="59"/>
      <c r="G658" s="121"/>
      <c r="I658" s="121"/>
      <c r="J658" s="121"/>
      <c r="K658" s="58"/>
      <c r="M658" s="58"/>
      <c r="O658" s="123"/>
    </row>
    <row r="659" spans="2:15" x14ac:dyDescent="0.2">
      <c r="B659" s="93" t="str">
        <f>IF(A659="","",IF(ISNUMBER(SEARCH("KCB",G659))=TRUE,Info!$J$10,Info!$J$11))</f>
        <v/>
      </c>
      <c r="D659" s="59"/>
      <c r="E659" s="59"/>
      <c r="G659" s="121"/>
      <c r="I659" s="121"/>
      <c r="J659" s="121"/>
      <c r="K659" s="58"/>
      <c r="M659" s="58"/>
      <c r="O659" s="123"/>
    </row>
    <row r="660" spans="2:15" x14ac:dyDescent="0.2">
      <c r="B660" s="93" t="str">
        <f>IF(A660="","",IF(ISNUMBER(SEARCH("KCB",G660))=TRUE,Info!$J$10,Info!$J$11))</f>
        <v/>
      </c>
      <c r="D660" s="59"/>
      <c r="E660" s="59"/>
      <c r="G660" s="121"/>
      <c r="I660" s="121"/>
      <c r="J660" s="121"/>
      <c r="K660" s="58"/>
      <c r="M660" s="58"/>
      <c r="O660" s="123"/>
    </row>
    <row r="661" spans="2:15" x14ac:dyDescent="0.2">
      <c r="B661" s="93" t="str">
        <f>IF(A661="","",IF(ISNUMBER(SEARCH("KCB",G661))=TRUE,Info!$J$10,Info!$J$11))</f>
        <v/>
      </c>
      <c r="D661" s="59"/>
      <c r="E661" s="59"/>
      <c r="G661" s="121"/>
      <c r="I661" s="121"/>
      <c r="J661" s="121"/>
      <c r="K661" s="58"/>
      <c r="M661" s="58"/>
      <c r="O661" s="123"/>
    </row>
    <row r="662" spans="2:15" x14ac:dyDescent="0.2">
      <c r="B662" s="93" t="str">
        <f>IF(A662="","",IF(ISNUMBER(SEARCH("KCB",G662))=TRUE,Info!$J$10,Info!$J$11))</f>
        <v/>
      </c>
      <c r="D662" s="59"/>
      <c r="E662" s="59"/>
      <c r="G662" s="121"/>
      <c r="I662" s="121"/>
      <c r="J662" s="121"/>
      <c r="K662" s="58"/>
      <c r="M662" s="58"/>
      <c r="O662" s="123"/>
    </row>
    <row r="663" spans="2:15" x14ac:dyDescent="0.2">
      <c r="B663" s="93" t="str">
        <f>IF(A663="","",IF(ISNUMBER(SEARCH("KCB",G663))=TRUE,Info!$J$10,Info!$J$11))</f>
        <v/>
      </c>
      <c r="D663" s="59"/>
      <c r="E663" s="59"/>
      <c r="G663" s="121"/>
      <c r="I663" s="121"/>
      <c r="J663" s="121"/>
      <c r="K663" s="58"/>
      <c r="M663" s="58"/>
      <c r="O663" s="123"/>
    </row>
    <row r="664" spans="2:15" x14ac:dyDescent="0.2">
      <c r="B664" s="93" t="str">
        <f>IF(A664="","",IF(ISNUMBER(SEARCH("KCB",G664))=TRUE,Info!$J$10,Info!$J$11))</f>
        <v/>
      </c>
      <c r="D664" s="59"/>
      <c r="E664" s="59"/>
      <c r="G664" s="121"/>
      <c r="I664" s="121"/>
      <c r="J664" s="121"/>
      <c r="K664" s="58"/>
      <c r="M664" s="58"/>
      <c r="O664" s="123"/>
    </row>
    <row r="665" spans="2:15" x14ac:dyDescent="0.2">
      <c r="B665" s="93" t="str">
        <f>IF(A665="","",IF(ISNUMBER(SEARCH("KCB",G665))=TRUE,Info!$J$10,Info!$J$11))</f>
        <v/>
      </c>
      <c r="D665" s="59"/>
      <c r="E665" s="59"/>
      <c r="G665" s="121"/>
      <c r="I665" s="121"/>
      <c r="J665" s="121"/>
      <c r="K665" s="58"/>
      <c r="M665" s="58"/>
      <c r="O665" s="123"/>
    </row>
    <row r="666" spans="2:15" x14ac:dyDescent="0.2">
      <c r="B666" s="93" t="str">
        <f>IF(A666="","",IF(ISNUMBER(SEARCH("KCB",G666))=TRUE,Info!$J$10,Info!$J$11))</f>
        <v/>
      </c>
      <c r="D666" s="59"/>
      <c r="E666" s="59"/>
      <c r="G666" s="121"/>
      <c r="I666" s="121"/>
      <c r="J666" s="121"/>
      <c r="K666" s="58"/>
      <c r="M666" s="58"/>
      <c r="O666" s="123"/>
    </row>
    <row r="667" spans="2:15" x14ac:dyDescent="0.2">
      <c r="B667" s="93" t="str">
        <f>IF(A667="","",IF(ISNUMBER(SEARCH("KCB",G667))=TRUE,Info!$J$10,Info!$J$11))</f>
        <v/>
      </c>
      <c r="D667" s="59"/>
      <c r="E667" s="59"/>
      <c r="G667" s="121"/>
      <c r="I667" s="121"/>
      <c r="J667" s="121"/>
      <c r="K667" s="58"/>
      <c r="M667" s="58"/>
      <c r="O667" s="123"/>
    </row>
    <row r="668" spans="2:15" x14ac:dyDescent="0.2">
      <c r="B668" s="93" t="str">
        <f>IF(A668="","",IF(ISNUMBER(SEARCH("KCB",G668))=TRUE,Info!$J$10,Info!$J$11))</f>
        <v/>
      </c>
      <c r="D668" s="59"/>
      <c r="E668" s="59"/>
      <c r="G668" s="121"/>
      <c r="I668" s="121"/>
      <c r="J668" s="121"/>
      <c r="K668" s="58"/>
      <c r="M668" s="58"/>
      <c r="O668" s="123"/>
    </row>
    <row r="669" spans="2:15" x14ac:dyDescent="0.2">
      <c r="B669" s="93" t="str">
        <f>IF(A669="","",IF(ISNUMBER(SEARCH("KCB",G669))=TRUE,Info!$J$10,Info!$J$11))</f>
        <v/>
      </c>
      <c r="D669" s="59"/>
      <c r="E669" s="59"/>
      <c r="G669" s="121"/>
      <c r="I669" s="121"/>
      <c r="J669" s="121"/>
      <c r="K669" s="58"/>
      <c r="M669" s="58"/>
      <c r="O669" s="123"/>
    </row>
    <row r="670" spans="2:15" x14ac:dyDescent="0.2">
      <c r="B670" s="93" t="str">
        <f>IF(A670="","",IF(ISNUMBER(SEARCH("KCB",G670))=TRUE,Info!$J$10,Info!$J$11))</f>
        <v/>
      </c>
      <c r="D670" s="59"/>
      <c r="E670" s="59"/>
      <c r="G670" s="121"/>
      <c r="I670" s="121"/>
      <c r="J670" s="121"/>
      <c r="K670" s="58"/>
      <c r="M670" s="58"/>
      <c r="O670" s="123"/>
    </row>
    <row r="671" spans="2:15" x14ac:dyDescent="0.2">
      <c r="B671" s="93" t="str">
        <f>IF(A671="","",IF(ISNUMBER(SEARCH("KCB",G671))=TRUE,Info!$J$10,Info!$J$11))</f>
        <v/>
      </c>
      <c r="D671" s="59"/>
      <c r="E671" s="59"/>
      <c r="G671" s="121"/>
      <c r="I671" s="121"/>
      <c r="J671" s="121"/>
      <c r="K671" s="58"/>
      <c r="M671" s="58"/>
      <c r="O671" s="123"/>
    </row>
    <row r="672" spans="2:15" x14ac:dyDescent="0.2">
      <c r="B672" s="93" t="str">
        <f>IF(A672="","",IF(ISNUMBER(SEARCH("KCB",G672))=TRUE,Info!$J$10,Info!$J$11))</f>
        <v/>
      </c>
      <c r="D672" s="59"/>
      <c r="E672" s="59"/>
      <c r="G672" s="121"/>
      <c r="I672" s="121"/>
      <c r="J672" s="121"/>
      <c r="K672" s="58"/>
      <c r="M672" s="58"/>
      <c r="O672" s="123"/>
    </row>
    <row r="673" spans="2:15" x14ac:dyDescent="0.2">
      <c r="B673" s="93" t="str">
        <f>IF(A673="","",IF(ISNUMBER(SEARCH("KCB",G673))=TRUE,Info!$J$10,Info!$J$11))</f>
        <v/>
      </c>
      <c r="D673" s="59"/>
      <c r="E673" s="59"/>
      <c r="G673" s="121"/>
      <c r="I673" s="121"/>
      <c r="J673" s="121"/>
      <c r="K673" s="58"/>
      <c r="M673" s="58"/>
      <c r="O673" s="123"/>
    </row>
    <row r="674" spans="2:15" x14ac:dyDescent="0.2">
      <c r="B674" s="93" t="str">
        <f>IF(A674="","",IF(ISNUMBER(SEARCH("KCB",G674))=TRUE,Info!$J$10,Info!$J$11))</f>
        <v/>
      </c>
      <c r="D674" s="59"/>
      <c r="E674" s="59"/>
      <c r="G674" s="121"/>
      <c r="I674" s="121"/>
      <c r="J674" s="121"/>
      <c r="K674" s="58"/>
      <c r="M674" s="58"/>
      <c r="O674" s="123"/>
    </row>
    <row r="675" spans="2:15" x14ac:dyDescent="0.2">
      <c r="B675" s="93" t="str">
        <f>IF(A675="","",IF(ISNUMBER(SEARCH("KCB",G675))=TRUE,Info!$J$10,Info!$J$11))</f>
        <v/>
      </c>
      <c r="D675" s="59"/>
      <c r="E675" s="59"/>
      <c r="G675" s="121"/>
      <c r="I675" s="121"/>
      <c r="J675" s="121"/>
      <c r="K675" s="58"/>
      <c r="M675" s="58"/>
      <c r="O675" s="123"/>
    </row>
    <row r="676" spans="2:15" x14ac:dyDescent="0.2">
      <c r="B676" s="93" t="str">
        <f>IF(A676="","",IF(ISNUMBER(SEARCH("KCB",G676))=TRUE,Info!$J$10,Info!$J$11))</f>
        <v/>
      </c>
      <c r="D676" s="59"/>
      <c r="E676" s="59"/>
      <c r="G676" s="121"/>
      <c r="I676" s="121"/>
      <c r="J676" s="121"/>
      <c r="K676" s="58"/>
      <c r="M676" s="58"/>
      <c r="O676" s="123"/>
    </row>
    <row r="677" spans="2:15" x14ac:dyDescent="0.2">
      <c r="B677" s="93" t="str">
        <f>IF(A677="","",IF(ISNUMBER(SEARCH("KCB",G677))=TRUE,Info!$J$10,Info!$J$11))</f>
        <v/>
      </c>
      <c r="D677" s="59"/>
      <c r="E677" s="59"/>
      <c r="G677" s="121"/>
      <c r="I677" s="121"/>
      <c r="J677" s="121"/>
      <c r="K677" s="58"/>
      <c r="M677" s="58"/>
      <c r="O677" s="123"/>
    </row>
    <row r="678" spans="2:15" x14ac:dyDescent="0.2">
      <c r="B678" s="93" t="str">
        <f>IF(A678="","",IF(ISNUMBER(SEARCH("KCB",G678))=TRUE,Info!$J$10,Info!$J$11))</f>
        <v/>
      </c>
      <c r="D678" s="59"/>
      <c r="E678" s="59"/>
      <c r="G678" s="121"/>
      <c r="I678" s="121"/>
      <c r="J678" s="121"/>
      <c r="K678" s="58"/>
      <c r="M678" s="58"/>
      <c r="O678" s="123"/>
    </row>
    <row r="679" spans="2:15" x14ac:dyDescent="0.2">
      <c r="B679" s="93" t="str">
        <f>IF(A679="","",IF(ISNUMBER(SEARCH("KCB",G679))=TRUE,Info!$J$10,Info!$J$11))</f>
        <v/>
      </c>
      <c r="D679" s="59"/>
      <c r="E679" s="59"/>
      <c r="G679" s="121"/>
      <c r="I679" s="121"/>
      <c r="J679" s="121"/>
      <c r="K679" s="58"/>
      <c r="M679" s="58"/>
      <c r="O679" s="123"/>
    </row>
    <row r="680" spans="2:15" x14ac:dyDescent="0.2">
      <c r="B680" s="93" t="str">
        <f>IF(A680="","",IF(ISNUMBER(SEARCH("KCB",G680))=TRUE,Info!$J$10,Info!$J$11))</f>
        <v/>
      </c>
      <c r="D680" s="59"/>
      <c r="E680" s="59"/>
      <c r="G680" s="121"/>
      <c r="I680" s="121"/>
      <c r="J680" s="121"/>
      <c r="K680" s="58"/>
      <c r="M680" s="58"/>
      <c r="O680" s="123"/>
    </row>
    <row r="681" spans="2:15" x14ac:dyDescent="0.2">
      <c r="B681" s="93" t="str">
        <f>IF(A681="","",IF(ISNUMBER(SEARCH("KCB",G681))=TRUE,Info!$J$10,Info!$J$11))</f>
        <v/>
      </c>
      <c r="D681" s="59"/>
      <c r="E681" s="59"/>
      <c r="G681" s="121"/>
      <c r="I681" s="121"/>
      <c r="J681" s="121"/>
      <c r="K681" s="58"/>
      <c r="M681" s="58"/>
      <c r="O681" s="123"/>
    </row>
    <row r="682" spans="2:15" x14ac:dyDescent="0.2">
      <c r="B682" s="93" t="str">
        <f>IF(A682="","",IF(ISNUMBER(SEARCH("KCB",G682))=TRUE,Info!$J$10,Info!$J$11))</f>
        <v/>
      </c>
      <c r="D682" s="59"/>
      <c r="E682" s="59"/>
      <c r="G682" s="121"/>
      <c r="I682" s="121"/>
      <c r="J682" s="121"/>
      <c r="K682" s="58"/>
      <c r="M682" s="58"/>
      <c r="O682" s="123"/>
    </row>
    <row r="683" spans="2:15" x14ac:dyDescent="0.2">
      <c r="B683" s="93" t="str">
        <f>IF(A683="","",IF(ISNUMBER(SEARCH("KCB",G683))=TRUE,Info!$J$10,Info!$J$11))</f>
        <v/>
      </c>
      <c r="D683" s="59"/>
      <c r="E683" s="59"/>
      <c r="G683" s="121"/>
      <c r="I683" s="121"/>
      <c r="J683" s="121"/>
      <c r="K683" s="58"/>
      <c r="M683" s="58"/>
      <c r="O683" s="123"/>
    </row>
    <row r="684" spans="2:15" x14ac:dyDescent="0.2">
      <c r="B684" s="93" t="str">
        <f>IF(A684="","",IF(ISNUMBER(SEARCH("KCB",G684))=TRUE,Info!$J$10,Info!$J$11))</f>
        <v/>
      </c>
      <c r="D684" s="59"/>
      <c r="E684" s="59"/>
      <c r="G684" s="121"/>
      <c r="I684" s="121"/>
      <c r="J684" s="121"/>
      <c r="K684" s="58"/>
      <c r="M684" s="58"/>
      <c r="O684" s="123"/>
    </row>
    <row r="685" spans="2:15" x14ac:dyDescent="0.2">
      <c r="B685" s="93" t="str">
        <f>IF(A685="","",IF(ISNUMBER(SEARCH("KCB",G685))=TRUE,Info!$J$10,Info!$J$11))</f>
        <v/>
      </c>
      <c r="D685" s="59"/>
      <c r="E685" s="59"/>
      <c r="G685" s="121"/>
      <c r="I685" s="121"/>
      <c r="J685" s="121"/>
      <c r="K685" s="58"/>
      <c r="M685" s="58"/>
      <c r="O685" s="123"/>
    </row>
    <row r="686" spans="2:15" x14ac:dyDescent="0.2">
      <c r="B686" s="93" t="str">
        <f>IF(A686="","",IF(ISNUMBER(SEARCH("KCB",G686))=TRUE,Info!$J$10,Info!$J$11))</f>
        <v/>
      </c>
      <c r="D686" s="59"/>
      <c r="E686" s="59"/>
      <c r="G686" s="121"/>
      <c r="I686" s="121"/>
      <c r="J686" s="121"/>
      <c r="K686" s="58"/>
      <c r="M686" s="58"/>
      <c r="O686" s="123"/>
    </row>
    <row r="687" spans="2:15" x14ac:dyDescent="0.2">
      <c r="B687" s="93" t="str">
        <f>IF(A687="","",IF(ISNUMBER(SEARCH("KCB",G687))=TRUE,Info!$J$10,Info!$J$11))</f>
        <v/>
      </c>
      <c r="D687" s="59"/>
      <c r="E687" s="59"/>
      <c r="G687" s="121"/>
      <c r="I687" s="121"/>
      <c r="J687" s="121"/>
      <c r="K687" s="58"/>
      <c r="M687" s="58"/>
      <c r="O687" s="123"/>
    </row>
    <row r="688" spans="2:15" x14ac:dyDescent="0.2">
      <c r="B688" s="93" t="str">
        <f>IF(A688="","",IF(ISNUMBER(SEARCH("KCB",G688))=TRUE,Info!$J$10,Info!$J$11))</f>
        <v/>
      </c>
      <c r="D688" s="59"/>
      <c r="E688" s="59"/>
      <c r="G688" s="121"/>
      <c r="I688" s="121"/>
      <c r="J688" s="121"/>
      <c r="K688" s="58"/>
      <c r="M688" s="58"/>
      <c r="O688" s="123"/>
    </row>
    <row r="689" spans="2:15" x14ac:dyDescent="0.2">
      <c r="B689" s="93" t="str">
        <f>IF(A689="","",IF(ISNUMBER(SEARCH("KCB",G689))=TRUE,Info!$J$10,Info!$J$11))</f>
        <v/>
      </c>
      <c r="D689" s="59"/>
      <c r="E689" s="59"/>
      <c r="G689" s="121"/>
      <c r="I689" s="121"/>
      <c r="J689" s="121"/>
      <c r="K689" s="58"/>
      <c r="M689" s="58"/>
      <c r="O689" s="123"/>
    </row>
    <row r="690" spans="2:15" x14ac:dyDescent="0.2">
      <c r="B690" s="93" t="str">
        <f>IF(A690="","",IF(ISNUMBER(SEARCH("KCB",G690))=TRUE,Info!$J$10,Info!$J$11))</f>
        <v/>
      </c>
      <c r="D690" s="59"/>
      <c r="E690" s="59"/>
      <c r="G690" s="121"/>
      <c r="I690" s="121"/>
      <c r="J690" s="121"/>
      <c r="K690" s="58"/>
      <c r="M690" s="58"/>
      <c r="O690" s="123"/>
    </row>
    <row r="691" spans="2:15" x14ac:dyDescent="0.2">
      <c r="B691" s="93" t="str">
        <f>IF(A691="","",IF(ISNUMBER(SEARCH("KCB",G691))=TRUE,Info!$J$10,Info!$J$11))</f>
        <v/>
      </c>
      <c r="D691" s="59"/>
      <c r="E691" s="59"/>
      <c r="G691" s="121"/>
      <c r="I691" s="121"/>
      <c r="J691" s="121"/>
      <c r="K691" s="58"/>
      <c r="M691" s="58"/>
      <c r="O691" s="123"/>
    </row>
    <row r="692" spans="2:15" x14ac:dyDescent="0.2">
      <c r="B692" s="93" t="str">
        <f>IF(A692="","",IF(ISNUMBER(SEARCH("KCB",G692))=TRUE,Info!$J$10,Info!$J$11))</f>
        <v/>
      </c>
      <c r="D692" s="59"/>
      <c r="E692" s="59"/>
      <c r="G692" s="121"/>
      <c r="I692" s="121"/>
      <c r="J692" s="121"/>
      <c r="K692" s="58"/>
      <c r="M692" s="58"/>
      <c r="O692" s="123"/>
    </row>
    <row r="693" spans="2:15" x14ac:dyDescent="0.2">
      <c r="B693" s="93" t="str">
        <f>IF(A693="","",IF(ISNUMBER(SEARCH("KCB",G693))=TRUE,Info!$J$10,Info!$J$11))</f>
        <v/>
      </c>
      <c r="D693" s="59"/>
      <c r="E693" s="59"/>
      <c r="G693" s="121"/>
      <c r="I693" s="121"/>
      <c r="J693" s="121"/>
      <c r="K693" s="58"/>
      <c r="M693" s="58"/>
      <c r="O693" s="123"/>
    </row>
    <row r="694" spans="2:15" x14ac:dyDescent="0.2">
      <c r="B694" s="93" t="str">
        <f>IF(A694="","",IF(ISNUMBER(SEARCH("KCB",G694))=TRUE,Info!$J$10,Info!$J$11))</f>
        <v/>
      </c>
      <c r="D694" s="59"/>
      <c r="E694" s="59"/>
      <c r="G694" s="121"/>
      <c r="I694" s="121"/>
      <c r="J694" s="121"/>
      <c r="K694" s="58"/>
      <c r="M694" s="58"/>
      <c r="O694" s="123"/>
    </row>
    <row r="695" spans="2:15" x14ac:dyDescent="0.2">
      <c r="B695" s="93" t="str">
        <f>IF(A695="","",IF(ISNUMBER(SEARCH("KCB",G695))=TRUE,Info!$J$10,Info!$J$11))</f>
        <v/>
      </c>
      <c r="D695" s="59"/>
      <c r="E695" s="59"/>
      <c r="G695" s="121"/>
      <c r="I695" s="121"/>
      <c r="J695" s="121"/>
      <c r="K695" s="58"/>
      <c r="M695" s="58"/>
      <c r="O695" s="123"/>
    </row>
    <row r="696" spans="2:15" x14ac:dyDescent="0.2">
      <c r="B696" s="93" t="str">
        <f>IF(A696="","",IF(ISNUMBER(SEARCH("KCB",G696))=TRUE,Info!$J$10,Info!$J$11))</f>
        <v/>
      </c>
      <c r="D696" s="59"/>
      <c r="E696" s="59"/>
      <c r="G696" s="121"/>
      <c r="I696" s="121"/>
      <c r="J696" s="121"/>
      <c r="K696" s="58"/>
      <c r="M696" s="58"/>
      <c r="O696" s="123"/>
    </row>
    <row r="697" spans="2:15" x14ac:dyDescent="0.2">
      <c r="B697" s="93" t="str">
        <f>IF(A697="","",IF(ISNUMBER(SEARCH("KCB",G697))=TRUE,Info!$J$10,Info!$J$11))</f>
        <v/>
      </c>
      <c r="D697" s="59"/>
      <c r="E697" s="59"/>
      <c r="G697" s="121"/>
      <c r="I697" s="121"/>
      <c r="J697" s="121"/>
      <c r="K697" s="58"/>
      <c r="M697" s="58"/>
      <c r="O697" s="123"/>
    </row>
    <row r="698" spans="2:15" x14ac:dyDescent="0.2">
      <c r="B698" s="93" t="str">
        <f>IF(A698="","",IF(ISNUMBER(SEARCH("KCB",G698))=TRUE,Info!$J$10,Info!$J$11))</f>
        <v/>
      </c>
      <c r="D698" s="59"/>
      <c r="E698" s="59"/>
      <c r="G698" s="121"/>
      <c r="I698" s="121"/>
      <c r="J698" s="121"/>
      <c r="K698" s="58"/>
      <c r="M698" s="58"/>
      <c r="O698" s="123"/>
    </row>
    <row r="699" spans="2:15" x14ac:dyDescent="0.2">
      <c r="B699" s="93" t="str">
        <f>IF(A699="","",IF(ISNUMBER(SEARCH("KCB",G699))=TRUE,Info!$J$10,Info!$J$11))</f>
        <v/>
      </c>
      <c r="D699" s="59"/>
      <c r="E699" s="59"/>
      <c r="G699" s="121"/>
      <c r="I699" s="121"/>
      <c r="J699" s="121"/>
      <c r="K699" s="58"/>
      <c r="M699" s="58"/>
      <c r="O699" s="123"/>
    </row>
    <row r="700" spans="2:15" x14ac:dyDescent="0.2">
      <c r="B700" s="93" t="str">
        <f>IF(A700="","",IF(ISNUMBER(SEARCH("KCB",G700))=TRUE,Info!$J$10,Info!$J$11))</f>
        <v/>
      </c>
      <c r="D700" s="59"/>
      <c r="E700" s="59"/>
      <c r="G700" s="121"/>
      <c r="I700" s="121"/>
      <c r="J700" s="121"/>
      <c r="K700" s="58"/>
      <c r="M700" s="58"/>
      <c r="O700" s="123"/>
    </row>
    <row r="701" spans="2:15" x14ac:dyDescent="0.2">
      <c r="B701" s="93" t="str">
        <f>IF(A701="","",IF(ISNUMBER(SEARCH("KCB",G701))=TRUE,Info!$J$10,Info!$J$11))</f>
        <v/>
      </c>
      <c r="D701" s="59"/>
      <c r="E701" s="59"/>
      <c r="G701" s="121"/>
      <c r="I701" s="121"/>
      <c r="J701" s="121"/>
      <c r="K701" s="58"/>
      <c r="M701" s="58"/>
      <c r="O701" s="123"/>
    </row>
    <row r="702" spans="2:15" x14ac:dyDescent="0.2">
      <c r="B702" s="93" t="str">
        <f>IF(A702="","",IF(ISNUMBER(SEARCH("KCB",G702))=TRUE,Info!$J$10,Info!$J$11))</f>
        <v/>
      </c>
      <c r="D702" s="59"/>
      <c r="E702" s="59"/>
      <c r="G702" s="121"/>
      <c r="I702" s="121"/>
      <c r="J702" s="121"/>
      <c r="K702" s="58"/>
      <c r="M702" s="58"/>
      <c r="O702" s="123"/>
    </row>
    <row r="703" spans="2:15" x14ac:dyDescent="0.2">
      <c r="B703" s="93" t="str">
        <f>IF(A703="","",IF(ISNUMBER(SEARCH("KCB",G703))=TRUE,Info!$J$10,Info!$J$11))</f>
        <v/>
      </c>
      <c r="D703" s="59"/>
      <c r="E703" s="59"/>
      <c r="G703" s="121"/>
      <c r="I703" s="121"/>
      <c r="J703" s="121"/>
      <c r="K703" s="58"/>
      <c r="M703" s="58"/>
      <c r="O703" s="123"/>
    </row>
    <row r="704" spans="2:15" x14ac:dyDescent="0.2">
      <c r="B704" s="93" t="str">
        <f>IF(A704="","",IF(ISNUMBER(SEARCH("KCB",G704))=TRUE,Info!$J$10,Info!$J$11))</f>
        <v/>
      </c>
      <c r="D704" s="59"/>
      <c r="E704" s="59"/>
      <c r="G704" s="121"/>
      <c r="I704" s="121"/>
      <c r="J704" s="121"/>
      <c r="K704" s="58"/>
      <c r="M704" s="58"/>
      <c r="O704" s="123"/>
    </row>
    <row r="705" spans="2:15" x14ac:dyDescent="0.2">
      <c r="B705" s="93" t="str">
        <f>IF(A705="","",IF(ISNUMBER(SEARCH("KCB",G705))=TRUE,Info!$J$10,Info!$J$11))</f>
        <v/>
      </c>
      <c r="D705" s="59"/>
      <c r="E705" s="59"/>
      <c r="G705" s="121"/>
      <c r="I705" s="121"/>
      <c r="J705" s="121"/>
      <c r="K705" s="58"/>
      <c r="M705" s="58"/>
      <c r="O705" s="123"/>
    </row>
    <row r="706" spans="2:15" x14ac:dyDescent="0.2">
      <c r="B706" s="93" t="str">
        <f>IF(A706="","",IF(ISNUMBER(SEARCH("KCB",G706))=TRUE,Info!$J$10,Info!$J$11))</f>
        <v/>
      </c>
      <c r="D706" s="59"/>
      <c r="E706" s="59"/>
      <c r="G706" s="121"/>
      <c r="I706" s="121"/>
      <c r="J706" s="121"/>
      <c r="K706" s="58"/>
      <c r="M706" s="58"/>
      <c r="O706" s="123"/>
    </row>
    <row r="707" spans="2:15" x14ac:dyDescent="0.2">
      <c r="B707" s="93" t="str">
        <f>IF(A707="","",IF(ISNUMBER(SEARCH("KCB",G707))=TRUE,Info!$J$10,Info!$J$11))</f>
        <v/>
      </c>
      <c r="D707" s="59"/>
      <c r="E707" s="59"/>
      <c r="G707" s="121"/>
      <c r="I707" s="121"/>
      <c r="J707" s="121"/>
      <c r="K707" s="58"/>
      <c r="M707" s="58"/>
      <c r="O707" s="123"/>
    </row>
    <row r="708" spans="2:15" x14ac:dyDescent="0.2">
      <c r="B708" s="93" t="str">
        <f>IF(A708="","",IF(ISNUMBER(SEARCH("KCB",G708))=TRUE,Info!$J$10,Info!$J$11))</f>
        <v/>
      </c>
      <c r="D708" s="59"/>
      <c r="E708" s="59"/>
      <c r="G708" s="121"/>
      <c r="I708" s="121"/>
      <c r="J708" s="121"/>
      <c r="K708" s="58"/>
      <c r="M708" s="58"/>
      <c r="O708" s="123"/>
    </row>
    <row r="709" spans="2:15" x14ac:dyDescent="0.2">
      <c r="B709" s="93" t="str">
        <f>IF(A709="","",IF(ISNUMBER(SEARCH("KCB",G709))=TRUE,Info!$J$10,Info!$J$11))</f>
        <v/>
      </c>
      <c r="D709" s="59"/>
      <c r="E709" s="59"/>
      <c r="G709" s="121"/>
      <c r="I709" s="121"/>
      <c r="J709" s="121"/>
      <c r="K709" s="58"/>
      <c r="M709" s="58"/>
      <c r="O709" s="123"/>
    </row>
    <row r="710" spans="2:15" x14ac:dyDescent="0.2">
      <c r="B710" s="93" t="str">
        <f>IF(A710="","",IF(ISNUMBER(SEARCH("KCB",G710))=TRUE,Info!$J$10,Info!$J$11))</f>
        <v/>
      </c>
      <c r="D710" s="59"/>
      <c r="E710" s="59"/>
      <c r="G710" s="121"/>
      <c r="I710" s="121"/>
      <c r="J710" s="121"/>
      <c r="K710" s="58"/>
      <c r="M710" s="58"/>
      <c r="O710" s="123"/>
    </row>
    <row r="711" spans="2:15" x14ac:dyDescent="0.2">
      <c r="B711" s="93" t="str">
        <f>IF(A711="","",IF(ISNUMBER(SEARCH("KCB",G711))=TRUE,Info!$J$10,Info!$J$11))</f>
        <v/>
      </c>
      <c r="D711" s="59"/>
      <c r="E711" s="59"/>
      <c r="G711" s="121"/>
      <c r="I711" s="121"/>
      <c r="J711" s="121"/>
      <c r="K711" s="58"/>
      <c r="M711" s="58"/>
      <c r="O711" s="123"/>
    </row>
    <row r="712" spans="2:15" x14ac:dyDescent="0.2">
      <c r="B712" s="93" t="str">
        <f>IF(A712="","",IF(ISNUMBER(SEARCH("KCB",G712))=TRUE,Info!$J$10,Info!$J$11))</f>
        <v/>
      </c>
      <c r="D712" s="59"/>
      <c r="E712" s="59"/>
      <c r="G712" s="121"/>
      <c r="I712" s="121"/>
      <c r="J712" s="121"/>
      <c r="K712" s="58"/>
      <c r="M712" s="58"/>
      <c r="O712" s="123"/>
    </row>
    <row r="713" spans="2:15" x14ac:dyDescent="0.2">
      <c r="B713" s="93" t="str">
        <f>IF(A713="","",IF(ISNUMBER(SEARCH("KCB",G713))=TRUE,Info!$J$10,Info!$J$11))</f>
        <v/>
      </c>
      <c r="D713" s="59"/>
      <c r="E713" s="59"/>
      <c r="G713" s="121"/>
      <c r="I713" s="121"/>
      <c r="J713" s="121"/>
      <c r="K713" s="58"/>
      <c r="M713" s="58"/>
      <c r="O713" s="123"/>
    </row>
    <row r="714" spans="2:15" x14ac:dyDescent="0.2">
      <c r="B714" s="93" t="str">
        <f>IF(A714="","",IF(ISNUMBER(SEARCH("KCB",G714))=TRUE,Info!$J$10,Info!$J$11))</f>
        <v/>
      </c>
      <c r="D714" s="59"/>
      <c r="E714" s="59"/>
      <c r="G714" s="121"/>
      <c r="I714" s="121"/>
      <c r="J714" s="121"/>
      <c r="K714" s="58"/>
      <c r="M714" s="58"/>
      <c r="O714" s="123"/>
    </row>
    <row r="715" spans="2:15" x14ac:dyDescent="0.2">
      <c r="B715" s="93" t="str">
        <f>IF(A715="","",IF(ISNUMBER(SEARCH("KCB",G715))=TRUE,Info!$J$10,Info!$J$11))</f>
        <v/>
      </c>
      <c r="D715" s="59"/>
      <c r="E715" s="59"/>
      <c r="G715" s="121"/>
      <c r="I715" s="121"/>
      <c r="J715" s="121"/>
      <c r="K715" s="58"/>
      <c r="M715" s="58"/>
      <c r="O715" s="123"/>
    </row>
    <row r="716" spans="2:15" x14ac:dyDescent="0.2">
      <c r="B716" s="93" t="str">
        <f>IF(A716="","",IF(ISNUMBER(SEARCH("KCB",G716))=TRUE,Info!$J$10,Info!$J$11))</f>
        <v/>
      </c>
      <c r="D716" s="59"/>
      <c r="E716" s="59"/>
      <c r="G716" s="121"/>
      <c r="I716" s="121"/>
      <c r="J716" s="121"/>
      <c r="K716" s="58"/>
      <c r="M716" s="58"/>
      <c r="O716" s="123"/>
    </row>
    <row r="717" spans="2:15" x14ac:dyDescent="0.2">
      <c r="B717" s="93" t="str">
        <f>IF(A717="","",IF(ISNUMBER(SEARCH("KCB",G717))=TRUE,Info!$J$10,Info!$J$11))</f>
        <v/>
      </c>
      <c r="D717" s="59"/>
      <c r="E717" s="59"/>
      <c r="G717" s="121"/>
      <c r="I717" s="121"/>
      <c r="J717" s="121"/>
      <c r="K717" s="58"/>
      <c r="M717" s="58"/>
      <c r="O717" s="123"/>
    </row>
    <row r="718" spans="2:15" x14ac:dyDescent="0.2">
      <c r="B718" s="93" t="str">
        <f>IF(A718="","",IF(ISNUMBER(SEARCH("KCB",G718))=TRUE,Info!$J$10,Info!$J$11))</f>
        <v/>
      </c>
      <c r="D718" s="59"/>
      <c r="E718" s="59"/>
      <c r="G718" s="121"/>
      <c r="I718" s="121"/>
      <c r="J718" s="121"/>
      <c r="K718" s="58"/>
      <c r="M718" s="58"/>
      <c r="O718" s="123"/>
    </row>
    <row r="719" spans="2:15" x14ac:dyDescent="0.2">
      <c r="B719" s="93" t="str">
        <f>IF(A719="","",IF(ISNUMBER(SEARCH("KCB",G719))=TRUE,Info!$J$10,Info!$J$11))</f>
        <v/>
      </c>
      <c r="D719" s="59"/>
      <c r="E719" s="59"/>
      <c r="G719" s="121"/>
      <c r="I719" s="121"/>
      <c r="J719" s="121"/>
      <c r="K719" s="58"/>
      <c r="M719" s="58"/>
      <c r="O719" s="123"/>
    </row>
    <row r="720" spans="2:15" x14ac:dyDescent="0.2">
      <c r="B720" s="93" t="str">
        <f>IF(A720="","",IF(ISNUMBER(SEARCH("KCB",G720))=TRUE,Info!$J$10,Info!$J$11))</f>
        <v/>
      </c>
      <c r="D720" s="59"/>
      <c r="E720" s="59"/>
      <c r="G720" s="121"/>
      <c r="I720" s="121"/>
      <c r="J720" s="121"/>
      <c r="K720" s="58"/>
      <c r="M720" s="58"/>
      <c r="O720" s="123"/>
    </row>
    <row r="721" spans="2:15" x14ac:dyDescent="0.2">
      <c r="B721" s="93" t="str">
        <f>IF(A721="","",IF(ISNUMBER(SEARCH("KCB",G721))=TRUE,Info!$J$10,Info!$J$11))</f>
        <v/>
      </c>
      <c r="D721" s="59"/>
      <c r="E721" s="59"/>
      <c r="G721" s="121"/>
      <c r="I721" s="121"/>
      <c r="J721" s="121"/>
      <c r="K721" s="58"/>
      <c r="M721" s="58"/>
      <c r="O721" s="123"/>
    </row>
    <row r="722" spans="2:15" x14ac:dyDescent="0.2">
      <c r="B722" s="93" t="str">
        <f>IF(A722="","",IF(ISNUMBER(SEARCH("KCB",G722))=TRUE,Info!$J$10,Info!$J$11))</f>
        <v/>
      </c>
      <c r="D722" s="59"/>
      <c r="E722" s="59"/>
      <c r="G722" s="121"/>
      <c r="I722" s="121"/>
      <c r="J722" s="121"/>
      <c r="K722" s="58"/>
      <c r="M722" s="58"/>
      <c r="O722" s="123"/>
    </row>
    <row r="723" spans="2:15" x14ac:dyDescent="0.2">
      <c r="B723" s="93" t="str">
        <f>IF(A723="","",IF(ISNUMBER(SEARCH("KCB",G723))=TRUE,Info!$J$10,Info!$J$11))</f>
        <v/>
      </c>
      <c r="D723" s="59"/>
      <c r="E723" s="59"/>
      <c r="G723" s="121"/>
      <c r="I723" s="121"/>
      <c r="J723" s="121"/>
      <c r="K723" s="58"/>
      <c r="M723" s="58"/>
      <c r="O723" s="123"/>
    </row>
    <row r="724" spans="2:15" x14ac:dyDescent="0.2">
      <c r="B724" s="93" t="str">
        <f>IF(A724="","",IF(ISNUMBER(SEARCH("KCB",G724))=TRUE,Info!$J$10,Info!$J$11))</f>
        <v/>
      </c>
      <c r="D724" s="59"/>
      <c r="E724" s="59"/>
      <c r="G724" s="121"/>
      <c r="I724" s="121"/>
      <c r="J724" s="121"/>
      <c r="K724" s="58"/>
      <c r="M724" s="58"/>
      <c r="O724" s="123"/>
    </row>
    <row r="725" spans="2:15" x14ac:dyDescent="0.2">
      <c r="B725" s="93" t="str">
        <f>IF(A725="","",IF(ISNUMBER(SEARCH("KCB",G725))=TRUE,Info!$J$10,Info!$J$11))</f>
        <v/>
      </c>
      <c r="D725" s="59"/>
      <c r="E725" s="59"/>
      <c r="G725" s="121"/>
      <c r="I725" s="121"/>
      <c r="J725" s="121"/>
      <c r="K725" s="58"/>
      <c r="M725" s="58"/>
      <c r="O725" s="123"/>
    </row>
    <row r="726" spans="2:15" x14ac:dyDescent="0.2">
      <c r="B726" s="93" t="str">
        <f>IF(A726="","",IF(ISNUMBER(SEARCH("KCB",G726))=TRUE,Info!$J$10,Info!$J$11))</f>
        <v/>
      </c>
      <c r="D726" s="59"/>
      <c r="E726" s="59"/>
      <c r="G726" s="121"/>
      <c r="I726" s="121"/>
      <c r="J726" s="121"/>
      <c r="K726" s="58"/>
      <c r="M726" s="58"/>
      <c r="O726" s="123"/>
    </row>
    <row r="727" spans="2:15" x14ac:dyDescent="0.2">
      <c r="B727" s="93" t="str">
        <f>IF(A727="","",IF(ISNUMBER(SEARCH("KCB",G727))=TRUE,Info!$J$10,Info!$J$11))</f>
        <v/>
      </c>
      <c r="D727" s="59"/>
      <c r="E727" s="59"/>
      <c r="G727" s="121"/>
      <c r="I727" s="121"/>
      <c r="J727" s="121"/>
      <c r="K727" s="58"/>
      <c r="M727" s="58"/>
      <c r="O727" s="123"/>
    </row>
    <row r="728" spans="2:15" x14ac:dyDescent="0.2">
      <c r="B728" s="93" t="str">
        <f>IF(A728="","",IF(ISNUMBER(SEARCH("KCB",G728))=TRUE,Info!$J$10,Info!$J$11))</f>
        <v/>
      </c>
      <c r="D728" s="59"/>
      <c r="E728" s="59"/>
      <c r="G728" s="121"/>
      <c r="I728" s="121"/>
      <c r="J728" s="121"/>
      <c r="K728" s="58"/>
      <c r="M728" s="58"/>
      <c r="O728" s="123"/>
    </row>
    <row r="729" spans="2:15" x14ac:dyDescent="0.2">
      <c r="B729" s="93" t="str">
        <f>IF(A729="","",IF(ISNUMBER(SEARCH("KCB",G729))=TRUE,Info!$J$10,Info!$J$11))</f>
        <v/>
      </c>
      <c r="D729" s="59"/>
      <c r="E729" s="59"/>
      <c r="G729" s="121"/>
      <c r="I729" s="121"/>
      <c r="J729" s="121"/>
      <c r="K729" s="58"/>
      <c r="M729" s="58"/>
      <c r="O729" s="123"/>
    </row>
    <row r="730" spans="2:15" x14ac:dyDescent="0.2">
      <c r="B730" s="93" t="str">
        <f>IF(A730="","",IF(ISNUMBER(SEARCH("KCB",G730))=TRUE,Info!$J$10,Info!$J$11))</f>
        <v/>
      </c>
      <c r="D730" s="59"/>
      <c r="E730" s="59"/>
      <c r="G730" s="121"/>
      <c r="I730" s="121"/>
      <c r="J730" s="121"/>
      <c r="K730" s="58"/>
      <c r="M730" s="58"/>
      <c r="O730" s="123"/>
    </row>
    <row r="731" spans="2:15" x14ac:dyDescent="0.2">
      <c r="B731" s="93" t="str">
        <f>IF(A731="","",IF(ISNUMBER(SEARCH("KCB",G731))=TRUE,Info!$J$10,Info!$J$11))</f>
        <v/>
      </c>
      <c r="D731" s="59"/>
      <c r="E731" s="59"/>
      <c r="G731" s="121"/>
      <c r="I731" s="121"/>
      <c r="J731" s="121"/>
      <c r="K731" s="58"/>
      <c r="M731" s="58"/>
      <c r="O731" s="123"/>
    </row>
    <row r="732" spans="2:15" x14ac:dyDescent="0.2">
      <c r="B732" s="93" t="str">
        <f>IF(A732="","",IF(ISNUMBER(SEARCH("KCB",G732))=TRUE,Info!$J$10,Info!$J$11))</f>
        <v/>
      </c>
      <c r="D732" s="59"/>
      <c r="E732" s="59"/>
      <c r="G732" s="121"/>
      <c r="I732" s="121"/>
      <c r="J732" s="121"/>
      <c r="K732" s="58"/>
      <c r="M732" s="58"/>
      <c r="O732" s="123"/>
    </row>
    <row r="733" spans="2:15" x14ac:dyDescent="0.2">
      <c r="B733" s="93" t="str">
        <f>IF(A733="","",IF(ISNUMBER(SEARCH("KCB",G733))=TRUE,Info!$J$10,Info!$J$11))</f>
        <v/>
      </c>
      <c r="D733" s="59"/>
      <c r="E733" s="59"/>
      <c r="G733" s="121"/>
      <c r="I733" s="121"/>
      <c r="J733" s="121"/>
      <c r="K733" s="58"/>
      <c r="M733" s="58"/>
      <c r="O733" s="123"/>
    </row>
    <row r="734" spans="2:15" x14ac:dyDescent="0.2">
      <c r="B734" s="93" t="str">
        <f>IF(A734="","",IF(ISNUMBER(SEARCH("KCB",G734))=TRUE,Info!$J$10,Info!$J$11))</f>
        <v/>
      </c>
      <c r="D734" s="59"/>
      <c r="E734" s="59"/>
      <c r="G734" s="121"/>
      <c r="I734" s="121"/>
      <c r="J734" s="121"/>
      <c r="K734" s="58"/>
      <c r="M734" s="58"/>
      <c r="O734" s="123"/>
    </row>
    <row r="735" spans="2:15" x14ac:dyDescent="0.2">
      <c r="B735" s="93" t="str">
        <f>IF(A735="","",IF(ISNUMBER(SEARCH("KCB",G735))=TRUE,Info!$J$10,Info!$J$11))</f>
        <v/>
      </c>
      <c r="D735" s="59"/>
      <c r="E735" s="59"/>
      <c r="G735" s="121"/>
      <c r="I735" s="121"/>
      <c r="J735" s="121"/>
      <c r="K735" s="58"/>
      <c r="M735" s="58"/>
      <c r="O735" s="123"/>
    </row>
    <row r="736" spans="2:15" x14ac:dyDescent="0.2">
      <c r="B736" s="93" t="str">
        <f>IF(A736="","",IF(ISNUMBER(SEARCH("KCB",G736))=TRUE,Info!$J$10,Info!$J$11))</f>
        <v/>
      </c>
      <c r="D736" s="59"/>
      <c r="E736" s="59"/>
      <c r="G736" s="121"/>
      <c r="I736" s="121"/>
      <c r="J736" s="121"/>
      <c r="K736" s="58"/>
      <c r="M736" s="58"/>
      <c r="O736" s="123"/>
    </row>
    <row r="737" spans="2:15" x14ac:dyDescent="0.2">
      <c r="B737" s="93" t="str">
        <f>IF(A737="","",IF(ISNUMBER(SEARCH("KCB",G737))=TRUE,Info!$J$10,Info!$J$11))</f>
        <v/>
      </c>
      <c r="D737" s="59"/>
      <c r="E737" s="59"/>
      <c r="G737" s="121"/>
      <c r="I737" s="121"/>
      <c r="J737" s="121"/>
      <c r="K737" s="58"/>
      <c r="M737" s="58"/>
      <c r="O737" s="123"/>
    </row>
    <row r="738" spans="2:15" x14ac:dyDescent="0.2">
      <c r="B738" s="93" t="str">
        <f>IF(A738="","",IF(ISNUMBER(SEARCH("KCB",G738))=TRUE,Info!$J$10,Info!$J$11))</f>
        <v/>
      </c>
      <c r="D738" s="59"/>
      <c r="E738" s="59"/>
      <c r="G738" s="121"/>
      <c r="I738" s="121"/>
      <c r="J738" s="121"/>
      <c r="K738" s="58"/>
      <c r="M738" s="58"/>
      <c r="O738" s="123"/>
    </row>
    <row r="739" spans="2:15" x14ac:dyDescent="0.2">
      <c r="B739" s="93" t="str">
        <f>IF(A739="","",IF(ISNUMBER(SEARCH("KCB",G739))=TRUE,Info!$J$10,Info!$J$11))</f>
        <v/>
      </c>
      <c r="D739" s="59"/>
      <c r="E739" s="59"/>
      <c r="G739" s="121"/>
      <c r="I739" s="121"/>
      <c r="J739" s="121"/>
      <c r="K739" s="58"/>
      <c r="M739" s="58"/>
      <c r="O739" s="123"/>
    </row>
    <row r="740" spans="2:15" x14ac:dyDescent="0.2">
      <c r="B740" s="93" t="str">
        <f>IF(A740="","",IF(ISNUMBER(SEARCH("KCB",G740))=TRUE,Info!$J$10,Info!$J$11))</f>
        <v/>
      </c>
      <c r="D740" s="59"/>
      <c r="E740" s="59"/>
      <c r="G740" s="121"/>
      <c r="I740" s="121"/>
      <c r="J740" s="121"/>
      <c r="K740" s="58"/>
      <c r="M740" s="58"/>
      <c r="O740" s="123"/>
    </row>
    <row r="741" spans="2:15" x14ac:dyDescent="0.2">
      <c r="B741" s="93" t="str">
        <f>IF(A741="","",IF(ISNUMBER(SEARCH("KCB",G741))=TRUE,Info!$J$10,Info!$J$11))</f>
        <v/>
      </c>
      <c r="D741" s="59"/>
      <c r="E741" s="59"/>
      <c r="G741" s="121"/>
      <c r="I741" s="121"/>
      <c r="J741" s="121"/>
      <c r="K741" s="58"/>
      <c r="M741" s="58"/>
      <c r="O741" s="123"/>
    </row>
    <row r="742" spans="2:15" x14ac:dyDescent="0.2">
      <c r="B742" s="93" t="str">
        <f>IF(A742="","",IF(ISNUMBER(SEARCH("KCB",G742))=TRUE,Info!$J$10,Info!$J$11))</f>
        <v/>
      </c>
      <c r="D742" s="59"/>
      <c r="E742" s="59"/>
      <c r="G742" s="121"/>
      <c r="I742" s="121"/>
      <c r="J742" s="121"/>
      <c r="K742" s="58"/>
      <c r="M742" s="58"/>
      <c r="O742" s="123"/>
    </row>
    <row r="743" spans="2:15" x14ac:dyDescent="0.2">
      <c r="B743" s="93" t="str">
        <f>IF(A743="","",IF(ISNUMBER(SEARCH("KCB",G743))=TRUE,Info!$J$10,Info!$J$11))</f>
        <v/>
      </c>
      <c r="D743" s="59"/>
      <c r="E743" s="59"/>
      <c r="G743" s="121"/>
      <c r="I743" s="121"/>
      <c r="J743" s="121"/>
      <c r="K743" s="58"/>
      <c r="M743" s="58"/>
      <c r="O743" s="123"/>
    </row>
    <row r="744" spans="2:15" x14ac:dyDescent="0.2">
      <c r="B744" s="93" t="str">
        <f>IF(A744="","",IF(ISNUMBER(SEARCH("KCB",G744))=TRUE,Info!$J$10,Info!$J$11))</f>
        <v/>
      </c>
      <c r="D744" s="59"/>
      <c r="E744" s="59"/>
      <c r="G744" s="121"/>
      <c r="I744" s="121"/>
      <c r="J744" s="121"/>
      <c r="K744" s="58"/>
      <c r="M744" s="58"/>
      <c r="O744" s="123"/>
    </row>
    <row r="745" spans="2:15" x14ac:dyDescent="0.2">
      <c r="B745" s="93" t="str">
        <f>IF(A745="","",IF(ISNUMBER(SEARCH("KCB",G745))=TRUE,Info!$J$10,Info!$J$11))</f>
        <v/>
      </c>
      <c r="D745" s="59"/>
      <c r="E745" s="59"/>
      <c r="G745" s="121"/>
      <c r="I745" s="121"/>
      <c r="J745" s="121"/>
      <c r="K745" s="58"/>
      <c r="M745" s="58"/>
      <c r="O745" s="123"/>
    </row>
    <row r="746" spans="2:15" x14ac:dyDescent="0.2">
      <c r="B746" s="93" t="str">
        <f>IF(A746="","",IF(ISNUMBER(SEARCH("KCB",G746))=TRUE,Info!$J$10,Info!$J$11))</f>
        <v/>
      </c>
      <c r="D746" s="59"/>
      <c r="E746" s="59"/>
      <c r="G746" s="121"/>
      <c r="I746" s="121"/>
      <c r="J746" s="121"/>
      <c r="K746" s="58"/>
      <c r="M746" s="58"/>
      <c r="O746" s="123"/>
    </row>
    <row r="747" spans="2:15" x14ac:dyDescent="0.2">
      <c r="B747" s="93" t="str">
        <f>IF(A747="","",IF(ISNUMBER(SEARCH("KCB",G747))=TRUE,Info!$J$10,Info!$J$11))</f>
        <v/>
      </c>
      <c r="D747" s="59"/>
      <c r="E747" s="59"/>
      <c r="G747" s="121"/>
      <c r="I747" s="121"/>
      <c r="J747" s="121"/>
      <c r="K747" s="58"/>
      <c r="M747" s="58"/>
      <c r="O747" s="123"/>
    </row>
    <row r="748" spans="2:15" x14ac:dyDescent="0.2">
      <c r="B748" s="93" t="str">
        <f>IF(A748="","",IF(ISNUMBER(SEARCH("KCB",G748))=TRUE,Info!$J$10,Info!$J$11))</f>
        <v/>
      </c>
      <c r="D748" s="59"/>
      <c r="E748" s="59"/>
      <c r="G748" s="121"/>
      <c r="I748" s="121"/>
      <c r="J748" s="121"/>
      <c r="K748" s="58"/>
      <c r="M748" s="58"/>
      <c r="O748" s="123"/>
    </row>
    <row r="749" spans="2:15" x14ac:dyDescent="0.2">
      <c r="B749" s="93" t="str">
        <f>IF(A749="","",IF(ISNUMBER(SEARCH("KCB",G749))=TRUE,Info!$J$10,Info!$J$11))</f>
        <v/>
      </c>
      <c r="D749" s="59"/>
      <c r="E749" s="59"/>
      <c r="G749" s="121"/>
      <c r="I749" s="121"/>
      <c r="J749" s="121"/>
      <c r="K749" s="58"/>
      <c r="M749" s="58"/>
      <c r="O749" s="123"/>
    </row>
    <row r="750" spans="2:15" x14ac:dyDescent="0.2">
      <c r="B750" s="93" t="str">
        <f>IF(A750="","",IF(ISNUMBER(SEARCH("KCB",G750))=TRUE,Info!$J$10,Info!$J$11))</f>
        <v/>
      </c>
      <c r="D750" s="59"/>
      <c r="E750" s="59"/>
      <c r="G750" s="121"/>
      <c r="I750" s="121"/>
      <c r="J750" s="121"/>
      <c r="K750" s="58"/>
      <c r="M750" s="58"/>
      <c r="O750" s="123"/>
    </row>
    <row r="751" spans="2:15" x14ac:dyDescent="0.2">
      <c r="B751" s="93" t="str">
        <f>IF(A751="","",IF(ISNUMBER(SEARCH("KCB",G751))=TRUE,Info!$J$10,Info!$J$11))</f>
        <v/>
      </c>
      <c r="D751" s="59"/>
      <c r="E751" s="59"/>
      <c r="G751" s="121"/>
      <c r="I751" s="121"/>
      <c r="J751" s="121"/>
      <c r="K751" s="58"/>
      <c r="M751" s="58"/>
      <c r="O751" s="123"/>
    </row>
    <row r="752" spans="2:15" x14ac:dyDescent="0.2">
      <c r="B752" s="93" t="str">
        <f>IF(A752="","",IF(ISNUMBER(SEARCH("KCB",G752))=TRUE,Info!$J$10,Info!$J$11))</f>
        <v/>
      </c>
      <c r="D752" s="59"/>
      <c r="E752" s="59"/>
      <c r="G752" s="121"/>
      <c r="I752" s="121"/>
      <c r="J752" s="121"/>
      <c r="K752" s="58"/>
      <c r="M752" s="58"/>
      <c r="O752" s="123"/>
    </row>
    <row r="753" spans="2:15" x14ac:dyDescent="0.2">
      <c r="B753" s="93" t="str">
        <f>IF(A753="","",IF(ISNUMBER(SEARCH("KCB",G753))=TRUE,Info!$J$10,Info!$J$11))</f>
        <v/>
      </c>
      <c r="D753" s="59"/>
      <c r="E753" s="59"/>
      <c r="G753" s="121"/>
      <c r="I753" s="121"/>
      <c r="J753" s="121"/>
      <c r="K753" s="58"/>
      <c r="M753" s="58"/>
      <c r="O753" s="123"/>
    </row>
    <row r="754" spans="2:15" x14ac:dyDescent="0.2">
      <c r="B754" s="93" t="str">
        <f>IF(A754="","",IF(ISNUMBER(SEARCH("KCB",G754))=TRUE,Info!$J$10,Info!$J$11))</f>
        <v/>
      </c>
      <c r="D754" s="59"/>
      <c r="E754" s="59"/>
      <c r="G754" s="121"/>
      <c r="I754" s="121"/>
      <c r="J754" s="121"/>
      <c r="K754" s="58"/>
      <c r="M754" s="58"/>
      <c r="O754" s="123"/>
    </row>
    <row r="755" spans="2:15" x14ac:dyDescent="0.2">
      <c r="B755" s="93" t="str">
        <f>IF(A755="","",IF(ISNUMBER(SEARCH("KCB",G755))=TRUE,Info!$J$10,Info!$J$11))</f>
        <v/>
      </c>
      <c r="D755" s="59"/>
      <c r="E755" s="59"/>
      <c r="G755" s="121"/>
      <c r="I755" s="121"/>
      <c r="J755" s="121"/>
      <c r="K755" s="58"/>
      <c r="M755" s="58"/>
      <c r="O755" s="123"/>
    </row>
    <row r="756" spans="2:15" x14ac:dyDescent="0.2">
      <c r="B756" s="93" t="str">
        <f>IF(A756="","",IF(ISNUMBER(SEARCH("KCB",G756))=TRUE,Info!$J$10,Info!$J$11))</f>
        <v/>
      </c>
      <c r="D756" s="59"/>
      <c r="E756" s="59"/>
      <c r="G756" s="121"/>
      <c r="I756" s="121"/>
      <c r="J756" s="121"/>
      <c r="K756" s="58"/>
      <c r="M756" s="58"/>
      <c r="O756" s="123"/>
    </row>
    <row r="757" spans="2:15" x14ac:dyDescent="0.2">
      <c r="B757" s="93" t="str">
        <f>IF(A757="","",IF(ISNUMBER(SEARCH("KCB",G757))=TRUE,Info!$J$10,Info!$J$11))</f>
        <v/>
      </c>
      <c r="D757" s="59"/>
      <c r="E757" s="59"/>
      <c r="G757" s="121"/>
      <c r="I757" s="121"/>
      <c r="J757" s="121"/>
      <c r="K757" s="58"/>
      <c r="M757" s="58"/>
      <c r="O757" s="123"/>
    </row>
    <row r="758" spans="2:15" x14ac:dyDescent="0.2">
      <c r="B758" s="93" t="str">
        <f>IF(A758="","",IF(ISNUMBER(SEARCH("KCB",G758))=TRUE,Info!$J$10,Info!$J$11))</f>
        <v/>
      </c>
      <c r="D758" s="59"/>
      <c r="E758" s="59"/>
      <c r="G758" s="121"/>
      <c r="I758" s="121"/>
      <c r="J758" s="121"/>
      <c r="K758" s="58"/>
      <c r="M758" s="58"/>
      <c r="O758" s="123"/>
    </row>
    <row r="759" spans="2:15" x14ac:dyDescent="0.2">
      <c r="B759" s="93" t="str">
        <f>IF(A759="","",IF(ISNUMBER(SEARCH("KCB",G759))=TRUE,Info!$J$10,Info!$J$11))</f>
        <v/>
      </c>
      <c r="D759" s="59"/>
      <c r="E759" s="59"/>
      <c r="G759" s="121"/>
      <c r="I759" s="121"/>
      <c r="J759" s="121"/>
      <c r="K759" s="58"/>
      <c r="M759" s="58"/>
      <c r="O759" s="123"/>
    </row>
    <row r="760" spans="2:15" x14ac:dyDescent="0.2">
      <c r="B760" s="93" t="str">
        <f>IF(A760="","",IF(ISNUMBER(SEARCH("KCB",G760))=TRUE,Info!$J$10,Info!$J$11))</f>
        <v/>
      </c>
      <c r="D760" s="59"/>
      <c r="E760" s="59"/>
      <c r="G760" s="121"/>
      <c r="I760" s="121"/>
      <c r="J760" s="121"/>
      <c r="K760" s="58"/>
      <c r="M760" s="58"/>
      <c r="O760" s="123"/>
    </row>
    <row r="761" spans="2:15" x14ac:dyDescent="0.2">
      <c r="B761" s="93" t="str">
        <f>IF(A761="","",IF(ISNUMBER(SEARCH("KCB",G761))=TRUE,Info!$J$10,Info!$J$11))</f>
        <v/>
      </c>
      <c r="D761" s="59"/>
      <c r="E761" s="59"/>
      <c r="G761" s="121"/>
      <c r="I761" s="121"/>
      <c r="J761" s="121"/>
      <c r="K761" s="58"/>
      <c r="M761" s="58"/>
      <c r="O761" s="123"/>
    </row>
    <row r="762" spans="2:15" x14ac:dyDescent="0.2">
      <c r="B762" s="93" t="str">
        <f>IF(A762="","",IF(ISNUMBER(SEARCH("KCB",G762))=TRUE,Info!$J$10,Info!$J$11))</f>
        <v/>
      </c>
      <c r="D762" s="59"/>
      <c r="E762" s="59"/>
      <c r="G762" s="121"/>
      <c r="I762" s="121"/>
      <c r="J762" s="121"/>
      <c r="K762" s="58"/>
      <c r="M762" s="58"/>
      <c r="O762" s="123"/>
    </row>
    <row r="763" spans="2:15" x14ac:dyDescent="0.2">
      <c r="B763" s="93" t="str">
        <f>IF(A763="","",IF(ISNUMBER(SEARCH("KCB",G763))=TRUE,Info!$J$10,Info!$J$11))</f>
        <v/>
      </c>
      <c r="D763" s="59"/>
      <c r="E763" s="59"/>
      <c r="G763" s="121"/>
      <c r="I763" s="121"/>
      <c r="J763" s="121"/>
      <c r="K763" s="58"/>
      <c r="M763" s="58"/>
      <c r="O763" s="123"/>
    </row>
    <row r="764" spans="2:15" x14ac:dyDescent="0.2">
      <c r="B764" s="93" t="str">
        <f>IF(A764="","",IF(ISNUMBER(SEARCH("KCB",G764))=TRUE,Info!$J$10,Info!$J$11))</f>
        <v/>
      </c>
      <c r="D764" s="59"/>
      <c r="E764" s="59"/>
      <c r="G764" s="121"/>
      <c r="I764" s="121"/>
      <c r="J764" s="121"/>
      <c r="K764" s="58"/>
      <c r="M764" s="58"/>
      <c r="O764" s="123"/>
    </row>
    <row r="765" spans="2:15" x14ac:dyDescent="0.2">
      <c r="B765" s="93" t="str">
        <f>IF(A765="","",IF(ISNUMBER(SEARCH("KCB",G765))=TRUE,Info!$J$10,Info!$J$11))</f>
        <v/>
      </c>
      <c r="D765" s="59"/>
      <c r="E765" s="59"/>
      <c r="G765" s="121"/>
      <c r="I765" s="121"/>
      <c r="J765" s="121"/>
      <c r="K765" s="58"/>
      <c r="M765" s="58"/>
      <c r="O765" s="123"/>
    </row>
    <row r="766" spans="2:15" x14ac:dyDescent="0.2">
      <c r="B766" s="93" t="str">
        <f>IF(A766="","",IF(ISNUMBER(SEARCH("KCB",G766))=TRUE,Info!$J$10,Info!$J$11))</f>
        <v/>
      </c>
      <c r="D766" s="59"/>
      <c r="E766" s="59"/>
      <c r="G766" s="121"/>
      <c r="I766" s="121"/>
      <c r="J766" s="121"/>
      <c r="K766" s="58"/>
      <c r="M766" s="58"/>
      <c r="O766" s="123"/>
    </row>
    <row r="767" spans="2:15" x14ac:dyDescent="0.2">
      <c r="B767" s="93" t="str">
        <f>IF(A767="","",IF(ISNUMBER(SEARCH("KCB",G767))=TRUE,Info!$J$10,Info!$J$11))</f>
        <v/>
      </c>
      <c r="D767" s="59"/>
      <c r="E767" s="59"/>
      <c r="G767" s="121"/>
      <c r="I767" s="121"/>
      <c r="J767" s="121"/>
      <c r="K767" s="58"/>
      <c r="M767" s="58"/>
      <c r="O767" s="123"/>
    </row>
    <row r="768" spans="2:15" x14ac:dyDescent="0.2">
      <c r="B768" s="93" t="str">
        <f>IF(A768="","",IF(ISNUMBER(SEARCH("KCB",G768))=TRUE,Info!$J$10,Info!$J$11))</f>
        <v/>
      </c>
      <c r="D768" s="59"/>
      <c r="E768" s="59"/>
      <c r="G768" s="121"/>
      <c r="I768" s="121"/>
      <c r="J768" s="121"/>
      <c r="K768" s="58"/>
      <c r="M768" s="58"/>
      <c r="O768" s="123"/>
    </row>
    <row r="769" spans="2:15" x14ac:dyDescent="0.2">
      <c r="B769" s="93" t="str">
        <f>IF(A769="","",IF(ISNUMBER(SEARCH("KCB",G769))=TRUE,Info!$J$10,Info!$J$11))</f>
        <v/>
      </c>
      <c r="D769" s="59"/>
      <c r="E769" s="59"/>
      <c r="G769" s="121"/>
      <c r="I769" s="121"/>
      <c r="J769" s="121"/>
      <c r="K769" s="58"/>
      <c r="M769" s="58"/>
      <c r="O769" s="123"/>
    </row>
    <row r="770" spans="2:15" x14ac:dyDescent="0.2">
      <c r="B770" s="93" t="str">
        <f>IF(A770="","",IF(ISNUMBER(SEARCH("KCB",G770))=TRUE,Info!$J$10,Info!$J$11))</f>
        <v/>
      </c>
      <c r="D770" s="59"/>
      <c r="E770" s="59"/>
      <c r="G770" s="121"/>
      <c r="I770" s="121"/>
      <c r="J770" s="121"/>
      <c r="K770" s="58"/>
      <c r="M770" s="58"/>
      <c r="O770" s="123"/>
    </row>
    <row r="771" spans="2:15" x14ac:dyDescent="0.2">
      <c r="B771" s="93" t="str">
        <f>IF(A771="","",IF(ISNUMBER(SEARCH("KCB",G771))=TRUE,Info!$J$10,Info!$J$11))</f>
        <v/>
      </c>
      <c r="D771" s="59"/>
      <c r="E771" s="59"/>
      <c r="G771" s="121"/>
      <c r="I771" s="121"/>
      <c r="J771" s="121"/>
      <c r="K771" s="58"/>
      <c r="M771" s="58"/>
      <c r="O771" s="123"/>
    </row>
    <row r="772" spans="2:15" x14ac:dyDescent="0.2">
      <c r="B772" s="93" t="str">
        <f>IF(A772="","",IF(ISNUMBER(SEARCH("KCB",G772))=TRUE,Info!$J$10,Info!$J$11))</f>
        <v/>
      </c>
      <c r="D772" s="59"/>
      <c r="E772" s="59"/>
      <c r="G772" s="121"/>
      <c r="I772" s="121"/>
      <c r="J772" s="121"/>
      <c r="K772" s="58"/>
      <c r="M772" s="58"/>
      <c r="O772" s="123"/>
    </row>
    <row r="773" spans="2:15" x14ac:dyDescent="0.2">
      <c r="B773" s="93" t="str">
        <f>IF(A773="","",IF(ISNUMBER(SEARCH("KCB",G773))=TRUE,Info!$J$10,Info!$J$11))</f>
        <v/>
      </c>
      <c r="D773" s="59"/>
      <c r="E773" s="59"/>
      <c r="G773" s="121"/>
      <c r="I773" s="121"/>
      <c r="J773" s="121"/>
      <c r="K773" s="58"/>
      <c r="M773" s="58"/>
      <c r="O773" s="123"/>
    </row>
    <row r="774" spans="2:15" x14ac:dyDescent="0.2">
      <c r="B774" s="93" t="str">
        <f>IF(A774="","",IF(ISNUMBER(SEARCH("KCB",G774))=TRUE,Info!$J$10,Info!$J$11))</f>
        <v/>
      </c>
      <c r="D774" s="59"/>
      <c r="E774" s="59"/>
      <c r="G774" s="121"/>
      <c r="I774" s="121"/>
      <c r="J774" s="121"/>
      <c r="K774" s="58"/>
      <c r="M774" s="58"/>
      <c r="O774" s="123"/>
    </row>
    <row r="775" spans="2:15" x14ac:dyDescent="0.2">
      <c r="B775" s="93" t="str">
        <f>IF(A775="","",IF(ISNUMBER(SEARCH("KCB",G775))=TRUE,Info!$J$10,Info!$J$11))</f>
        <v/>
      </c>
      <c r="D775" s="59"/>
      <c r="E775" s="59"/>
      <c r="G775" s="121"/>
      <c r="I775" s="121"/>
      <c r="J775" s="121"/>
      <c r="K775" s="58"/>
      <c r="M775" s="58"/>
      <c r="O775" s="123"/>
    </row>
    <row r="776" spans="2:15" x14ac:dyDescent="0.2">
      <c r="B776" s="93" t="str">
        <f>IF(A776="","",IF(ISNUMBER(SEARCH("KCB",G776))=TRUE,Info!$J$10,Info!$J$11))</f>
        <v/>
      </c>
      <c r="D776" s="59"/>
      <c r="E776" s="59"/>
      <c r="G776" s="121"/>
      <c r="I776" s="121"/>
      <c r="J776" s="121"/>
      <c r="K776" s="58"/>
      <c r="M776" s="58"/>
      <c r="O776" s="123"/>
    </row>
    <row r="777" spans="2:15" x14ac:dyDescent="0.2">
      <c r="B777" s="93" t="str">
        <f>IF(A777="","",IF(ISNUMBER(SEARCH("KCB",G777))=TRUE,Info!$J$10,Info!$J$11))</f>
        <v/>
      </c>
      <c r="D777" s="59"/>
      <c r="E777" s="59"/>
      <c r="G777" s="121"/>
      <c r="I777" s="121"/>
      <c r="J777" s="121"/>
      <c r="K777" s="58"/>
      <c r="M777" s="58"/>
      <c r="O777" s="123"/>
    </row>
    <row r="778" spans="2:15" x14ac:dyDescent="0.2">
      <c r="B778" s="93" t="str">
        <f>IF(A778="","",IF(ISNUMBER(SEARCH("KCB",G778))=TRUE,Info!$J$10,Info!$J$11))</f>
        <v/>
      </c>
      <c r="D778" s="59"/>
      <c r="E778" s="59"/>
      <c r="G778" s="121"/>
      <c r="I778" s="121"/>
      <c r="J778" s="121"/>
      <c r="K778" s="58"/>
      <c r="M778" s="58"/>
      <c r="O778" s="123"/>
    </row>
    <row r="779" spans="2:15" x14ac:dyDescent="0.2">
      <c r="B779" s="93" t="str">
        <f>IF(A779="","",IF(ISNUMBER(SEARCH("KCB",G779))=TRUE,Info!$J$10,Info!$J$11))</f>
        <v/>
      </c>
      <c r="D779" s="59"/>
      <c r="E779" s="59"/>
      <c r="G779" s="121"/>
      <c r="I779" s="121"/>
      <c r="J779" s="121"/>
      <c r="K779" s="58"/>
      <c r="M779" s="58"/>
      <c r="O779" s="123"/>
    </row>
    <row r="780" spans="2:15" x14ac:dyDescent="0.2">
      <c r="B780" s="93" t="str">
        <f>IF(A780="","",IF(ISNUMBER(SEARCH("KCB",G780))=TRUE,Info!$J$10,Info!$J$11))</f>
        <v/>
      </c>
      <c r="D780" s="59"/>
      <c r="E780" s="59"/>
      <c r="G780" s="121"/>
      <c r="I780" s="121"/>
      <c r="J780" s="121"/>
      <c r="K780" s="58"/>
      <c r="M780" s="58"/>
      <c r="O780" s="123"/>
    </row>
    <row r="781" spans="2:15" x14ac:dyDescent="0.2">
      <c r="B781" s="93" t="str">
        <f>IF(A781="","",IF(ISNUMBER(SEARCH("KCB",G781))=TRUE,Info!$J$10,Info!$J$11))</f>
        <v/>
      </c>
      <c r="D781" s="59"/>
      <c r="E781" s="59"/>
      <c r="G781" s="121"/>
      <c r="I781" s="121"/>
      <c r="J781" s="121"/>
      <c r="K781" s="58"/>
      <c r="M781" s="58"/>
      <c r="O781" s="123"/>
    </row>
    <row r="782" spans="2:15" x14ac:dyDescent="0.2">
      <c r="B782" s="93" t="str">
        <f>IF(A782="","",IF(ISNUMBER(SEARCH("KCB",G782))=TRUE,Info!$J$10,Info!$J$11))</f>
        <v/>
      </c>
      <c r="D782" s="59"/>
      <c r="E782" s="59"/>
      <c r="G782" s="121"/>
      <c r="I782" s="121"/>
      <c r="J782" s="121"/>
      <c r="K782" s="58"/>
      <c r="M782" s="58"/>
      <c r="O782" s="123"/>
    </row>
    <row r="783" spans="2:15" x14ac:dyDescent="0.2">
      <c r="B783" s="93" t="str">
        <f>IF(A783="","",IF(ISNUMBER(SEARCH("KCB",G783))=TRUE,Info!$J$10,Info!$J$11))</f>
        <v/>
      </c>
      <c r="D783" s="59"/>
      <c r="E783" s="59"/>
      <c r="G783" s="121"/>
      <c r="I783" s="121"/>
      <c r="J783" s="121"/>
      <c r="K783" s="58"/>
      <c r="M783" s="58"/>
      <c r="O783" s="123"/>
    </row>
    <row r="784" spans="2:15" x14ac:dyDescent="0.2">
      <c r="B784" s="93" t="str">
        <f>IF(A784="","",IF(ISNUMBER(SEARCH("KCB",G784))=TRUE,Info!$J$10,Info!$J$11))</f>
        <v/>
      </c>
      <c r="D784" s="59"/>
      <c r="E784" s="59"/>
      <c r="G784" s="121"/>
      <c r="I784" s="121"/>
      <c r="J784" s="121"/>
      <c r="K784" s="58"/>
      <c r="M784" s="58"/>
      <c r="O784" s="123"/>
    </row>
    <row r="785" spans="2:15" x14ac:dyDescent="0.2">
      <c r="B785" s="93" t="str">
        <f>IF(A785="","",IF(ISNUMBER(SEARCH("KCB",G785))=TRUE,Info!$J$10,Info!$J$11))</f>
        <v/>
      </c>
      <c r="D785" s="59"/>
      <c r="E785" s="59"/>
      <c r="G785" s="121"/>
      <c r="I785" s="121"/>
      <c r="J785" s="121"/>
      <c r="K785" s="58"/>
      <c r="M785" s="58"/>
      <c r="O785" s="123"/>
    </row>
    <row r="786" spans="2:15" x14ac:dyDescent="0.2">
      <c r="B786" s="93" t="str">
        <f>IF(A786="","",IF(ISNUMBER(SEARCH("KCB",G786))=TRUE,Info!$J$10,Info!$J$11))</f>
        <v/>
      </c>
      <c r="D786" s="59"/>
      <c r="E786" s="59"/>
      <c r="G786" s="121"/>
      <c r="I786" s="121"/>
      <c r="J786" s="121"/>
      <c r="K786" s="58"/>
      <c r="M786" s="58"/>
      <c r="O786" s="123"/>
    </row>
    <row r="787" spans="2:15" x14ac:dyDescent="0.2">
      <c r="B787" s="93" t="str">
        <f>IF(A787="","",IF(ISNUMBER(SEARCH("KCB",G787))=TRUE,Info!$J$10,Info!$J$11))</f>
        <v/>
      </c>
      <c r="D787" s="59"/>
      <c r="E787" s="59"/>
      <c r="G787" s="121"/>
      <c r="I787" s="121"/>
      <c r="J787" s="121"/>
      <c r="K787" s="58"/>
      <c r="M787" s="58"/>
      <c r="O787" s="123"/>
    </row>
    <row r="788" spans="2:15" x14ac:dyDescent="0.2">
      <c r="B788" s="93" t="str">
        <f>IF(A788="","",IF(ISNUMBER(SEARCH("KCB",G788))=TRUE,Info!$J$10,Info!$J$11))</f>
        <v/>
      </c>
      <c r="D788" s="59"/>
      <c r="E788" s="59"/>
      <c r="G788" s="121"/>
      <c r="I788" s="121"/>
      <c r="J788" s="121"/>
      <c r="K788" s="58"/>
      <c r="M788" s="58"/>
      <c r="O788" s="123"/>
    </row>
    <row r="789" spans="2:15" x14ac:dyDescent="0.2">
      <c r="B789" s="93" t="str">
        <f>IF(A789="","",IF(ISNUMBER(SEARCH("KCB",G789))=TRUE,Info!$J$10,Info!$J$11))</f>
        <v/>
      </c>
      <c r="D789" s="59"/>
      <c r="E789" s="59"/>
      <c r="G789" s="121"/>
      <c r="I789" s="121"/>
      <c r="J789" s="121"/>
      <c r="K789" s="58"/>
      <c r="M789" s="58"/>
      <c r="O789" s="123"/>
    </row>
    <row r="790" spans="2:15" x14ac:dyDescent="0.2">
      <c r="B790" s="93" t="str">
        <f>IF(A790="","",IF(ISNUMBER(SEARCH("KCB",G790))=TRUE,Info!$J$10,Info!$J$11))</f>
        <v/>
      </c>
      <c r="D790" s="59"/>
      <c r="E790" s="59"/>
      <c r="G790" s="121"/>
      <c r="I790" s="121"/>
      <c r="J790" s="121"/>
      <c r="K790" s="58"/>
      <c r="M790" s="58"/>
      <c r="O790" s="123"/>
    </row>
    <row r="791" spans="2:15" x14ac:dyDescent="0.2">
      <c r="B791" s="93" t="str">
        <f>IF(A791="","",IF(ISNUMBER(SEARCH("KCB",G791))=TRUE,Info!$J$10,Info!$J$11))</f>
        <v/>
      </c>
      <c r="D791" s="59"/>
      <c r="E791" s="59"/>
      <c r="G791" s="121"/>
      <c r="I791" s="121"/>
      <c r="J791" s="121"/>
      <c r="K791" s="58"/>
      <c r="M791" s="58"/>
      <c r="O791" s="123"/>
    </row>
    <row r="792" spans="2:15" x14ac:dyDescent="0.2">
      <c r="B792" s="93" t="str">
        <f>IF(A792="","",IF(ISNUMBER(SEARCH("KCB",G792))=TRUE,Info!$J$10,Info!$J$11))</f>
        <v/>
      </c>
      <c r="D792" s="59"/>
      <c r="E792" s="59"/>
      <c r="G792" s="121"/>
      <c r="I792" s="121"/>
      <c r="J792" s="121"/>
      <c r="K792" s="58"/>
      <c r="M792" s="58"/>
      <c r="O792" s="123"/>
    </row>
    <row r="793" spans="2:15" x14ac:dyDescent="0.2">
      <c r="B793" s="93" t="str">
        <f>IF(A793="","",IF(ISNUMBER(SEARCH("KCB",G793))=TRUE,Info!$J$10,Info!$J$11))</f>
        <v/>
      </c>
      <c r="D793" s="59"/>
      <c r="E793" s="59"/>
      <c r="G793" s="121"/>
      <c r="I793" s="121"/>
      <c r="J793" s="121"/>
      <c r="K793" s="58"/>
      <c r="M793" s="58"/>
      <c r="O793" s="123"/>
    </row>
    <row r="794" spans="2:15" x14ac:dyDescent="0.2">
      <c r="B794" s="93" t="str">
        <f>IF(A794="","",IF(ISNUMBER(SEARCH("KCB",G794))=TRUE,Info!$J$10,Info!$J$11))</f>
        <v/>
      </c>
      <c r="D794" s="59"/>
      <c r="E794" s="59"/>
      <c r="G794" s="121"/>
      <c r="I794" s="121"/>
      <c r="J794" s="121"/>
      <c r="K794" s="58"/>
      <c r="M794" s="58"/>
      <c r="O794" s="123"/>
    </row>
    <row r="795" spans="2:15" x14ac:dyDescent="0.2">
      <c r="B795" s="93" t="str">
        <f>IF(A795="","",IF(ISNUMBER(SEARCH("KCB",G795))=TRUE,Info!$J$10,Info!$J$11))</f>
        <v/>
      </c>
      <c r="D795" s="59"/>
      <c r="E795" s="59"/>
      <c r="G795" s="121"/>
      <c r="I795" s="121"/>
      <c r="J795" s="121"/>
      <c r="K795" s="58"/>
      <c r="M795" s="58"/>
      <c r="O795" s="123"/>
    </row>
    <row r="796" spans="2:15" x14ac:dyDescent="0.2">
      <c r="B796" s="93" t="str">
        <f>IF(A796="","",IF(ISNUMBER(SEARCH("KCB",G796))=TRUE,Info!$J$10,Info!$J$11))</f>
        <v/>
      </c>
      <c r="D796" s="59"/>
      <c r="E796" s="59"/>
      <c r="G796" s="121"/>
      <c r="I796" s="121"/>
      <c r="J796" s="121"/>
      <c r="K796" s="58"/>
      <c r="M796" s="58"/>
      <c r="O796" s="123"/>
    </row>
    <row r="797" spans="2:15" x14ac:dyDescent="0.2">
      <c r="B797" s="93" t="str">
        <f>IF(A797="","",IF(ISNUMBER(SEARCH("KCB",G797))=TRUE,Info!$J$10,Info!$J$11))</f>
        <v/>
      </c>
      <c r="D797" s="59"/>
      <c r="E797" s="59"/>
      <c r="G797" s="121"/>
      <c r="I797" s="121"/>
      <c r="J797" s="121"/>
      <c r="K797" s="58"/>
      <c r="M797" s="58"/>
      <c r="O797" s="123"/>
    </row>
    <row r="798" spans="2:15" x14ac:dyDescent="0.2">
      <c r="B798" s="93" t="str">
        <f>IF(A798="","",IF(ISNUMBER(SEARCH("KCB",G798))=TRUE,Info!$J$10,Info!$J$11))</f>
        <v/>
      </c>
      <c r="D798" s="59"/>
      <c r="E798" s="59"/>
      <c r="G798" s="121"/>
      <c r="I798" s="121"/>
      <c r="J798" s="121"/>
      <c r="K798" s="58"/>
      <c r="M798" s="58"/>
      <c r="O798" s="123"/>
    </row>
    <row r="799" spans="2:15" x14ac:dyDescent="0.2">
      <c r="B799" s="93" t="str">
        <f>IF(A799="","",IF(ISNUMBER(SEARCH("KCB",G799))=TRUE,Info!$J$10,Info!$J$11))</f>
        <v/>
      </c>
      <c r="D799" s="59"/>
      <c r="E799" s="59"/>
      <c r="G799" s="121"/>
      <c r="I799" s="121"/>
      <c r="J799" s="121"/>
      <c r="K799" s="58"/>
      <c r="M799" s="58"/>
      <c r="O799" s="123"/>
    </row>
    <row r="800" spans="2:15" x14ac:dyDescent="0.2">
      <c r="B800" s="93" t="str">
        <f>IF(A800="","",IF(ISNUMBER(SEARCH("KCB",G800))=TRUE,Info!$J$10,Info!$J$11))</f>
        <v/>
      </c>
      <c r="D800" s="59"/>
      <c r="E800" s="59"/>
      <c r="G800" s="121"/>
      <c r="I800" s="121"/>
      <c r="J800" s="121"/>
      <c r="K800" s="58"/>
      <c r="M800" s="58"/>
      <c r="O800" s="123"/>
    </row>
    <row r="801" spans="2:15" x14ac:dyDescent="0.2">
      <c r="B801" s="93" t="str">
        <f>IF(A801="","",IF(ISNUMBER(SEARCH("KCB",G801))=TRUE,Info!$J$10,Info!$J$11))</f>
        <v/>
      </c>
      <c r="D801" s="59"/>
      <c r="E801" s="59"/>
      <c r="G801" s="121"/>
      <c r="I801" s="121"/>
      <c r="J801" s="121"/>
      <c r="K801" s="58"/>
      <c r="M801" s="58"/>
      <c r="O801" s="123"/>
    </row>
    <row r="802" spans="2:15" x14ac:dyDescent="0.2">
      <c r="B802" s="93" t="str">
        <f>IF(A802="","",IF(ISNUMBER(SEARCH("KCB",G802))=TRUE,Info!$J$10,Info!$J$11))</f>
        <v/>
      </c>
      <c r="D802" s="59"/>
      <c r="E802" s="59"/>
      <c r="G802" s="121"/>
      <c r="I802" s="121"/>
      <c r="J802" s="121"/>
      <c r="K802" s="58"/>
      <c r="M802" s="58"/>
      <c r="O802" s="123"/>
    </row>
    <row r="803" spans="2:15" x14ac:dyDescent="0.2">
      <c r="B803" s="93" t="str">
        <f>IF(A803="","",IF(ISNUMBER(SEARCH("KCB",G803))=TRUE,Info!$J$10,Info!$J$11))</f>
        <v/>
      </c>
      <c r="D803" s="59"/>
      <c r="E803" s="59"/>
      <c r="G803" s="121"/>
      <c r="I803" s="121"/>
      <c r="J803" s="121"/>
      <c r="K803" s="58"/>
      <c r="M803" s="58"/>
      <c r="O803" s="123"/>
    </row>
    <row r="804" spans="2:15" x14ac:dyDescent="0.2">
      <c r="B804" s="93" t="str">
        <f>IF(A804="","",IF(ISNUMBER(SEARCH("KCB",G804))=TRUE,Info!$J$10,Info!$J$11))</f>
        <v/>
      </c>
      <c r="D804" s="59"/>
      <c r="E804" s="59"/>
      <c r="G804" s="121"/>
      <c r="I804" s="121"/>
      <c r="J804" s="121"/>
      <c r="K804" s="58"/>
      <c r="M804" s="58"/>
      <c r="O804" s="123"/>
    </row>
    <row r="805" spans="2:15" x14ac:dyDescent="0.2">
      <c r="B805" s="93" t="str">
        <f>IF(A805="","",IF(ISNUMBER(SEARCH("KCB",G805))=TRUE,Info!$J$10,Info!$J$11))</f>
        <v/>
      </c>
      <c r="D805" s="59"/>
      <c r="E805" s="59"/>
      <c r="G805" s="121"/>
      <c r="I805" s="121"/>
      <c r="J805" s="121"/>
      <c r="K805" s="58"/>
      <c r="M805" s="58"/>
      <c r="O805" s="123"/>
    </row>
    <row r="806" spans="2:15" x14ac:dyDescent="0.2">
      <c r="B806" s="93" t="str">
        <f>IF(A806="","",IF(ISNUMBER(SEARCH("KCB",G806))=TRUE,Info!$J$10,Info!$J$11))</f>
        <v/>
      </c>
      <c r="D806" s="59"/>
      <c r="E806" s="59"/>
      <c r="G806" s="121"/>
      <c r="I806" s="121"/>
      <c r="J806" s="121"/>
      <c r="K806" s="58"/>
      <c r="M806" s="58"/>
      <c r="O806" s="123"/>
    </row>
    <row r="807" spans="2:15" x14ac:dyDescent="0.2">
      <c r="B807" s="93" t="str">
        <f>IF(A807="","",IF(ISNUMBER(SEARCH("KCB",G807))=TRUE,Info!$J$10,Info!$J$11))</f>
        <v/>
      </c>
      <c r="D807" s="59"/>
      <c r="E807" s="59"/>
      <c r="G807" s="121"/>
      <c r="I807" s="121"/>
      <c r="J807" s="121"/>
      <c r="K807" s="58"/>
      <c r="M807" s="58"/>
      <c r="O807" s="123"/>
    </row>
    <row r="808" spans="2:15" x14ac:dyDescent="0.2">
      <c r="B808" s="93" t="str">
        <f>IF(A808="","",IF(ISNUMBER(SEARCH("KCB",G808))=TRUE,Info!$J$10,Info!$J$11))</f>
        <v/>
      </c>
      <c r="D808" s="59"/>
      <c r="E808" s="59"/>
      <c r="G808" s="121"/>
      <c r="I808" s="121"/>
      <c r="J808" s="121"/>
      <c r="K808" s="58"/>
      <c r="M808" s="58"/>
      <c r="O808" s="123"/>
    </row>
    <row r="809" spans="2:15" x14ac:dyDescent="0.2">
      <c r="B809" s="93" t="str">
        <f>IF(A809="","",IF(ISNUMBER(SEARCH("KCB",G809))=TRUE,Info!$J$10,Info!$J$11))</f>
        <v/>
      </c>
      <c r="D809" s="59"/>
      <c r="E809" s="59"/>
      <c r="G809" s="121"/>
      <c r="I809" s="121"/>
      <c r="J809" s="121"/>
      <c r="K809" s="58"/>
      <c r="M809" s="58"/>
      <c r="O809" s="123"/>
    </row>
    <row r="810" spans="2:15" x14ac:dyDescent="0.2">
      <c r="B810" s="93" t="str">
        <f>IF(A810="","",IF(ISNUMBER(SEARCH("KCB",G810))=TRUE,Info!$J$10,Info!$J$11))</f>
        <v/>
      </c>
      <c r="D810" s="59"/>
      <c r="E810" s="59"/>
      <c r="G810" s="121"/>
      <c r="I810" s="121"/>
      <c r="J810" s="121"/>
      <c r="K810" s="58"/>
      <c r="M810" s="58"/>
      <c r="O810" s="123"/>
    </row>
    <row r="811" spans="2:15" x14ac:dyDescent="0.2">
      <c r="B811" s="93" t="str">
        <f>IF(A811="","",IF(ISNUMBER(SEARCH("KCB",G811))=TRUE,Info!$J$10,Info!$J$11))</f>
        <v/>
      </c>
      <c r="D811" s="59"/>
      <c r="E811" s="59"/>
      <c r="G811" s="121"/>
      <c r="I811" s="121"/>
      <c r="J811" s="121"/>
      <c r="K811" s="58"/>
      <c r="M811" s="58"/>
      <c r="O811" s="123"/>
    </row>
    <row r="812" spans="2:15" x14ac:dyDescent="0.2">
      <c r="B812" s="93" t="str">
        <f>IF(A812="","",IF(ISNUMBER(SEARCH("KCB",G812))=TRUE,Info!$J$10,Info!$J$11))</f>
        <v/>
      </c>
      <c r="D812" s="59"/>
      <c r="E812" s="59"/>
      <c r="G812" s="121"/>
      <c r="I812" s="121"/>
      <c r="J812" s="121"/>
      <c r="K812" s="58"/>
      <c r="M812" s="58"/>
      <c r="O812" s="123"/>
    </row>
    <row r="813" spans="2:15" x14ac:dyDescent="0.2">
      <c r="B813" s="93" t="str">
        <f>IF(A813="","",IF(ISNUMBER(SEARCH("KCB",G813))=TRUE,Info!$J$10,Info!$J$11))</f>
        <v/>
      </c>
      <c r="D813" s="59"/>
      <c r="E813" s="59"/>
      <c r="G813" s="121"/>
      <c r="I813" s="121"/>
      <c r="J813" s="121"/>
      <c r="K813" s="58"/>
      <c r="M813" s="58"/>
      <c r="O813" s="123"/>
    </row>
    <row r="814" spans="2:15" x14ac:dyDescent="0.2">
      <c r="B814" s="93" t="str">
        <f>IF(A814="","",IF(ISNUMBER(SEARCH("KCB",G814))=TRUE,Info!$J$10,Info!$J$11))</f>
        <v/>
      </c>
      <c r="D814" s="59"/>
      <c r="E814" s="59"/>
      <c r="G814" s="121"/>
      <c r="I814" s="121"/>
      <c r="J814" s="121"/>
      <c r="K814" s="58"/>
      <c r="M814" s="58"/>
      <c r="O814" s="123"/>
    </row>
    <row r="815" spans="2:15" x14ac:dyDescent="0.2">
      <c r="B815" s="93" t="str">
        <f>IF(A815="","",IF(ISNUMBER(SEARCH("KCB",G815))=TRUE,Info!$J$10,Info!$J$11))</f>
        <v/>
      </c>
      <c r="D815" s="59"/>
      <c r="E815" s="59"/>
      <c r="G815" s="121"/>
      <c r="I815" s="121"/>
      <c r="J815" s="121"/>
      <c r="K815" s="58"/>
      <c r="M815" s="58"/>
      <c r="O815" s="123"/>
    </row>
    <row r="816" spans="2:15" x14ac:dyDescent="0.2">
      <c r="B816" s="93" t="str">
        <f>IF(A816="","",IF(ISNUMBER(SEARCH("KCB",G816))=TRUE,Info!$J$10,Info!$J$11))</f>
        <v/>
      </c>
      <c r="D816" s="59"/>
      <c r="E816" s="59"/>
      <c r="G816" s="121"/>
      <c r="I816" s="121"/>
      <c r="J816" s="121"/>
      <c r="K816" s="58"/>
      <c r="M816" s="58"/>
      <c r="O816" s="123"/>
    </row>
    <row r="817" spans="2:15" x14ac:dyDescent="0.2">
      <c r="B817" s="93" t="str">
        <f>IF(A817="","",IF(ISNUMBER(SEARCH("KCB",G817))=TRUE,Info!$J$10,Info!$J$11))</f>
        <v/>
      </c>
      <c r="D817" s="59"/>
      <c r="E817" s="59"/>
      <c r="G817" s="121"/>
      <c r="I817" s="121"/>
      <c r="J817" s="121"/>
      <c r="K817" s="58"/>
      <c r="M817" s="58"/>
      <c r="O817" s="123"/>
    </row>
    <row r="818" spans="2:15" x14ac:dyDescent="0.2">
      <c r="B818" s="93" t="str">
        <f>IF(A818="","",IF(ISNUMBER(SEARCH("KCB",G818))=TRUE,Info!$J$10,Info!$J$11))</f>
        <v/>
      </c>
      <c r="D818" s="59"/>
      <c r="E818" s="59"/>
      <c r="G818" s="121"/>
      <c r="I818" s="121"/>
      <c r="J818" s="121"/>
      <c r="K818" s="58"/>
      <c r="M818" s="58"/>
      <c r="O818" s="123"/>
    </row>
    <row r="819" spans="2:15" x14ac:dyDescent="0.2">
      <c r="B819" s="93" t="str">
        <f>IF(A819="","",IF(ISNUMBER(SEARCH("KCB",G819))=TRUE,Info!$J$10,Info!$J$11))</f>
        <v/>
      </c>
      <c r="D819" s="59"/>
      <c r="E819" s="59"/>
      <c r="G819" s="121"/>
      <c r="I819" s="121"/>
      <c r="J819" s="121"/>
      <c r="K819" s="58"/>
      <c r="M819" s="58"/>
      <c r="O819" s="123"/>
    </row>
    <row r="820" spans="2:15" x14ac:dyDescent="0.2">
      <c r="B820" s="93" t="str">
        <f>IF(A820="","",IF(ISNUMBER(SEARCH("KCB",G820))=TRUE,Info!$J$10,Info!$J$11))</f>
        <v/>
      </c>
      <c r="D820" s="59"/>
      <c r="E820" s="59"/>
      <c r="G820" s="121"/>
      <c r="I820" s="121"/>
      <c r="J820" s="121"/>
      <c r="K820" s="58"/>
      <c r="M820" s="58"/>
      <c r="O820" s="123"/>
    </row>
    <row r="821" spans="2:15" x14ac:dyDescent="0.2">
      <c r="B821" s="93" t="str">
        <f>IF(A821="","",IF(ISNUMBER(SEARCH("KCB",G821))=TRUE,Info!$J$10,Info!$J$11))</f>
        <v/>
      </c>
      <c r="D821" s="59"/>
      <c r="E821" s="59"/>
      <c r="G821" s="121"/>
      <c r="I821" s="121"/>
      <c r="J821" s="121"/>
      <c r="K821" s="58"/>
      <c r="M821" s="58"/>
      <c r="O821" s="123"/>
    </row>
    <row r="822" spans="2:15" x14ac:dyDescent="0.2">
      <c r="B822" s="93" t="str">
        <f>IF(A822="","",IF(ISNUMBER(SEARCH("KCB",G822))=TRUE,Info!$J$10,Info!$J$11))</f>
        <v/>
      </c>
      <c r="D822" s="59"/>
      <c r="E822" s="59"/>
      <c r="G822" s="121"/>
      <c r="I822" s="121"/>
      <c r="J822" s="121"/>
      <c r="K822" s="58"/>
      <c r="M822" s="58"/>
      <c r="O822" s="123"/>
    </row>
    <row r="823" spans="2:15" x14ac:dyDescent="0.2">
      <c r="B823" s="93" t="str">
        <f>IF(A823="","",IF(ISNUMBER(SEARCH("KCB",G823))=TRUE,Info!$J$10,Info!$J$11))</f>
        <v/>
      </c>
      <c r="D823" s="59"/>
      <c r="E823" s="59"/>
      <c r="G823" s="121"/>
      <c r="I823" s="121"/>
      <c r="J823" s="121"/>
      <c r="K823" s="58"/>
      <c r="M823" s="58"/>
      <c r="O823" s="123"/>
    </row>
    <row r="824" spans="2:15" x14ac:dyDescent="0.2">
      <c r="B824" s="93" t="str">
        <f>IF(A824="","",IF(ISNUMBER(SEARCH("KCB",G824))=TRUE,Info!$J$10,Info!$J$11))</f>
        <v/>
      </c>
      <c r="D824" s="59"/>
      <c r="E824" s="59"/>
      <c r="G824" s="121"/>
      <c r="I824" s="121"/>
      <c r="J824" s="121"/>
      <c r="K824" s="58"/>
      <c r="M824" s="58"/>
      <c r="O824" s="123"/>
    </row>
    <row r="825" spans="2:15" x14ac:dyDescent="0.2">
      <c r="B825" s="93" t="str">
        <f>IF(A825="","",IF(ISNUMBER(SEARCH("KCB",G825))=TRUE,Info!$J$10,Info!$J$11))</f>
        <v/>
      </c>
      <c r="D825" s="59"/>
      <c r="E825" s="59"/>
      <c r="G825" s="121"/>
      <c r="I825" s="121"/>
      <c r="J825" s="121"/>
      <c r="K825" s="58"/>
      <c r="M825" s="58"/>
      <c r="O825" s="123"/>
    </row>
    <row r="826" spans="2:15" x14ac:dyDescent="0.2">
      <c r="B826" s="93" t="str">
        <f>IF(A826="","",IF(ISNUMBER(SEARCH("KCB",G826))=TRUE,Info!$J$10,Info!$J$11))</f>
        <v/>
      </c>
      <c r="D826" s="59"/>
      <c r="E826" s="59"/>
      <c r="G826" s="121"/>
      <c r="I826" s="121"/>
      <c r="J826" s="121"/>
      <c r="K826" s="58"/>
      <c r="M826" s="58"/>
      <c r="O826" s="123"/>
    </row>
    <row r="827" spans="2:15" x14ac:dyDescent="0.2">
      <c r="B827" s="93" t="str">
        <f>IF(A827="","",IF(ISNUMBER(SEARCH("KCB",G827))=TRUE,Info!$J$10,Info!$J$11))</f>
        <v/>
      </c>
      <c r="D827" s="59"/>
      <c r="E827" s="59"/>
      <c r="G827" s="121"/>
      <c r="I827" s="121"/>
      <c r="J827" s="121"/>
      <c r="K827" s="58"/>
      <c r="M827" s="58"/>
      <c r="O827" s="123"/>
    </row>
    <row r="828" spans="2:15" x14ac:dyDescent="0.2">
      <c r="B828" s="93" t="str">
        <f>IF(A828="","",IF(ISNUMBER(SEARCH("KCB",G828))=TRUE,Info!$J$10,Info!$J$11))</f>
        <v/>
      </c>
      <c r="D828" s="59"/>
      <c r="E828" s="59"/>
      <c r="G828" s="121"/>
      <c r="I828" s="121"/>
      <c r="J828" s="121"/>
      <c r="K828" s="58"/>
      <c r="M828" s="58"/>
      <c r="O828" s="123"/>
    </row>
    <row r="829" spans="2:15" x14ac:dyDescent="0.2">
      <c r="B829" s="93" t="str">
        <f>IF(A829="","",IF(ISNUMBER(SEARCH("KCB",G829))=TRUE,Info!$J$10,Info!$J$11))</f>
        <v/>
      </c>
      <c r="D829" s="59"/>
      <c r="E829" s="59"/>
      <c r="G829" s="121"/>
      <c r="I829" s="121"/>
      <c r="J829" s="121"/>
      <c r="K829" s="58"/>
      <c r="M829" s="58"/>
      <c r="O829" s="123"/>
    </row>
    <row r="830" spans="2:15" x14ac:dyDescent="0.2">
      <c r="B830" s="93" t="str">
        <f>IF(A830="","",IF(ISNUMBER(SEARCH("KCB",G830))=TRUE,Info!$J$10,Info!$J$11))</f>
        <v/>
      </c>
      <c r="D830" s="59"/>
      <c r="E830" s="59"/>
      <c r="G830" s="121"/>
      <c r="I830" s="121"/>
      <c r="J830" s="121"/>
      <c r="K830" s="58"/>
      <c r="M830" s="58"/>
      <c r="O830" s="123"/>
    </row>
    <row r="831" spans="2:15" x14ac:dyDescent="0.2">
      <c r="B831" s="93" t="str">
        <f>IF(A831="","",IF(ISNUMBER(SEARCH("KCB",G831))=TRUE,Info!$J$10,Info!$J$11))</f>
        <v/>
      </c>
      <c r="D831" s="59"/>
      <c r="E831" s="59"/>
      <c r="G831" s="121"/>
      <c r="I831" s="121"/>
      <c r="J831" s="121"/>
      <c r="K831" s="58"/>
      <c r="M831" s="58"/>
      <c r="O831" s="123"/>
    </row>
    <row r="832" spans="2:15" x14ac:dyDescent="0.2">
      <c r="B832" s="93" t="str">
        <f>IF(A832="","",IF(ISNUMBER(SEARCH("KCB",G832))=TRUE,Info!$J$10,Info!$J$11))</f>
        <v/>
      </c>
      <c r="D832" s="59"/>
      <c r="E832" s="59"/>
      <c r="G832" s="121"/>
      <c r="I832" s="121"/>
      <c r="J832" s="121"/>
      <c r="K832" s="58"/>
      <c r="M832" s="58"/>
      <c r="O832" s="123"/>
    </row>
    <row r="833" spans="2:15" x14ac:dyDescent="0.2">
      <c r="B833" s="93" t="str">
        <f>IF(A833="","",IF(ISNUMBER(SEARCH("KCB",G833))=TRUE,Info!$J$10,Info!$J$11))</f>
        <v/>
      </c>
      <c r="D833" s="59"/>
      <c r="E833" s="59"/>
      <c r="G833" s="121"/>
      <c r="I833" s="121"/>
      <c r="J833" s="121"/>
      <c r="K833" s="58"/>
      <c r="M833" s="58"/>
      <c r="O833" s="123"/>
    </row>
    <row r="834" spans="2:15" x14ac:dyDescent="0.2">
      <c r="B834" s="93" t="str">
        <f>IF(A834="","",IF(ISNUMBER(SEARCH("KCB",G834))=TRUE,Info!$J$10,Info!$J$11))</f>
        <v/>
      </c>
      <c r="D834" s="59"/>
      <c r="E834" s="59"/>
      <c r="G834" s="121"/>
      <c r="I834" s="121"/>
      <c r="J834" s="121"/>
      <c r="K834" s="58"/>
      <c r="M834" s="58"/>
      <c r="O834" s="123"/>
    </row>
    <row r="835" spans="2:15" x14ac:dyDescent="0.2">
      <c r="B835" s="93" t="str">
        <f>IF(A835="","",IF(ISNUMBER(SEARCH("KCB",G835))=TRUE,Info!$J$10,Info!$J$11))</f>
        <v/>
      </c>
      <c r="D835" s="59"/>
      <c r="E835" s="59"/>
      <c r="G835" s="121"/>
      <c r="I835" s="121"/>
      <c r="J835" s="121"/>
      <c r="K835" s="58"/>
      <c r="M835" s="58"/>
      <c r="O835" s="123"/>
    </row>
    <row r="836" spans="2:15" x14ac:dyDescent="0.2">
      <c r="B836" s="93" t="str">
        <f>IF(A836="","",IF(ISNUMBER(SEARCH("KCB",G836))=TRUE,Info!$J$10,Info!$J$11))</f>
        <v/>
      </c>
      <c r="D836" s="59"/>
      <c r="E836" s="59"/>
      <c r="G836" s="121"/>
      <c r="I836" s="121"/>
      <c r="J836" s="121"/>
      <c r="K836" s="58"/>
      <c r="M836" s="58"/>
      <c r="O836" s="123"/>
    </row>
    <row r="837" spans="2:15" x14ac:dyDescent="0.2">
      <c r="B837" s="93" t="str">
        <f>IF(A837="","",IF(ISNUMBER(SEARCH("KCB",G837))=TRUE,Info!$J$10,Info!$J$11))</f>
        <v/>
      </c>
      <c r="D837" s="59"/>
      <c r="E837" s="59"/>
      <c r="G837" s="121"/>
      <c r="I837" s="121"/>
      <c r="J837" s="121"/>
      <c r="K837" s="58"/>
      <c r="M837" s="58"/>
      <c r="O837" s="123"/>
    </row>
    <row r="838" spans="2:15" x14ac:dyDescent="0.2">
      <c r="B838" s="93" t="str">
        <f>IF(A838="","",IF(ISNUMBER(SEARCH("KCB",G838))=TRUE,Info!$J$10,Info!$J$11))</f>
        <v/>
      </c>
      <c r="D838" s="59"/>
      <c r="E838" s="59"/>
      <c r="G838" s="121"/>
      <c r="I838" s="121"/>
      <c r="J838" s="121"/>
      <c r="K838" s="58"/>
      <c r="M838" s="58"/>
      <c r="O838" s="123"/>
    </row>
    <row r="839" spans="2:15" x14ac:dyDescent="0.2">
      <c r="B839" s="93" t="str">
        <f>IF(A839="","",IF(ISNUMBER(SEARCH("KCB",G839))=TRUE,Info!$J$10,Info!$J$11))</f>
        <v/>
      </c>
      <c r="D839" s="59"/>
      <c r="E839" s="59"/>
      <c r="G839" s="121"/>
      <c r="I839" s="121"/>
      <c r="J839" s="121"/>
      <c r="K839" s="58"/>
      <c r="M839" s="58"/>
      <c r="O839" s="123"/>
    </row>
    <row r="840" spans="2:15" x14ac:dyDescent="0.2">
      <c r="B840" s="93" t="str">
        <f>IF(A840="","",IF(ISNUMBER(SEARCH("KCB",G840))=TRUE,Info!$J$10,Info!$J$11))</f>
        <v/>
      </c>
      <c r="D840" s="59"/>
      <c r="E840" s="59"/>
      <c r="G840" s="121"/>
      <c r="I840" s="121"/>
      <c r="J840" s="121"/>
      <c r="K840" s="58"/>
      <c r="M840" s="58"/>
      <c r="O840" s="123"/>
    </row>
    <row r="841" spans="2:15" x14ac:dyDescent="0.2">
      <c r="B841" s="93" t="str">
        <f>IF(A841="","",IF(ISNUMBER(SEARCH("KCB",G841))=TRUE,Info!$J$10,Info!$J$11))</f>
        <v/>
      </c>
      <c r="D841" s="59"/>
      <c r="E841" s="59"/>
      <c r="G841" s="121"/>
      <c r="I841" s="121"/>
      <c r="J841" s="121"/>
      <c r="K841" s="58"/>
      <c r="M841" s="58"/>
      <c r="O841" s="123"/>
    </row>
    <row r="842" spans="2:15" x14ac:dyDescent="0.2">
      <c r="B842" s="93" t="str">
        <f>IF(A842="","",IF(ISNUMBER(SEARCH("KCB",G842))=TRUE,Info!$J$10,Info!$J$11))</f>
        <v/>
      </c>
      <c r="D842" s="59"/>
      <c r="E842" s="59"/>
      <c r="G842" s="121"/>
      <c r="I842" s="121"/>
      <c r="J842" s="121"/>
      <c r="K842" s="58"/>
      <c r="M842" s="58"/>
      <c r="O842" s="123"/>
    </row>
    <row r="843" spans="2:15" x14ac:dyDescent="0.2">
      <c r="B843" s="93" t="str">
        <f>IF(A843="","",IF(ISNUMBER(SEARCH("KCB",G843))=TRUE,Info!$J$10,Info!$J$11))</f>
        <v/>
      </c>
      <c r="D843" s="59"/>
      <c r="E843" s="59"/>
      <c r="G843" s="121"/>
      <c r="I843" s="121"/>
      <c r="J843" s="121"/>
      <c r="K843" s="58"/>
      <c r="M843" s="58"/>
      <c r="O843" s="123"/>
    </row>
    <row r="844" spans="2:15" x14ac:dyDescent="0.2">
      <c r="B844" s="93" t="str">
        <f>IF(A844="","",IF(ISNUMBER(SEARCH("KCB",G844))=TRUE,Info!$J$10,Info!$J$11))</f>
        <v/>
      </c>
      <c r="D844" s="59"/>
      <c r="E844" s="59"/>
      <c r="G844" s="121"/>
      <c r="I844" s="121"/>
      <c r="J844" s="121"/>
      <c r="K844" s="58"/>
      <c r="M844" s="58"/>
      <c r="O844" s="123"/>
    </row>
    <row r="845" spans="2:15" x14ac:dyDescent="0.2">
      <c r="B845" s="93" t="str">
        <f>IF(A845="","",IF(ISNUMBER(SEARCH("KCB",G845))=TRUE,Info!$J$10,Info!$J$11))</f>
        <v/>
      </c>
      <c r="D845" s="59"/>
      <c r="E845" s="59"/>
      <c r="G845" s="121"/>
      <c r="I845" s="121"/>
      <c r="J845" s="121"/>
      <c r="K845" s="58"/>
      <c r="M845" s="58"/>
    </row>
    <row r="846" spans="2:15" x14ac:dyDescent="0.2">
      <c r="B846" s="93" t="str">
        <f>IF(A846="","",IF(ISNUMBER(SEARCH("KCB",G846))=TRUE,Info!$J$10,Info!$J$11))</f>
        <v/>
      </c>
      <c r="D846" s="59"/>
      <c r="E846" s="59"/>
      <c r="G846" s="121"/>
      <c r="I846" s="121"/>
      <c r="J846" s="121"/>
      <c r="K846" s="58"/>
      <c r="M846" s="58"/>
    </row>
    <row r="847" spans="2:15" x14ac:dyDescent="0.2">
      <c r="B847" s="93" t="str">
        <f>IF(A847="","",IF(ISNUMBER(SEARCH("KCB",G847))=TRUE,Info!$J$10,Info!$J$11))</f>
        <v/>
      </c>
      <c r="D847" s="59"/>
      <c r="E847" s="59"/>
      <c r="G847" s="121"/>
      <c r="I847" s="121"/>
      <c r="J847" s="121"/>
      <c r="K847" s="58"/>
      <c r="M847" s="58"/>
    </row>
    <row r="848" spans="2:15" x14ac:dyDescent="0.2">
      <c r="B848" s="93" t="str">
        <f>IF(A848="","",IF(ISNUMBER(SEARCH("KCB",G848))=TRUE,Info!$J$10,Info!$J$11))</f>
        <v/>
      </c>
      <c r="D848" s="59"/>
      <c r="E848" s="59"/>
      <c r="G848" s="121"/>
      <c r="I848" s="121"/>
      <c r="J848" s="121"/>
      <c r="K848" s="58"/>
      <c r="M848" s="58"/>
    </row>
    <row r="849" spans="2:13" x14ac:dyDescent="0.2">
      <c r="B849" s="93" t="str">
        <f>IF(A849="","",IF(ISNUMBER(SEARCH("KCB",G849))=TRUE,Info!$J$10,Info!$J$11))</f>
        <v/>
      </c>
      <c r="D849" s="59"/>
      <c r="E849" s="59"/>
      <c r="G849" s="121"/>
      <c r="I849" s="121"/>
      <c r="J849" s="121"/>
      <c r="K849" s="58"/>
      <c r="M849" s="58"/>
    </row>
    <row r="850" spans="2:13" x14ac:dyDescent="0.2">
      <c r="B850" s="93" t="str">
        <f>IF(A850="","",IF(ISNUMBER(SEARCH("KCB",G850))=TRUE,Info!$J$10,Info!$J$11))</f>
        <v/>
      </c>
      <c r="D850" s="59"/>
      <c r="E850" s="59"/>
      <c r="G850" s="121"/>
      <c r="I850" s="121"/>
      <c r="J850" s="121"/>
      <c r="K850" s="58"/>
      <c r="M850" s="58"/>
    </row>
    <row r="851" spans="2:13" x14ac:dyDescent="0.2">
      <c r="B851" s="93" t="str">
        <f>IF(A851="","",IF(ISNUMBER(SEARCH("KCB",G851))=TRUE,Info!$J$10,Info!$J$11))</f>
        <v/>
      </c>
      <c r="D851" s="59"/>
      <c r="E851" s="59"/>
      <c r="G851" s="121"/>
      <c r="I851" s="121"/>
      <c r="J851" s="121"/>
      <c r="K851" s="58"/>
      <c r="M851" s="58"/>
    </row>
    <row r="852" spans="2:13" x14ac:dyDescent="0.2">
      <c r="B852" s="93" t="str">
        <f>IF(A852="","",IF(ISNUMBER(SEARCH("KCB",G852))=TRUE,Info!$J$10,Info!$J$11))</f>
        <v/>
      </c>
      <c r="D852" s="59"/>
      <c r="E852" s="59"/>
      <c r="G852" s="121"/>
      <c r="I852" s="121"/>
      <c r="J852" s="121"/>
      <c r="K852" s="58"/>
      <c r="M852" s="58"/>
    </row>
    <row r="853" spans="2:13" x14ac:dyDescent="0.2">
      <c r="B853" s="93" t="str">
        <f>IF(A853="","",IF(ISNUMBER(SEARCH("KCB",G853))=TRUE,Info!$J$10,Info!$J$11))</f>
        <v/>
      </c>
      <c r="D853" s="59"/>
      <c r="E853" s="59"/>
      <c r="G853" s="121"/>
      <c r="I853" s="121"/>
      <c r="J853" s="121"/>
      <c r="K853" s="58"/>
      <c r="M853" s="58"/>
    </row>
    <row r="854" spans="2:13" x14ac:dyDescent="0.2">
      <c r="B854" s="93" t="str">
        <f>IF(A854="","",IF(ISNUMBER(SEARCH("KCB",G854))=TRUE,Info!$J$10,Info!$J$11))</f>
        <v/>
      </c>
      <c r="D854" s="59"/>
      <c r="E854" s="59"/>
      <c r="G854" s="121"/>
      <c r="I854" s="121"/>
      <c r="J854" s="121"/>
      <c r="K854" s="58"/>
      <c r="M854" s="58"/>
    </row>
    <row r="855" spans="2:13" x14ac:dyDescent="0.2">
      <c r="B855" s="93" t="str">
        <f>IF(A855="","",IF(ISNUMBER(SEARCH("KCB",G855))=TRUE,Info!$J$10,Info!$J$11))</f>
        <v/>
      </c>
      <c r="D855" s="59"/>
      <c r="E855" s="59"/>
      <c r="G855" s="121"/>
      <c r="I855" s="121"/>
      <c r="J855" s="121"/>
      <c r="K855" s="58"/>
      <c r="M855" s="58"/>
    </row>
    <row r="856" spans="2:13" x14ac:dyDescent="0.2">
      <c r="B856" s="93" t="str">
        <f>IF(A856="","",IF(ISNUMBER(SEARCH("KCB",G856))=TRUE,Info!$J$10,Info!$J$11))</f>
        <v/>
      </c>
      <c r="D856" s="59"/>
      <c r="E856" s="59"/>
      <c r="G856" s="121"/>
      <c r="I856" s="121"/>
      <c r="J856" s="121"/>
      <c r="K856" s="58"/>
      <c r="M856" s="58"/>
    </row>
    <row r="857" spans="2:13" x14ac:dyDescent="0.2">
      <c r="B857" s="93" t="str">
        <f>IF(A857="","",IF(ISNUMBER(SEARCH("KCB",G857))=TRUE,Info!$J$10,Info!$J$11))</f>
        <v/>
      </c>
      <c r="D857" s="59"/>
      <c r="E857" s="59"/>
      <c r="G857" s="121"/>
      <c r="I857" s="121"/>
      <c r="J857" s="121"/>
      <c r="K857" s="58"/>
      <c r="M857" s="58"/>
    </row>
    <row r="858" spans="2:13" x14ac:dyDescent="0.2">
      <c r="B858" s="93" t="str">
        <f>IF(A858="","",IF(ISNUMBER(SEARCH("KCB",G858))=TRUE,Info!$J$10,Info!$J$11))</f>
        <v/>
      </c>
      <c r="D858" s="59"/>
      <c r="E858" s="59"/>
      <c r="G858" s="121"/>
      <c r="I858" s="121"/>
      <c r="J858" s="121"/>
      <c r="K858" s="58"/>
      <c r="M858" s="58"/>
    </row>
    <row r="859" spans="2:13" x14ac:dyDescent="0.2">
      <c r="B859" s="93" t="str">
        <f>IF(A859="","",IF(ISNUMBER(SEARCH("KCB",G859))=TRUE,Info!$J$10,Info!$J$11))</f>
        <v/>
      </c>
      <c r="D859" s="59"/>
      <c r="E859" s="59"/>
      <c r="G859" s="121"/>
      <c r="I859" s="121"/>
      <c r="J859" s="121"/>
      <c r="K859" s="58"/>
      <c r="M859" s="58"/>
    </row>
    <row r="860" spans="2:13" x14ac:dyDescent="0.2">
      <c r="B860" s="93" t="str">
        <f>IF(A860="","",IF(ISNUMBER(SEARCH("KCB",G860))=TRUE,Info!$J$10,Info!$J$11))</f>
        <v/>
      </c>
      <c r="D860" s="59"/>
      <c r="E860" s="59"/>
      <c r="G860" s="121"/>
      <c r="I860" s="121"/>
      <c r="J860" s="121"/>
      <c r="K860" s="58"/>
      <c r="M860" s="58"/>
    </row>
    <row r="861" spans="2:13" x14ac:dyDescent="0.2">
      <c r="B861" s="93" t="str">
        <f>IF(A861="","",IF(ISNUMBER(SEARCH("KCB",G861))=TRUE,Info!$J$10,Info!$J$11))</f>
        <v/>
      </c>
      <c r="D861" s="59"/>
      <c r="E861" s="59"/>
      <c r="G861" s="121"/>
      <c r="I861" s="121"/>
      <c r="J861" s="121"/>
      <c r="K861" s="58"/>
      <c r="M861" s="58"/>
    </row>
    <row r="862" spans="2:13" x14ac:dyDescent="0.2">
      <c r="B862" s="93" t="str">
        <f>IF(A862="","",IF(ISNUMBER(SEARCH("KCB",G862))=TRUE,Info!$J$10,Info!$J$11))</f>
        <v/>
      </c>
      <c r="D862" s="59"/>
      <c r="E862" s="59"/>
      <c r="G862" s="121"/>
      <c r="I862" s="121"/>
      <c r="J862" s="121"/>
      <c r="K862" s="58"/>
      <c r="M862" s="58"/>
    </row>
    <row r="863" spans="2:13" x14ac:dyDescent="0.2">
      <c r="B863" s="93" t="str">
        <f>IF(A863="","",IF(ISNUMBER(SEARCH("KCB",G863))=TRUE,Info!$J$10,Info!$J$11))</f>
        <v/>
      </c>
      <c r="D863" s="59"/>
      <c r="E863" s="59"/>
      <c r="G863" s="121"/>
      <c r="I863" s="121"/>
      <c r="J863" s="121"/>
      <c r="K863" s="58"/>
      <c r="M863" s="58"/>
    </row>
    <row r="864" spans="2:13" x14ac:dyDescent="0.2">
      <c r="B864" s="93" t="str">
        <f>IF(A864="","",IF(ISNUMBER(SEARCH("KCB",G864))=TRUE,Info!$J$10,Info!$J$11))</f>
        <v/>
      </c>
      <c r="D864" s="59"/>
      <c r="E864" s="59"/>
      <c r="G864" s="121"/>
      <c r="I864" s="121"/>
      <c r="J864" s="121"/>
      <c r="K864" s="58"/>
      <c r="M864" s="58"/>
    </row>
    <row r="865" spans="2:13" x14ac:dyDescent="0.2">
      <c r="B865" s="93" t="str">
        <f>IF(A865="","",IF(ISNUMBER(SEARCH("KCB",G865))=TRUE,Info!$J$10,Info!$J$11))</f>
        <v/>
      </c>
      <c r="D865" s="59"/>
      <c r="E865" s="59"/>
      <c r="G865" s="121"/>
      <c r="I865" s="121"/>
      <c r="J865" s="121"/>
      <c r="K865" s="58"/>
      <c r="M865" s="58"/>
    </row>
    <row r="866" spans="2:13" x14ac:dyDescent="0.2">
      <c r="B866" s="93" t="str">
        <f>IF(A866="","",IF(ISNUMBER(SEARCH("KCB",G866))=TRUE,Info!$J$10,Info!$J$11))</f>
        <v/>
      </c>
      <c r="D866" s="59"/>
      <c r="E866" s="59"/>
      <c r="G866" s="121"/>
      <c r="I866" s="121"/>
      <c r="J866" s="121"/>
      <c r="K866" s="58"/>
      <c r="M866" s="58"/>
    </row>
    <row r="867" spans="2:13" x14ac:dyDescent="0.2">
      <c r="B867" s="93" t="str">
        <f>IF(A867="","",IF(ISNUMBER(SEARCH("KCB",G867))=TRUE,Info!$J$10,Info!$J$11))</f>
        <v/>
      </c>
      <c r="D867" s="59"/>
      <c r="E867" s="59"/>
      <c r="G867" s="121"/>
      <c r="I867" s="121"/>
      <c r="J867" s="121"/>
      <c r="K867" s="58"/>
      <c r="M867" s="58"/>
    </row>
    <row r="868" spans="2:13" x14ac:dyDescent="0.2">
      <c r="B868" s="93" t="str">
        <f>IF(A868="","",IF(ISNUMBER(SEARCH("KCB",G868))=TRUE,Info!$J$10,Info!$J$11))</f>
        <v/>
      </c>
      <c r="D868" s="59"/>
      <c r="E868" s="59"/>
      <c r="G868" s="121"/>
      <c r="I868" s="121"/>
      <c r="J868" s="121"/>
      <c r="K868" s="58"/>
      <c r="M868" s="58"/>
    </row>
    <row r="869" spans="2:13" x14ac:dyDescent="0.2">
      <c r="B869" s="93" t="str">
        <f>IF(A869="","",IF(ISNUMBER(SEARCH("KCB",G869))=TRUE,Info!$J$10,Info!$J$11))</f>
        <v/>
      </c>
      <c r="D869" s="59"/>
      <c r="E869" s="59"/>
      <c r="G869" s="121"/>
      <c r="I869" s="121"/>
      <c r="J869" s="121"/>
      <c r="K869" s="58"/>
      <c r="M869" s="58"/>
    </row>
    <row r="870" spans="2:13" x14ac:dyDescent="0.2">
      <c r="B870" s="93" t="str">
        <f>IF(A870="","",IF(ISNUMBER(SEARCH("KCB",G870))=TRUE,Info!$J$10,Info!$J$11))</f>
        <v/>
      </c>
      <c r="D870" s="59"/>
      <c r="E870" s="59"/>
      <c r="G870" s="121"/>
      <c r="I870" s="121"/>
      <c r="J870" s="121"/>
      <c r="K870" s="58"/>
      <c r="M870" s="58"/>
    </row>
    <row r="871" spans="2:13" x14ac:dyDescent="0.2">
      <c r="B871" s="93" t="str">
        <f>IF(A871="","",IF(ISNUMBER(SEARCH("KCB",G871))=TRUE,Info!$J$10,Info!$J$11))</f>
        <v/>
      </c>
      <c r="D871" s="59"/>
      <c r="E871" s="59"/>
      <c r="G871" s="121"/>
      <c r="I871" s="121"/>
      <c r="J871" s="121"/>
      <c r="K871" s="58"/>
      <c r="M871" s="58"/>
    </row>
    <row r="872" spans="2:13" x14ac:dyDescent="0.2">
      <c r="B872" s="93" t="str">
        <f>IF(A872="","",IF(ISNUMBER(SEARCH("KCB",G872))=TRUE,Info!$J$10,Info!$J$11))</f>
        <v/>
      </c>
      <c r="D872" s="59"/>
      <c r="E872" s="59"/>
      <c r="G872" s="121"/>
      <c r="I872" s="121"/>
      <c r="J872" s="121"/>
      <c r="K872" s="58"/>
      <c r="M872" s="58"/>
    </row>
    <row r="873" spans="2:13" x14ac:dyDescent="0.2">
      <c r="B873" s="93" t="str">
        <f>IF(A873="","",IF(ISNUMBER(SEARCH("KCB",G873))=TRUE,Info!$J$10,Info!$J$11))</f>
        <v/>
      </c>
      <c r="D873" s="59"/>
      <c r="E873" s="59"/>
      <c r="G873" s="121"/>
      <c r="I873" s="121"/>
      <c r="J873" s="121"/>
      <c r="K873" s="58"/>
      <c r="M873" s="58"/>
    </row>
    <row r="874" spans="2:13" x14ac:dyDescent="0.2">
      <c r="B874" s="93" t="str">
        <f>IF(A874="","",IF(ISNUMBER(SEARCH("KCB",G874))=TRUE,Info!$J$10,Info!$J$11))</f>
        <v/>
      </c>
      <c r="D874" s="59"/>
      <c r="E874" s="59"/>
      <c r="G874" s="121"/>
      <c r="I874" s="121"/>
      <c r="J874" s="121"/>
      <c r="K874" s="58"/>
      <c r="M874" s="58"/>
    </row>
    <row r="875" spans="2:13" x14ac:dyDescent="0.2">
      <c r="B875" s="93" t="str">
        <f>IF(A875="","",IF(ISNUMBER(SEARCH("KCB",G875))=TRUE,Info!$J$10,Info!$J$11))</f>
        <v/>
      </c>
      <c r="D875" s="59"/>
      <c r="E875" s="59"/>
      <c r="G875" s="121"/>
      <c r="I875" s="121"/>
      <c r="J875" s="121"/>
      <c r="K875" s="58"/>
      <c r="M875" s="58"/>
    </row>
    <row r="876" spans="2:13" x14ac:dyDescent="0.2">
      <c r="B876" s="93" t="str">
        <f>IF(A876="","",IF(ISNUMBER(SEARCH("KCB",G876))=TRUE,Info!$J$10,Info!$J$11))</f>
        <v/>
      </c>
      <c r="D876" s="59"/>
      <c r="E876" s="59"/>
      <c r="G876" s="121"/>
      <c r="I876" s="121"/>
      <c r="J876" s="121"/>
      <c r="K876" s="58"/>
      <c r="M876" s="58"/>
    </row>
    <row r="877" spans="2:13" x14ac:dyDescent="0.2">
      <c r="B877" s="93" t="str">
        <f>IF(A877="","",IF(ISNUMBER(SEARCH("KCB",G877))=TRUE,Info!$J$10,Info!$J$11))</f>
        <v/>
      </c>
      <c r="D877" s="59"/>
      <c r="E877" s="59"/>
      <c r="G877" s="121"/>
      <c r="I877" s="121"/>
      <c r="J877" s="121"/>
      <c r="K877" s="58"/>
      <c r="M877" s="58"/>
    </row>
    <row r="878" spans="2:13" x14ac:dyDescent="0.2">
      <c r="B878" s="93" t="str">
        <f>IF(A878="","",IF(ISNUMBER(SEARCH("KCB",G878))=TRUE,Info!$J$10,Info!$J$11))</f>
        <v/>
      </c>
      <c r="D878" s="59"/>
      <c r="E878" s="59"/>
      <c r="G878" s="121"/>
      <c r="I878" s="121"/>
      <c r="J878" s="121"/>
      <c r="K878" s="58"/>
      <c r="M878" s="58"/>
    </row>
    <row r="879" spans="2:13" x14ac:dyDescent="0.2">
      <c r="B879" s="93" t="str">
        <f>IF(A879="","",IF(ISNUMBER(SEARCH("KCB",G879))=TRUE,Info!$J$10,Info!$J$11))</f>
        <v/>
      </c>
      <c r="D879" s="59"/>
      <c r="E879" s="59"/>
      <c r="G879" s="121"/>
      <c r="I879" s="121"/>
      <c r="J879" s="121"/>
      <c r="K879" s="58"/>
      <c r="M879" s="58"/>
    </row>
    <row r="880" spans="2:13" x14ac:dyDescent="0.2">
      <c r="B880" s="93" t="str">
        <f>IF(A880="","",IF(ISNUMBER(SEARCH("KCB",G880))=TRUE,Info!$J$10,Info!$J$11))</f>
        <v/>
      </c>
      <c r="D880" s="59"/>
      <c r="E880" s="59"/>
      <c r="G880" s="121"/>
      <c r="I880" s="121"/>
      <c r="J880" s="121"/>
      <c r="K880" s="58"/>
      <c r="M880" s="58"/>
    </row>
    <row r="881" spans="2:13" x14ac:dyDescent="0.2">
      <c r="B881" s="93" t="str">
        <f>IF(A881="","",IF(ISNUMBER(SEARCH("KCB",G881))=TRUE,Info!$J$10,Info!$J$11))</f>
        <v/>
      </c>
      <c r="D881" s="59"/>
      <c r="E881" s="59"/>
      <c r="G881" s="121"/>
      <c r="I881" s="121"/>
      <c r="J881" s="121"/>
      <c r="K881" s="58"/>
      <c r="M881" s="58"/>
    </row>
    <row r="882" spans="2:13" x14ac:dyDescent="0.2">
      <c r="B882" s="93" t="str">
        <f>IF(A882="","",IF(ISNUMBER(SEARCH("KCB",G882))=TRUE,Info!$J$10,Info!$J$11))</f>
        <v/>
      </c>
      <c r="D882" s="59"/>
      <c r="E882" s="59"/>
      <c r="G882" s="121"/>
      <c r="I882" s="121"/>
      <c r="J882" s="121"/>
      <c r="K882" s="58"/>
      <c r="M882" s="58"/>
    </row>
    <row r="883" spans="2:13" x14ac:dyDescent="0.2">
      <c r="B883" s="93" t="str">
        <f>IF(A883="","",IF(ISNUMBER(SEARCH("KCB",G883))=TRUE,Info!$J$10,Info!$J$11))</f>
        <v/>
      </c>
      <c r="D883" s="59"/>
      <c r="E883" s="59"/>
      <c r="G883" s="121"/>
      <c r="I883" s="121"/>
      <c r="J883" s="121"/>
      <c r="K883" s="58"/>
      <c r="M883" s="58"/>
    </row>
    <row r="884" spans="2:13" x14ac:dyDescent="0.2">
      <c r="B884" s="93" t="str">
        <f>IF(A884="","",IF(ISNUMBER(SEARCH("KCB",G884))=TRUE,Info!$J$10,Info!$J$11))</f>
        <v/>
      </c>
      <c r="D884" s="59"/>
      <c r="E884" s="59"/>
      <c r="G884" s="121"/>
      <c r="I884" s="121"/>
      <c r="J884" s="121"/>
      <c r="K884" s="58"/>
      <c r="M884" s="58"/>
    </row>
    <row r="885" spans="2:13" x14ac:dyDescent="0.2">
      <c r="B885" s="93" t="str">
        <f>IF(A885="","",IF(ISNUMBER(SEARCH("KCB",G885))=TRUE,Info!$J$10,Info!$J$11))</f>
        <v/>
      </c>
      <c r="D885" s="59"/>
      <c r="E885" s="59"/>
      <c r="G885" s="121"/>
      <c r="I885" s="121"/>
      <c r="J885" s="121"/>
      <c r="K885" s="58"/>
      <c r="M885" s="58"/>
    </row>
    <row r="886" spans="2:13" x14ac:dyDescent="0.2">
      <c r="B886" s="93" t="str">
        <f>IF(A886="","",IF(ISNUMBER(SEARCH("KCB",G886))=TRUE,Info!$J$10,Info!$J$11))</f>
        <v/>
      </c>
      <c r="D886" s="59"/>
      <c r="E886" s="59"/>
      <c r="G886" s="121"/>
      <c r="I886" s="121"/>
      <c r="J886" s="121"/>
      <c r="K886" s="58"/>
      <c r="M886" s="58"/>
    </row>
    <row r="887" spans="2:13" x14ac:dyDescent="0.2">
      <c r="B887" s="93" t="str">
        <f>IF(A887="","",IF(ISNUMBER(SEARCH("KCB",G887))=TRUE,Info!$J$10,Info!$J$11))</f>
        <v/>
      </c>
      <c r="D887" s="59"/>
      <c r="E887" s="59"/>
      <c r="G887" s="121"/>
      <c r="I887" s="121"/>
      <c r="J887" s="121"/>
      <c r="K887" s="58"/>
      <c r="M887" s="58"/>
    </row>
    <row r="888" spans="2:13" x14ac:dyDescent="0.2">
      <c r="B888" s="93" t="str">
        <f>IF(A888="","",IF(ISNUMBER(SEARCH("KCB",G888))=TRUE,Info!$J$10,Info!$J$11))</f>
        <v/>
      </c>
      <c r="D888" s="59"/>
      <c r="E888" s="59"/>
      <c r="G888" s="121"/>
      <c r="I888" s="121"/>
      <c r="J888" s="121"/>
      <c r="K888" s="58"/>
      <c r="M888" s="58"/>
    </row>
    <row r="889" spans="2:13" x14ac:dyDescent="0.2">
      <c r="B889" s="93" t="str">
        <f>IF(A889="","",IF(ISNUMBER(SEARCH("KCB",G889))=TRUE,Info!$J$10,Info!$J$11))</f>
        <v/>
      </c>
      <c r="D889" s="59"/>
      <c r="E889" s="59"/>
      <c r="G889" s="121"/>
      <c r="I889" s="121"/>
      <c r="J889" s="121"/>
      <c r="K889" s="58"/>
      <c r="M889" s="58"/>
    </row>
    <row r="890" spans="2:13" x14ac:dyDescent="0.2">
      <c r="B890" s="93" t="str">
        <f>IF(A890="","",IF(ISNUMBER(SEARCH("KCB",G890))=TRUE,Info!$J$10,Info!$J$11))</f>
        <v/>
      </c>
      <c r="D890" s="59"/>
      <c r="E890" s="59"/>
      <c r="G890" s="121"/>
      <c r="I890" s="121"/>
      <c r="J890" s="121"/>
      <c r="K890" s="58"/>
      <c r="M890" s="58"/>
    </row>
    <row r="891" spans="2:13" x14ac:dyDescent="0.2">
      <c r="B891" s="93" t="str">
        <f>IF(A891="","",IF(ISNUMBER(SEARCH("KCB",G891))=TRUE,Info!$J$10,Info!$J$11))</f>
        <v/>
      </c>
      <c r="D891" s="59"/>
      <c r="E891" s="59"/>
      <c r="G891" s="121"/>
      <c r="I891" s="121"/>
      <c r="J891" s="121"/>
      <c r="K891" s="58"/>
      <c r="M891" s="58"/>
    </row>
    <row r="892" spans="2:13" x14ac:dyDescent="0.2">
      <c r="B892" s="93" t="str">
        <f>IF(A892="","",IF(ISNUMBER(SEARCH("KCB",G892))=TRUE,Info!$J$10,Info!$J$11))</f>
        <v/>
      </c>
      <c r="D892" s="59"/>
      <c r="E892" s="59"/>
      <c r="G892" s="121"/>
      <c r="I892" s="121"/>
      <c r="J892" s="121"/>
      <c r="K892" s="58"/>
      <c r="M892" s="58"/>
    </row>
    <row r="893" spans="2:13" x14ac:dyDescent="0.2">
      <c r="B893" s="93" t="str">
        <f>IF(A893="","",IF(ISNUMBER(SEARCH("KCB",G893))=TRUE,Info!$J$10,Info!$J$11))</f>
        <v/>
      </c>
      <c r="D893" s="59"/>
      <c r="E893" s="59"/>
      <c r="G893" s="121"/>
      <c r="I893" s="121"/>
      <c r="J893" s="121"/>
      <c r="K893" s="58"/>
      <c r="M893" s="58"/>
    </row>
    <row r="894" spans="2:13" x14ac:dyDescent="0.2">
      <c r="B894" s="93" t="str">
        <f>IF(A894="","",IF(ISNUMBER(SEARCH("KCB",G894))=TRUE,Info!$J$10,Info!$J$11))</f>
        <v/>
      </c>
      <c r="D894" s="59"/>
      <c r="E894" s="59"/>
      <c r="G894" s="121"/>
      <c r="I894" s="121"/>
      <c r="J894" s="121"/>
      <c r="K894" s="58"/>
      <c r="M894" s="58"/>
    </row>
    <row r="895" spans="2:13" x14ac:dyDescent="0.2">
      <c r="B895" s="93" t="str">
        <f>IF(A895="","",IF(ISNUMBER(SEARCH("KCB",G895))=TRUE,Info!$J$10,Info!$J$11))</f>
        <v/>
      </c>
      <c r="D895" s="59"/>
      <c r="E895" s="59"/>
      <c r="G895" s="121"/>
      <c r="I895" s="121"/>
      <c r="J895" s="121"/>
      <c r="K895" s="58"/>
      <c r="M895" s="58"/>
    </row>
    <row r="896" spans="2:13" x14ac:dyDescent="0.2">
      <c r="B896" s="93" t="str">
        <f>IF(A896="","",IF(ISNUMBER(SEARCH("KCB",G896))=TRUE,Info!$J$10,Info!$J$11))</f>
        <v/>
      </c>
      <c r="D896" s="59"/>
      <c r="E896" s="59"/>
      <c r="G896" s="121"/>
      <c r="I896" s="121"/>
      <c r="J896" s="121"/>
      <c r="K896" s="58"/>
      <c r="M896" s="58"/>
    </row>
    <row r="897" spans="2:13" x14ac:dyDescent="0.2">
      <c r="B897" s="93" t="str">
        <f>IF(A897="","",IF(ISNUMBER(SEARCH("KCB",G897))=TRUE,Info!$J$10,Info!$J$11))</f>
        <v/>
      </c>
      <c r="D897" s="59"/>
      <c r="E897" s="59"/>
      <c r="G897" s="121"/>
      <c r="I897" s="121"/>
      <c r="J897" s="121"/>
      <c r="K897" s="58"/>
      <c r="M897" s="58"/>
    </row>
    <row r="898" spans="2:13" x14ac:dyDescent="0.2">
      <c r="B898" s="93" t="str">
        <f>IF(A898="","",IF(ISNUMBER(SEARCH("KCB",G898))=TRUE,Info!$J$10,Info!$J$11))</f>
        <v/>
      </c>
      <c r="D898" s="59"/>
      <c r="E898" s="59"/>
      <c r="G898" s="121"/>
      <c r="I898" s="121"/>
      <c r="J898" s="121"/>
      <c r="K898" s="58"/>
      <c r="M898" s="58"/>
    </row>
    <row r="899" spans="2:13" x14ac:dyDescent="0.2">
      <c r="B899" s="93" t="str">
        <f>IF(A899="","",IF(ISNUMBER(SEARCH("KCB",G899))=TRUE,Info!$J$10,Info!$J$11))</f>
        <v/>
      </c>
      <c r="D899" s="59"/>
      <c r="E899" s="59"/>
      <c r="G899" s="121"/>
      <c r="I899" s="121"/>
      <c r="J899" s="121"/>
      <c r="K899" s="58"/>
      <c r="M899" s="58"/>
    </row>
    <row r="900" spans="2:13" x14ac:dyDescent="0.2">
      <c r="B900" s="93" t="str">
        <f>IF(A900="","",IF(ISNUMBER(SEARCH("KCB",G900))=TRUE,Info!$J$10,Info!$J$11))</f>
        <v/>
      </c>
      <c r="D900" s="59"/>
      <c r="E900" s="59"/>
      <c r="G900" s="121"/>
      <c r="I900" s="121"/>
      <c r="J900" s="121"/>
      <c r="K900" s="58"/>
      <c r="M900" s="58"/>
    </row>
    <row r="901" spans="2:13" x14ac:dyDescent="0.2">
      <c r="B901" s="93" t="str">
        <f>IF(A901="","",IF(ISNUMBER(SEARCH("KCB",G901))=TRUE,Info!$J$10,Info!$J$11))</f>
        <v/>
      </c>
      <c r="D901" s="59"/>
      <c r="E901" s="59"/>
      <c r="G901" s="121"/>
      <c r="I901" s="121"/>
      <c r="J901" s="121"/>
      <c r="K901" s="58"/>
      <c r="M901" s="58"/>
    </row>
    <row r="902" spans="2:13" x14ac:dyDescent="0.2">
      <c r="B902" s="93" t="str">
        <f>IF(A902="","",IF(ISNUMBER(SEARCH("KCB",G902))=TRUE,Info!$J$10,Info!$J$11))</f>
        <v/>
      </c>
      <c r="D902" s="59"/>
      <c r="E902" s="59"/>
      <c r="G902" s="121"/>
      <c r="I902" s="121"/>
      <c r="J902" s="121"/>
      <c r="K902" s="58"/>
      <c r="M902" s="58"/>
    </row>
    <row r="903" spans="2:13" x14ac:dyDescent="0.2">
      <c r="B903" s="93" t="str">
        <f>IF(A903="","",IF(ISNUMBER(SEARCH("KCB",G903))=TRUE,Info!$J$10,Info!$J$11))</f>
        <v/>
      </c>
      <c r="D903" s="59"/>
      <c r="E903" s="59"/>
      <c r="G903" s="121"/>
      <c r="I903" s="121"/>
      <c r="J903" s="121"/>
      <c r="K903" s="58"/>
      <c r="M903" s="58"/>
    </row>
    <row r="904" spans="2:13" x14ac:dyDescent="0.2">
      <c r="B904" s="93" t="str">
        <f>IF(A904="","",IF(ISNUMBER(SEARCH("KCB",G904))=TRUE,Info!$J$10,Info!$J$11))</f>
        <v/>
      </c>
      <c r="D904" s="59"/>
      <c r="E904" s="59"/>
      <c r="G904" s="121"/>
      <c r="I904" s="121"/>
      <c r="J904" s="121"/>
      <c r="K904" s="58"/>
      <c r="M904" s="58"/>
    </row>
    <row r="905" spans="2:13" x14ac:dyDescent="0.2">
      <c r="B905" s="93" t="str">
        <f>IF(A905="","",IF(ISNUMBER(SEARCH("KCB",G905))=TRUE,Info!$J$10,Info!$J$11))</f>
        <v/>
      </c>
      <c r="D905" s="59"/>
      <c r="E905" s="59"/>
      <c r="G905" s="121"/>
      <c r="I905" s="121"/>
      <c r="J905" s="121"/>
      <c r="K905" s="58"/>
      <c r="M905" s="58"/>
    </row>
    <row r="906" spans="2:13" x14ac:dyDescent="0.2">
      <c r="B906" s="93" t="str">
        <f>IF(A906="","",IF(ISNUMBER(SEARCH("KCB",G906))=TRUE,Info!$J$10,Info!$J$11))</f>
        <v/>
      </c>
      <c r="D906" s="59"/>
      <c r="E906" s="59"/>
      <c r="G906" s="121"/>
      <c r="I906" s="121"/>
      <c r="J906" s="121"/>
      <c r="K906" s="58"/>
      <c r="M906" s="58"/>
    </row>
    <row r="907" spans="2:13" x14ac:dyDescent="0.2">
      <c r="B907" s="93" t="str">
        <f>IF(A907="","",IF(ISNUMBER(SEARCH("KCB",G907))=TRUE,Info!$J$10,Info!$J$11))</f>
        <v/>
      </c>
      <c r="D907" s="59"/>
      <c r="E907" s="59"/>
      <c r="G907" s="121"/>
      <c r="I907" s="121"/>
      <c r="J907" s="121"/>
      <c r="K907" s="58"/>
      <c r="M907" s="58"/>
    </row>
    <row r="908" spans="2:13" x14ac:dyDescent="0.2">
      <c r="B908" s="93" t="str">
        <f>IF(A908="","",IF(ISNUMBER(SEARCH("KCB",G908))=TRUE,Info!$J$10,Info!$J$11))</f>
        <v/>
      </c>
      <c r="D908" s="59"/>
      <c r="E908" s="59"/>
      <c r="G908" s="121"/>
      <c r="I908" s="121"/>
      <c r="J908" s="121"/>
      <c r="K908" s="58"/>
      <c r="M908" s="58"/>
    </row>
    <row r="909" spans="2:13" x14ac:dyDescent="0.2">
      <c r="B909" s="93" t="str">
        <f>IF(A909="","",IF(ISNUMBER(SEARCH("KCB",G909))=TRUE,Info!$J$10,Info!$J$11))</f>
        <v/>
      </c>
      <c r="D909" s="59"/>
      <c r="E909" s="59"/>
      <c r="G909" s="121"/>
      <c r="I909" s="121"/>
      <c r="J909" s="121"/>
      <c r="K909" s="58"/>
      <c r="M909" s="58"/>
    </row>
    <row r="910" spans="2:13" x14ac:dyDescent="0.2">
      <c r="B910" s="93" t="str">
        <f>IF(A910="","",IF(ISNUMBER(SEARCH("KCB",G910))=TRUE,Info!$J$10,Info!$J$11))</f>
        <v/>
      </c>
      <c r="D910" s="59"/>
      <c r="E910" s="59"/>
      <c r="G910" s="121"/>
      <c r="I910" s="121"/>
      <c r="J910" s="121"/>
      <c r="K910" s="58"/>
      <c r="M910" s="58"/>
    </row>
    <row r="911" spans="2:13" x14ac:dyDescent="0.2">
      <c r="B911" s="93" t="str">
        <f>IF(A911="","",IF(ISNUMBER(SEARCH("KCB",G911))=TRUE,Info!$J$10,Info!$J$11))</f>
        <v/>
      </c>
      <c r="D911" s="59"/>
      <c r="E911" s="59"/>
      <c r="G911" s="121"/>
      <c r="I911" s="121"/>
      <c r="J911" s="121"/>
      <c r="K911" s="58"/>
      <c r="M911" s="58"/>
    </row>
    <row r="912" spans="2:13" x14ac:dyDescent="0.2">
      <c r="B912" s="93" t="str">
        <f>IF(A912="","",IF(ISNUMBER(SEARCH("KCB",G912))=TRUE,Info!$J$10,Info!$J$11))</f>
        <v/>
      </c>
      <c r="D912" s="59"/>
      <c r="E912" s="59"/>
      <c r="G912" s="121"/>
      <c r="I912" s="121"/>
      <c r="J912" s="121"/>
      <c r="K912" s="58"/>
      <c r="M912" s="58"/>
    </row>
    <row r="913" spans="2:13" x14ac:dyDescent="0.2">
      <c r="B913" s="93" t="str">
        <f>IF(A913="","",IF(ISNUMBER(SEARCH("KCB",G913))=TRUE,Info!$J$10,Info!$J$11))</f>
        <v/>
      </c>
      <c r="D913" s="59"/>
      <c r="E913" s="59"/>
      <c r="G913" s="121"/>
      <c r="I913" s="121"/>
      <c r="J913" s="121"/>
      <c r="K913" s="58"/>
      <c r="M913" s="58"/>
    </row>
    <row r="914" spans="2:13" x14ac:dyDescent="0.2">
      <c r="B914" s="93" t="str">
        <f>IF(A914="","",IF(ISNUMBER(SEARCH("KCB",G914))=TRUE,Info!$J$10,Info!$J$11))</f>
        <v/>
      </c>
      <c r="D914" s="59"/>
      <c r="E914" s="59"/>
      <c r="G914" s="121"/>
      <c r="I914" s="121"/>
      <c r="J914" s="121"/>
      <c r="K914" s="58"/>
      <c r="M914" s="58"/>
    </row>
    <row r="915" spans="2:13" x14ac:dyDescent="0.2">
      <c r="B915" s="93" t="str">
        <f>IF(A915="","",IF(ISNUMBER(SEARCH("KCB",G915))=TRUE,Info!$J$10,Info!$J$11))</f>
        <v/>
      </c>
      <c r="D915" s="59"/>
      <c r="E915" s="59"/>
      <c r="G915" s="121"/>
      <c r="I915" s="121"/>
      <c r="J915" s="121"/>
      <c r="K915" s="58"/>
      <c r="M915" s="58"/>
    </row>
    <row r="916" spans="2:13" x14ac:dyDescent="0.2">
      <c r="B916" s="93" t="str">
        <f>IF(A916="","",IF(ISNUMBER(SEARCH("KCB",G916))=TRUE,Info!$J$10,Info!$J$11))</f>
        <v/>
      </c>
      <c r="D916" s="59"/>
      <c r="E916" s="59"/>
      <c r="G916" s="121"/>
      <c r="I916" s="121"/>
      <c r="J916" s="121"/>
      <c r="K916" s="58"/>
      <c r="M916" s="58"/>
    </row>
    <row r="917" spans="2:13" x14ac:dyDescent="0.2">
      <c r="B917" s="93" t="str">
        <f>IF(A917="","",IF(ISNUMBER(SEARCH("KCB",G917))=TRUE,Info!$J$10,Info!$J$11))</f>
        <v/>
      </c>
      <c r="D917" s="59"/>
      <c r="E917" s="59"/>
      <c r="G917" s="121"/>
      <c r="I917" s="121"/>
      <c r="J917" s="121"/>
      <c r="K917" s="58"/>
      <c r="M917" s="58"/>
    </row>
    <row r="918" spans="2:13" x14ac:dyDescent="0.2">
      <c r="B918" s="93" t="str">
        <f>IF(A918="","",IF(ISNUMBER(SEARCH("KCB",G918))=TRUE,Info!$J$10,Info!$J$11))</f>
        <v/>
      </c>
      <c r="D918" s="59"/>
      <c r="E918" s="59"/>
      <c r="G918" s="121"/>
      <c r="I918" s="121"/>
      <c r="J918" s="121"/>
      <c r="K918" s="58"/>
      <c r="M918" s="58"/>
    </row>
    <row r="919" spans="2:13" x14ac:dyDescent="0.2">
      <c r="B919" s="93" t="str">
        <f>IF(A919="","",IF(ISNUMBER(SEARCH("KCB",G919))=TRUE,Info!$J$10,Info!$J$11))</f>
        <v/>
      </c>
      <c r="D919" s="59"/>
      <c r="E919" s="59"/>
      <c r="G919" s="121"/>
      <c r="I919" s="121"/>
      <c r="J919" s="121"/>
      <c r="K919" s="58"/>
      <c r="M919" s="58"/>
    </row>
    <row r="920" spans="2:13" x14ac:dyDescent="0.2">
      <c r="B920" s="93" t="str">
        <f>IF(A920="","",IF(ISNUMBER(SEARCH("KCB",G920))=TRUE,Info!$J$10,Info!$J$11))</f>
        <v/>
      </c>
      <c r="D920" s="59"/>
      <c r="E920" s="59"/>
      <c r="G920" s="121"/>
      <c r="I920" s="121"/>
      <c r="J920" s="121"/>
      <c r="K920" s="58"/>
      <c r="M920" s="58"/>
    </row>
    <row r="921" spans="2:13" x14ac:dyDescent="0.2">
      <c r="B921" s="93" t="str">
        <f>IF(A921="","",IF(ISNUMBER(SEARCH("KCB",G921))=TRUE,Info!$J$10,Info!$J$11))</f>
        <v/>
      </c>
      <c r="D921" s="59"/>
      <c r="E921" s="59"/>
      <c r="G921" s="121"/>
      <c r="I921" s="121"/>
      <c r="J921" s="121"/>
      <c r="K921" s="58"/>
      <c r="M921" s="58"/>
    </row>
    <row r="922" spans="2:13" x14ac:dyDescent="0.2">
      <c r="B922" s="93" t="str">
        <f>IF(A922="","",IF(ISNUMBER(SEARCH("KCB",G922))=TRUE,Info!$J$10,Info!$J$11))</f>
        <v/>
      </c>
      <c r="D922" s="59"/>
      <c r="E922" s="59"/>
      <c r="G922" s="121"/>
      <c r="I922" s="121"/>
      <c r="J922" s="121"/>
      <c r="K922" s="58"/>
      <c r="M922" s="58"/>
    </row>
    <row r="923" spans="2:13" x14ac:dyDescent="0.2">
      <c r="B923" s="93" t="str">
        <f>IF(A923="","",IF(ISNUMBER(SEARCH("KCB",G923))=TRUE,Info!$J$10,Info!$J$11))</f>
        <v/>
      </c>
      <c r="D923" s="59"/>
      <c r="E923" s="59"/>
      <c r="G923" s="121"/>
      <c r="I923" s="121"/>
      <c r="J923" s="121"/>
      <c r="K923" s="58"/>
      <c r="M923" s="58"/>
    </row>
    <row r="924" spans="2:13" x14ac:dyDescent="0.2">
      <c r="B924" s="93" t="str">
        <f>IF(A924="","",IF(ISNUMBER(SEARCH("KCB",G924))=TRUE,Info!$J$10,Info!$J$11))</f>
        <v/>
      </c>
      <c r="D924" s="59"/>
      <c r="E924" s="59"/>
      <c r="G924" s="121"/>
      <c r="I924" s="121"/>
      <c r="J924" s="121"/>
      <c r="K924" s="58"/>
      <c r="M924" s="58"/>
    </row>
    <row r="925" spans="2:13" x14ac:dyDescent="0.2">
      <c r="B925" s="93" t="str">
        <f>IF(A925="","",IF(ISNUMBER(SEARCH("KCB",G925))=TRUE,Info!$J$10,Info!$J$11))</f>
        <v/>
      </c>
      <c r="D925" s="59"/>
      <c r="E925" s="59"/>
      <c r="G925" s="121"/>
      <c r="I925" s="121"/>
      <c r="J925" s="121"/>
      <c r="K925" s="58"/>
      <c r="M925" s="58"/>
    </row>
    <row r="926" spans="2:13" x14ac:dyDescent="0.2">
      <c r="B926" s="93" t="str">
        <f>IF(A926="","",IF(ISNUMBER(SEARCH("KCB",G926))=TRUE,Info!$J$10,Info!$J$11))</f>
        <v/>
      </c>
      <c r="D926" s="59"/>
      <c r="E926" s="59"/>
      <c r="G926" s="121"/>
      <c r="I926" s="121"/>
      <c r="J926" s="121"/>
      <c r="K926" s="58"/>
      <c r="M926" s="58"/>
    </row>
    <row r="927" spans="2:13" x14ac:dyDescent="0.2">
      <c r="B927" s="93" t="str">
        <f>IF(A927="","",IF(ISNUMBER(SEARCH("KCB",G927))=TRUE,Info!$J$10,Info!$J$11))</f>
        <v/>
      </c>
      <c r="D927" s="59"/>
      <c r="E927" s="59"/>
      <c r="G927" s="121"/>
      <c r="I927" s="121"/>
      <c r="J927" s="121"/>
      <c r="K927" s="58"/>
      <c r="M927" s="58"/>
    </row>
    <row r="928" spans="2:13" x14ac:dyDescent="0.2">
      <c r="B928" s="93" t="str">
        <f>IF(A928="","",IF(ISNUMBER(SEARCH("KCB",G928))=TRUE,Info!$J$10,Info!$J$11))</f>
        <v/>
      </c>
      <c r="D928" s="59"/>
      <c r="E928" s="59"/>
      <c r="G928" s="121"/>
      <c r="I928" s="121"/>
      <c r="J928" s="121"/>
      <c r="K928" s="58"/>
      <c r="M928" s="58"/>
    </row>
    <row r="929" spans="1:13" x14ac:dyDescent="0.2">
      <c r="B929" s="93" t="str">
        <f>IF(A929="","",IF(ISNUMBER(SEARCH("KCB",G929))=TRUE,Info!$J$10,Info!$J$11))</f>
        <v/>
      </c>
      <c r="D929" s="59"/>
      <c r="E929" s="59"/>
      <c r="G929" s="121"/>
      <c r="I929" s="121"/>
      <c r="J929" s="121"/>
      <c r="K929" s="58"/>
      <c r="M929" s="58"/>
    </row>
    <row r="930" spans="1:13" x14ac:dyDescent="0.2">
      <c r="B930" s="93" t="str">
        <f>IF(A930="","",IF(ISNUMBER(SEARCH("KCB",G930))=TRUE,Info!$J$10,Info!$J$11))</f>
        <v/>
      </c>
      <c r="D930" s="59"/>
      <c r="E930" s="59"/>
      <c r="G930" s="121"/>
      <c r="I930" s="121"/>
      <c r="J930" s="121"/>
      <c r="K930" s="58"/>
      <c r="M930" s="58"/>
    </row>
    <row r="931" spans="1:13" x14ac:dyDescent="0.2">
      <c r="A931" s="118"/>
      <c r="B931" s="93" t="str">
        <f>IF(A931="","",IF(ISNUMBER(SEARCH("KCB",G931))=TRUE,Info!$J$10,Info!$J$11))</f>
        <v/>
      </c>
      <c r="K931" s="58"/>
      <c r="M931" s="58"/>
    </row>
    <row r="932" spans="1:13" x14ac:dyDescent="0.2">
      <c r="A932" s="118"/>
      <c r="B932" s="93" t="str">
        <f>IF(A932="","",IF(ISNUMBER(SEARCH("KCB",G932))=TRUE,Info!$J$10,Info!$J$11))</f>
        <v/>
      </c>
      <c r="K932" s="58"/>
      <c r="M932" s="58"/>
    </row>
    <row r="933" spans="1:13" x14ac:dyDescent="0.2">
      <c r="A933" s="118"/>
      <c r="B933" s="93" t="str">
        <f>IF(A933="","",IF(ISNUMBER(SEARCH("KCB",G933))=TRUE,Info!$J$10,Info!$J$11))</f>
        <v/>
      </c>
      <c r="K933" s="58"/>
      <c r="M933" s="58"/>
    </row>
    <row r="934" spans="1:13" x14ac:dyDescent="0.2">
      <c r="A934" s="118"/>
      <c r="B934" s="93" t="str">
        <f>IF(A934="","",IF(ISNUMBER(SEARCH("KCB",G934))=TRUE,Info!$J$10,Info!$J$11))</f>
        <v/>
      </c>
      <c r="K934" s="58"/>
      <c r="M934" s="58"/>
    </row>
    <row r="935" spans="1:13" x14ac:dyDescent="0.2">
      <c r="A935" s="118"/>
      <c r="B935" s="93" t="str">
        <f>IF(A935="","",IF(ISNUMBER(SEARCH("KCB",G935))=TRUE,Info!$J$10,Info!$J$11))</f>
        <v/>
      </c>
      <c r="K935" s="58"/>
      <c r="M935" s="58"/>
    </row>
    <row r="936" spans="1:13" x14ac:dyDescent="0.2">
      <c r="A936" s="118"/>
      <c r="B936" s="93" t="str">
        <f>IF(A936="","",IF(ISNUMBER(SEARCH("KCB",G936))=TRUE,Info!$J$10,Info!$J$11))</f>
        <v/>
      </c>
      <c r="K936" s="58"/>
      <c r="M936" s="58"/>
    </row>
    <row r="937" spans="1:13" x14ac:dyDescent="0.2">
      <c r="A937" s="118"/>
      <c r="B937" s="93" t="str">
        <f>IF(A937="","",IF(ISNUMBER(SEARCH("KCB",G937))=TRUE,Info!$J$10,Info!$J$11))</f>
        <v/>
      </c>
      <c r="K937" s="58"/>
      <c r="M937" s="58"/>
    </row>
    <row r="938" spans="1:13" x14ac:dyDescent="0.2">
      <c r="A938" s="118"/>
      <c r="B938" s="93" t="str">
        <f>IF(A938="","",IF(ISNUMBER(SEARCH("KCB",G938))=TRUE,Info!$J$10,Info!$J$11))</f>
        <v/>
      </c>
      <c r="K938" s="58"/>
      <c r="M938" s="58"/>
    </row>
    <row r="939" spans="1:13" x14ac:dyDescent="0.2">
      <c r="A939" s="118"/>
      <c r="B939" s="93" t="str">
        <f>IF(A939="","",IF(ISNUMBER(SEARCH("KCB",G939))=TRUE,Info!$J$10,Info!$J$11))</f>
        <v/>
      </c>
      <c r="K939" s="58"/>
      <c r="M939" s="58"/>
    </row>
    <row r="940" spans="1:13" x14ac:dyDescent="0.2">
      <c r="A940" s="118"/>
      <c r="B940" s="93" t="str">
        <f>IF(A940="","",IF(ISNUMBER(SEARCH("KCB",G940))=TRUE,Info!$J$10,Info!$J$11))</f>
        <v/>
      </c>
      <c r="K940" s="58"/>
      <c r="M940" s="58"/>
    </row>
    <row r="941" spans="1:13" x14ac:dyDescent="0.2">
      <c r="A941" s="118"/>
      <c r="B941" s="93" t="str">
        <f>IF(A941="","",IF(ISNUMBER(SEARCH("KCB",G941))=TRUE,Info!$J$10,Info!$J$11))</f>
        <v/>
      </c>
      <c r="K941" s="58"/>
      <c r="M941" s="58"/>
    </row>
    <row r="942" spans="1:13" x14ac:dyDescent="0.2">
      <c r="A942" s="118"/>
      <c r="B942" s="93" t="str">
        <f>IF(A942="","",IF(ISNUMBER(SEARCH("KCB",G942))=TRUE,Info!$J$10,Info!$J$11))</f>
        <v/>
      </c>
      <c r="K942" s="58"/>
      <c r="M942" s="58"/>
    </row>
    <row r="943" spans="1:13" x14ac:dyDescent="0.2">
      <c r="A943" s="118"/>
      <c r="B943" s="93" t="str">
        <f>IF(A943="","",IF(ISNUMBER(SEARCH("KCB",G943))=TRUE,Info!$J$10,Info!$J$11))</f>
        <v/>
      </c>
      <c r="K943" s="58"/>
      <c r="M943" s="58"/>
    </row>
    <row r="944" spans="1:13" x14ac:dyDescent="0.2">
      <c r="A944" s="118"/>
      <c r="B944" s="93" t="str">
        <f>IF(A944="","",IF(ISNUMBER(SEARCH("KCB",G944))=TRUE,Info!$J$10,Info!$J$11))</f>
        <v/>
      </c>
      <c r="K944" s="58"/>
      <c r="M944" s="58"/>
    </row>
    <row r="945" spans="1:13" x14ac:dyDescent="0.2">
      <c r="A945" s="118"/>
      <c r="B945" s="93" t="str">
        <f>IF(A945="","",IF(ISNUMBER(SEARCH("KCB",G945))=TRUE,Info!$J$10,Info!$J$11))</f>
        <v/>
      </c>
      <c r="K945" s="58"/>
      <c r="M945" s="58"/>
    </row>
    <row r="946" spans="1:13" x14ac:dyDescent="0.2">
      <c r="A946" s="118"/>
      <c r="B946" s="93" t="str">
        <f>IF(A946="","",IF(ISNUMBER(SEARCH("KCB",G946))=TRUE,Info!$J$10,Info!$J$11))</f>
        <v/>
      </c>
      <c r="K946" s="58"/>
      <c r="M946" s="58"/>
    </row>
    <row r="947" spans="1:13" x14ac:dyDescent="0.2">
      <c r="A947" s="118"/>
      <c r="B947" s="93" t="str">
        <f>IF(A947="","",IF(ISNUMBER(SEARCH("KCB",G947))=TRUE,Info!$J$10,Info!$J$11))</f>
        <v/>
      </c>
      <c r="K947" s="58"/>
      <c r="M947" s="58"/>
    </row>
    <row r="948" spans="1:13" x14ac:dyDescent="0.2">
      <c r="A948" s="118"/>
      <c r="B948" s="93" t="str">
        <f>IF(A948="","",IF(ISNUMBER(SEARCH("KCB",G948))=TRUE,Info!$J$10,Info!$J$11))</f>
        <v/>
      </c>
      <c r="K948" s="58"/>
      <c r="M948" s="58"/>
    </row>
    <row r="949" spans="1:13" x14ac:dyDescent="0.2">
      <c r="A949" s="118"/>
      <c r="B949" s="93" t="str">
        <f>IF(A949="","",IF(ISNUMBER(SEARCH("KCB",G949))=TRUE,Info!$J$10,Info!$J$11))</f>
        <v/>
      </c>
      <c r="K949" s="58"/>
      <c r="M949" s="58"/>
    </row>
    <row r="950" spans="1:13" x14ac:dyDescent="0.2">
      <c r="A950" s="118"/>
      <c r="B950" s="93" t="str">
        <f>IF(A950="","",IF(ISNUMBER(SEARCH("KCB",G950))=TRUE,Info!$J$10,Info!$J$11))</f>
        <v/>
      </c>
      <c r="K950" s="58"/>
      <c r="M950" s="58"/>
    </row>
    <row r="951" spans="1:13" x14ac:dyDescent="0.2">
      <c r="A951" s="118"/>
      <c r="B951" s="93" t="str">
        <f>IF(A951="","",IF(ISNUMBER(SEARCH("KCB",G951))=TRUE,Info!$J$10,Info!$J$11))</f>
        <v/>
      </c>
      <c r="K951" s="58"/>
      <c r="M951" s="58"/>
    </row>
    <row r="952" spans="1:13" x14ac:dyDescent="0.2">
      <c r="A952" s="118"/>
      <c r="B952" s="93" t="str">
        <f>IF(A952="","",IF(ISNUMBER(SEARCH("KCB",G952))=TRUE,Info!$J$10,Info!$J$11))</f>
        <v/>
      </c>
      <c r="K952" s="58"/>
      <c r="M952" s="58"/>
    </row>
    <row r="953" spans="1:13" x14ac:dyDescent="0.2">
      <c r="A953" s="118"/>
      <c r="B953" s="93" t="str">
        <f>IF(A953="","",IF(ISNUMBER(SEARCH("KCB",G953))=TRUE,Info!$J$10,Info!$J$11))</f>
        <v/>
      </c>
      <c r="K953" s="58"/>
      <c r="M953" s="58"/>
    </row>
    <row r="954" spans="1:13" x14ac:dyDescent="0.2">
      <c r="A954" s="118"/>
      <c r="B954" s="93" t="str">
        <f>IF(A954="","",IF(ISNUMBER(SEARCH("KCB",G954))=TRUE,Info!$J$10,Info!$J$11))</f>
        <v/>
      </c>
      <c r="K954" s="58"/>
      <c r="M954" s="58"/>
    </row>
    <row r="955" spans="1:13" x14ac:dyDescent="0.2">
      <c r="A955" s="118"/>
      <c r="B955" s="93" t="str">
        <f>IF(A955="","",IF(ISNUMBER(SEARCH("KCB",G955))=TRUE,Info!$J$10,Info!$J$11))</f>
        <v/>
      </c>
      <c r="K955" s="58"/>
      <c r="M955" s="58"/>
    </row>
    <row r="956" spans="1:13" x14ac:dyDescent="0.2">
      <c r="A956" s="118"/>
      <c r="B956" s="93" t="str">
        <f>IF(A956="","",IF(ISNUMBER(SEARCH("KCB",G956))=TRUE,Info!$J$10,Info!$J$11))</f>
        <v/>
      </c>
      <c r="K956" s="58"/>
      <c r="M956" s="58"/>
    </row>
    <row r="957" spans="1:13" x14ac:dyDescent="0.2">
      <c r="A957" s="118"/>
      <c r="B957" s="93" t="str">
        <f>IF(A957="","",IF(ISNUMBER(SEARCH("KCB",G957))=TRUE,Info!$J$10,Info!$J$11))</f>
        <v/>
      </c>
      <c r="K957" s="58"/>
      <c r="M957" s="58"/>
    </row>
    <row r="958" spans="1:13" x14ac:dyDescent="0.2">
      <c r="A958" s="118"/>
      <c r="B958" s="93" t="str">
        <f>IF(A958="","",IF(ISNUMBER(SEARCH("KCB",G958))=TRUE,Info!$J$10,Info!$J$11))</f>
        <v/>
      </c>
      <c r="K958" s="58"/>
      <c r="M958" s="58"/>
    </row>
    <row r="959" spans="1:13" x14ac:dyDescent="0.2">
      <c r="A959" s="118"/>
      <c r="B959" s="93" t="str">
        <f>IF(A959="","",IF(ISNUMBER(SEARCH("KCB",G959))=TRUE,Info!$J$10,Info!$J$11))</f>
        <v/>
      </c>
      <c r="K959" s="58"/>
      <c r="M959" s="58"/>
    </row>
    <row r="960" spans="1:13" x14ac:dyDescent="0.2">
      <c r="A960" s="118"/>
      <c r="B960" s="93" t="str">
        <f>IF(A960="","",IF(ISNUMBER(SEARCH("KCB",G960))=TRUE,Info!$J$10,Info!$J$11))</f>
        <v/>
      </c>
      <c r="K960" s="58"/>
      <c r="M960" s="58"/>
    </row>
    <row r="961" spans="1:13" x14ac:dyDescent="0.2">
      <c r="A961" s="118"/>
      <c r="B961" s="93" t="str">
        <f>IF(A961="","",IF(ISNUMBER(SEARCH("KCB",G961))=TRUE,Info!$J$10,Info!$J$11))</f>
        <v/>
      </c>
      <c r="K961" s="58"/>
      <c r="M961" s="58"/>
    </row>
    <row r="962" spans="1:13" x14ac:dyDescent="0.2">
      <c r="A962" s="118"/>
      <c r="B962" s="93" t="str">
        <f>IF(A962="","",IF(ISNUMBER(SEARCH("KCB",G962))=TRUE,Info!$J$10,Info!$J$11))</f>
        <v/>
      </c>
      <c r="K962" s="58"/>
      <c r="M962" s="58"/>
    </row>
    <row r="963" spans="1:13" x14ac:dyDescent="0.2">
      <c r="A963" s="118"/>
      <c r="B963" s="93" t="str">
        <f>IF(A963="","",IF(ISNUMBER(SEARCH("KCB",G963))=TRUE,Info!$J$10,Info!$J$11))</f>
        <v/>
      </c>
      <c r="K963" s="58"/>
      <c r="M963" s="58"/>
    </row>
    <row r="964" spans="1:13" x14ac:dyDescent="0.2">
      <c r="A964" s="118"/>
      <c r="B964" s="93" t="str">
        <f>IF(A964="","",IF(ISNUMBER(SEARCH("KCB",G964))=TRUE,Info!$J$10,Info!$J$11))</f>
        <v/>
      </c>
      <c r="K964" s="58"/>
      <c r="M964" s="58"/>
    </row>
    <row r="965" spans="1:13" x14ac:dyDescent="0.2">
      <c r="A965" s="118"/>
      <c r="B965" s="93" t="str">
        <f>IF(A965="","",IF(ISNUMBER(SEARCH("KCB",G965))=TRUE,Info!$J$10,Info!$J$11))</f>
        <v/>
      </c>
      <c r="K965" s="58"/>
      <c r="M965" s="58"/>
    </row>
    <row r="966" spans="1:13" x14ac:dyDescent="0.2">
      <c r="A966" s="118"/>
      <c r="B966" s="93" t="str">
        <f>IF(A966="","",IF(ISNUMBER(SEARCH("KCB",G966))=TRUE,Info!$J$10,Info!$J$11))</f>
        <v/>
      </c>
      <c r="K966" s="58"/>
      <c r="M966" s="58"/>
    </row>
    <row r="967" spans="1:13" x14ac:dyDescent="0.2">
      <c r="A967" s="118"/>
      <c r="B967" s="93" t="str">
        <f>IF(A967="","",IF(ISNUMBER(SEARCH("KCB",G967))=TRUE,Info!$J$10,Info!$J$11))</f>
        <v/>
      </c>
      <c r="K967" s="58"/>
      <c r="M967" s="58"/>
    </row>
    <row r="968" spans="1:13" x14ac:dyDescent="0.2">
      <c r="A968" s="118"/>
      <c r="B968" s="93" t="str">
        <f>IF(A968="","",IF(ISNUMBER(SEARCH("KCB",G968))=TRUE,Info!$J$10,Info!$J$11))</f>
        <v/>
      </c>
      <c r="K968" s="58"/>
      <c r="M968" s="58"/>
    </row>
    <row r="969" spans="1:13" x14ac:dyDescent="0.2">
      <c r="A969" s="118"/>
      <c r="B969" s="93" t="str">
        <f>IF(A969="","",IF(ISNUMBER(SEARCH("KCB",G969))=TRUE,Info!$J$10,Info!$J$11))</f>
        <v/>
      </c>
      <c r="K969" s="58"/>
      <c r="M969" s="58"/>
    </row>
    <row r="970" spans="1:13" x14ac:dyDescent="0.2">
      <c r="A970" s="118"/>
      <c r="B970" s="93" t="str">
        <f>IF(A970="","",IF(ISNUMBER(SEARCH("KCB",G970))=TRUE,Info!$J$10,Info!$J$11))</f>
        <v/>
      </c>
      <c r="K970" s="58"/>
      <c r="M970" s="58"/>
    </row>
    <row r="971" spans="1:13" x14ac:dyDescent="0.2">
      <c r="A971" s="118"/>
      <c r="B971" s="93" t="str">
        <f>IF(A971="","",IF(ISNUMBER(SEARCH("KCB",G971))=TRUE,Info!$J$10,Info!$J$11))</f>
        <v/>
      </c>
      <c r="K971" s="58"/>
      <c r="M971" s="58"/>
    </row>
    <row r="972" spans="1:13" x14ac:dyDescent="0.2">
      <c r="A972" s="118"/>
      <c r="B972" s="93" t="str">
        <f>IF(A972="","",IF(ISNUMBER(SEARCH("KCB",G972))=TRUE,Info!$J$10,Info!$J$11))</f>
        <v/>
      </c>
      <c r="K972" s="58"/>
      <c r="M972" s="58"/>
    </row>
    <row r="973" spans="1:13" x14ac:dyDescent="0.2">
      <c r="A973" s="118"/>
      <c r="B973" s="93" t="str">
        <f>IF(A973="","",IF(ISNUMBER(SEARCH("KCB",G973))=TRUE,Info!$J$10,Info!$J$11))</f>
        <v/>
      </c>
      <c r="K973" s="58"/>
      <c r="M973" s="58"/>
    </row>
    <row r="974" spans="1:13" x14ac:dyDescent="0.2">
      <c r="A974" s="118"/>
      <c r="B974" s="93" t="str">
        <f>IF(A974="","",IF(ISNUMBER(SEARCH("KCB",G974))=TRUE,Info!$J$10,Info!$J$11))</f>
        <v/>
      </c>
      <c r="K974" s="58"/>
      <c r="M974" s="58"/>
    </row>
    <row r="975" spans="1:13" x14ac:dyDescent="0.2">
      <c r="A975" s="118"/>
      <c r="B975" s="93" t="str">
        <f>IF(A975="","",IF(ISNUMBER(SEARCH("KCB",G975))=TRUE,Info!$J$10,Info!$J$11))</f>
        <v/>
      </c>
      <c r="K975" s="58"/>
      <c r="M975" s="58"/>
    </row>
    <row r="976" spans="1:13" x14ac:dyDescent="0.2">
      <c r="A976" s="118"/>
      <c r="B976" s="93" t="str">
        <f>IF(A976="","",IF(ISNUMBER(SEARCH("KCB",G976))=TRUE,Info!$J$10,Info!$J$11))</f>
        <v/>
      </c>
      <c r="K976" s="58"/>
      <c r="M976" s="58"/>
    </row>
    <row r="977" spans="1:13" x14ac:dyDescent="0.2">
      <c r="A977" s="118"/>
      <c r="B977" s="93" t="str">
        <f>IF(A977="","",IF(ISNUMBER(SEARCH("KCB",G977))=TRUE,Info!$J$10,Info!$J$11))</f>
        <v/>
      </c>
      <c r="K977" s="58"/>
      <c r="M977" s="58"/>
    </row>
    <row r="978" spans="1:13" x14ac:dyDescent="0.2">
      <c r="A978" s="118"/>
      <c r="B978" s="93" t="str">
        <f>IF(A978="","",IF(ISNUMBER(SEARCH("KCB",G978))=TRUE,Info!$J$10,Info!$J$11))</f>
        <v/>
      </c>
      <c r="K978" s="58"/>
      <c r="M978" s="58"/>
    </row>
    <row r="979" spans="1:13" x14ac:dyDescent="0.2">
      <c r="A979" s="118"/>
      <c r="B979" s="93" t="str">
        <f>IF(A979="","",IF(ISNUMBER(SEARCH("KCB",G979))=TRUE,Info!$J$10,Info!$J$11))</f>
        <v/>
      </c>
      <c r="K979" s="58"/>
      <c r="M979" s="58"/>
    </row>
    <row r="980" spans="1:13" x14ac:dyDescent="0.2">
      <c r="A980" s="118"/>
      <c r="B980" s="93" t="str">
        <f>IF(A980="","",IF(ISNUMBER(SEARCH("KCB",G980))=TRUE,Info!$J$10,Info!$J$11))</f>
        <v/>
      </c>
      <c r="K980" s="58"/>
      <c r="M980" s="58"/>
    </row>
    <row r="981" spans="1:13" x14ac:dyDescent="0.2">
      <c r="A981" s="118"/>
      <c r="B981" s="93" t="str">
        <f>IF(A981="","",IF(ISNUMBER(SEARCH("KCB",G981))=TRUE,Info!$J$10,Info!$J$11))</f>
        <v/>
      </c>
      <c r="K981" s="58"/>
      <c r="M981" s="58"/>
    </row>
    <row r="982" spans="1:13" x14ac:dyDescent="0.2">
      <c r="A982" s="118"/>
      <c r="B982" s="93" t="str">
        <f>IF(A982="","",IF(ISNUMBER(SEARCH("KCB",G982))=TRUE,Info!$J$10,Info!$J$11))</f>
        <v/>
      </c>
      <c r="K982" s="58"/>
      <c r="M982" s="58"/>
    </row>
    <row r="983" spans="1:13" x14ac:dyDescent="0.2">
      <c r="A983" s="118"/>
      <c r="B983" s="93" t="str">
        <f>IF(A983="","",IF(ISNUMBER(SEARCH("KCB",G983))=TRUE,Info!$J$10,Info!$J$11))</f>
        <v/>
      </c>
      <c r="K983" s="58"/>
      <c r="M983" s="58"/>
    </row>
    <row r="984" spans="1:13" x14ac:dyDescent="0.2">
      <c r="A984" s="118"/>
      <c r="B984" s="93" t="str">
        <f>IF(A984="","",IF(ISNUMBER(SEARCH("KCB",G984))=TRUE,Info!$J$10,Info!$J$11))</f>
        <v/>
      </c>
      <c r="K984" s="58"/>
      <c r="M984" s="58"/>
    </row>
    <row r="985" spans="1:13" x14ac:dyDescent="0.2">
      <c r="A985" s="118"/>
      <c r="B985" s="93" t="str">
        <f>IF(A985="","",IF(ISNUMBER(SEARCH("KCB",G985))=TRUE,Info!$J$10,Info!$J$11))</f>
        <v/>
      </c>
      <c r="K985" s="58"/>
      <c r="M985" s="58"/>
    </row>
    <row r="986" spans="1:13" x14ac:dyDescent="0.2">
      <c r="A986" s="118"/>
      <c r="B986" s="93" t="str">
        <f>IF(A986="","",IF(ISNUMBER(SEARCH("KCB",G986))=TRUE,Info!$J$10,Info!$J$11))</f>
        <v/>
      </c>
      <c r="K986" s="58"/>
      <c r="M986" s="58"/>
    </row>
    <row r="987" spans="1:13" x14ac:dyDescent="0.2">
      <c r="A987" s="118"/>
      <c r="B987" s="93" t="str">
        <f>IF(A987="","",IF(ISNUMBER(SEARCH("KCB",G987))=TRUE,Info!$J$10,Info!$J$11))</f>
        <v/>
      </c>
      <c r="K987" s="58"/>
      <c r="M987" s="58"/>
    </row>
    <row r="988" spans="1:13" x14ac:dyDescent="0.2">
      <c r="A988" s="118"/>
      <c r="B988" s="93" t="str">
        <f>IF(A988="","",IF(ISNUMBER(SEARCH("KCB",G988))=TRUE,Info!$J$10,Info!$J$11))</f>
        <v/>
      </c>
      <c r="K988" s="58"/>
      <c r="M988" s="58"/>
    </row>
    <row r="989" spans="1:13" x14ac:dyDescent="0.2">
      <c r="A989" s="118"/>
      <c r="B989" s="93" t="str">
        <f>IF(A989="","",IF(ISNUMBER(SEARCH("KCB",G989))=TRUE,Info!$J$10,Info!$J$11))</f>
        <v/>
      </c>
      <c r="K989" s="58"/>
      <c r="M989" s="58"/>
    </row>
    <row r="990" spans="1:13" x14ac:dyDescent="0.2">
      <c r="A990" s="118"/>
      <c r="B990" s="93" t="str">
        <f>IF(A990="","",IF(ISNUMBER(SEARCH("KCB",G990))=TRUE,Info!$J$10,Info!$J$11))</f>
        <v/>
      </c>
      <c r="K990" s="58"/>
      <c r="M990" s="58"/>
    </row>
    <row r="991" spans="1:13" x14ac:dyDescent="0.2">
      <c r="A991" s="118"/>
      <c r="B991" s="93" t="str">
        <f>IF(A991="","",IF(ISNUMBER(SEARCH("KCB",G991))=TRUE,Info!$J$10,Info!$J$11))</f>
        <v/>
      </c>
      <c r="K991" s="58"/>
      <c r="M991" s="58"/>
    </row>
    <row r="992" spans="1:13" x14ac:dyDescent="0.2">
      <c r="A992" s="118"/>
      <c r="B992" s="93" t="str">
        <f>IF(A992="","",IF(ISNUMBER(SEARCH("KCB",G992))=TRUE,Info!$J$10,Info!$J$11))</f>
        <v/>
      </c>
      <c r="K992" s="58"/>
      <c r="M992" s="58"/>
    </row>
    <row r="993" spans="1:13" x14ac:dyDescent="0.2">
      <c r="A993" s="118"/>
      <c r="B993" s="93" t="str">
        <f>IF(A993="","",IF(ISNUMBER(SEARCH("KCB",G993))=TRUE,Info!$J$10,Info!$J$11))</f>
        <v/>
      </c>
      <c r="K993" s="58"/>
      <c r="M993" s="58"/>
    </row>
    <row r="994" spans="1:13" x14ac:dyDescent="0.2">
      <c r="A994" s="118"/>
      <c r="B994" s="93" t="str">
        <f>IF(A994="","",IF(ISNUMBER(SEARCH("KCB",G994))=TRUE,Info!$J$10,Info!$J$11))</f>
        <v/>
      </c>
      <c r="K994" s="58"/>
      <c r="M994" s="58"/>
    </row>
    <row r="995" spans="1:13" x14ac:dyDescent="0.2">
      <c r="A995" s="118"/>
      <c r="B995" s="93" t="str">
        <f>IF(A995="","",IF(ISNUMBER(SEARCH("KCB",G995))=TRUE,Info!$J$10,Info!$J$11))</f>
        <v/>
      </c>
      <c r="K995" s="58"/>
      <c r="M995" s="58"/>
    </row>
    <row r="996" spans="1:13" x14ac:dyDescent="0.2">
      <c r="A996" s="118"/>
      <c r="B996" s="93" t="str">
        <f>IF(A996="","",IF(ISNUMBER(SEARCH("KCB",G996))=TRUE,Info!$J$10,Info!$J$11))</f>
        <v/>
      </c>
      <c r="K996" s="58"/>
      <c r="M996" s="58"/>
    </row>
    <row r="997" spans="1:13" x14ac:dyDescent="0.2">
      <c r="A997" s="118"/>
      <c r="B997" s="93" t="str">
        <f>IF(A997="","",IF(ISNUMBER(SEARCH("KCB",G997))=TRUE,Info!$J$10,Info!$J$11))</f>
        <v/>
      </c>
      <c r="K997" s="58"/>
      <c r="M997" s="58"/>
    </row>
    <row r="998" spans="1:13" x14ac:dyDescent="0.2">
      <c r="A998" s="118"/>
      <c r="B998" s="93" t="str">
        <f>IF(A998="","",IF(ISNUMBER(SEARCH("KCB",G998))=TRUE,Info!$J$10,Info!$J$11))</f>
        <v/>
      </c>
      <c r="K998" s="58"/>
      <c r="M998" s="58"/>
    </row>
    <row r="999" spans="1:13" x14ac:dyDescent="0.2">
      <c r="A999" s="118"/>
      <c r="B999" s="93" t="str">
        <f>IF(A999="","",IF(ISNUMBER(SEARCH("KCB",G999))=TRUE,Info!$J$10,Info!$J$11))</f>
        <v/>
      </c>
      <c r="K999" s="58"/>
      <c r="M999" s="58"/>
    </row>
    <row r="1000" spans="1:13" x14ac:dyDescent="0.2">
      <c r="A1000" s="118"/>
      <c r="B1000" s="93" t="str">
        <f>IF(A1000="","",IF(ISNUMBER(SEARCH("KCB",G1000))=TRUE,Info!$J$10,Info!$J$11))</f>
        <v/>
      </c>
      <c r="K1000" s="58"/>
      <c r="M1000" s="58"/>
    </row>
    <row r="1001" spans="1:13" x14ac:dyDescent="0.2">
      <c r="A1001" s="118"/>
      <c r="B1001" s="93" t="str">
        <f>IF(A1001="","",IF(ISNUMBER(SEARCH("KCB",G1001))=TRUE,Info!$J$10,Info!$J$11))</f>
        <v/>
      </c>
      <c r="K1001" s="58"/>
      <c r="M1001" s="58"/>
    </row>
    <row r="1002" spans="1:13" x14ac:dyDescent="0.2">
      <c r="A1002" s="118"/>
      <c r="B1002" s="93" t="str">
        <f>IF(A1002="","",IF(ISNUMBER(SEARCH("KCB",G1002))=TRUE,Info!$J$10,Info!$J$11))</f>
        <v/>
      </c>
      <c r="K1002" s="58"/>
      <c r="M1002" s="58"/>
    </row>
    <row r="1003" spans="1:13" x14ac:dyDescent="0.2">
      <c r="A1003" s="118"/>
      <c r="B1003" s="93" t="str">
        <f>IF(A1003="","",IF(ISNUMBER(SEARCH("KCB",G1003))=TRUE,Info!$J$10,Info!$J$11))</f>
        <v/>
      </c>
      <c r="K1003" s="58"/>
      <c r="M1003" s="58"/>
    </row>
    <row r="1004" spans="1:13" x14ac:dyDescent="0.2">
      <c r="A1004" s="118"/>
      <c r="B1004" s="93" t="str">
        <f>IF(A1004="","",IF(ISNUMBER(SEARCH("KCB",G1004))=TRUE,Info!$J$10,Info!$J$11))</f>
        <v/>
      </c>
      <c r="K1004" s="58"/>
      <c r="M1004" s="58"/>
    </row>
    <row r="1005" spans="1:13" x14ac:dyDescent="0.2">
      <c r="A1005" s="118"/>
      <c r="B1005" s="93" t="str">
        <f>IF(A1005="","",IF(ISNUMBER(SEARCH("KCB",G1005))=TRUE,Info!$J$10,Info!$J$11))</f>
        <v/>
      </c>
      <c r="K1005" s="58"/>
      <c r="M1005" s="58"/>
    </row>
    <row r="1006" spans="1:13" x14ac:dyDescent="0.2">
      <c r="A1006" s="118"/>
      <c r="B1006" s="93" t="str">
        <f>IF(A1006="","",IF(ISNUMBER(SEARCH("KCB",G1006))=TRUE,Info!$J$10,Info!$J$11))</f>
        <v/>
      </c>
      <c r="K1006" s="58"/>
      <c r="M1006" s="58"/>
    </row>
    <row r="1007" spans="1:13" x14ac:dyDescent="0.2">
      <c r="A1007" s="118"/>
      <c r="B1007" s="93" t="str">
        <f>IF(A1007="","",IF(ISNUMBER(SEARCH("KCB",G1007))=TRUE,Info!$J$10,Info!$J$11))</f>
        <v/>
      </c>
      <c r="K1007" s="58"/>
      <c r="M1007" s="58"/>
    </row>
    <row r="1008" spans="1:13" x14ac:dyDescent="0.2">
      <c r="A1008" s="118"/>
      <c r="B1008" s="93" t="str">
        <f>IF(A1008="","",IF(ISNUMBER(SEARCH("KCB",G1008))=TRUE,Info!$J$10,Info!$J$11))</f>
        <v/>
      </c>
      <c r="K1008" s="58"/>
      <c r="M1008" s="58"/>
    </row>
    <row r="1009" spans="1:13" x14ac:dyDescent="0.2">
      <c r="A1009" s="118"/>
      <c r="B1009" s="93" t="str">
        <f>IF(A1009="","",IF(ISNUMBER(SEARCH("KCB",G1009))=TRUE,Info!$J$10,Info!$J$11))</f>
        <v/>
      </c>
      <c r="K1009" s="58"/>
      <c r="M1009" s="58"/>
    </row>
    <row r="1010" spans="1:13" x14ac:dyDescent="0.2">
      <c r="A1010" s="118"/>
      <c r="B1010" s="93" t="str">
        <f>IF(A1010="","",IF(ISNUMBER(SEARCH("KCB",G1010))=TRUE,Info!$J$10,Info!$J$11))</f>
        <v/>
      </c>
      <c r="K1010" s="58"/>
      <c r="M1010" s="58"/>
    </row>
    <row r="1011" spans="1:13" x14ac:dyDescent="0.2">
      <c r="A1011" s="118"/>
      <c r="B1011" s="93" t="str">
        <f>IF(A1011="","",IF(ISNUMBER(SEARCH("KCB",G1011))=TRUE,Info!$J$10,Info!$J$11))</f>
        <v/>
      </c>
      <c r="K1011" s="58"/>
      <c r="M1011" s="58"/>
    </row>
    <row r="1012" spans="1:13" x14ac:dyDescent="0.2">
      <c r="A1012" s="118"/>
      <c r="B1012" s="93" t="str">
        <f>IF(A1012="","",IF(ISNUMBER(SEARCH("KCB",G1012))=TRUE,Info!$J$10,Info!$J$11))</f>
        <v/>
      </c>
      <c r="K1012" s="58"/>
      <c r="M1012" s="58"/>
    </row>
    <row r="1013" spans="1:13" x14ac:dyDescent="0.2">
      <c r="A1013" s="118"/>
      <c r="B1013" s="93" t="str">
        <f>IF(A1013="","",IF(ISNUMBER(SEARCH("KCB",G1013))=TRUE,Info!$J$10,Info!$J$11))</f>
        <v/>
      </c>
      <c r="K1013" s="58"/>
      <c r="M1013" s="58"/>
    </row>
    <row r="1014" spans="1:13" x14ac:dyDescent="0.2">
      <c r="A1014" s="118"/>
      <c r="B1014" s="93" t="str">
        <f>IF(A1014="","",IF(ISNUMBER(SEARCH("KCB",G1014))=TRUE,Info!$J$10,Info!$J$11))</f>
        <v/>
      </c>
      <c r="K1014" s="58"/>
      <c r="M1014" s="58"/>
    </row>
    <row r="1015" spans="1:13" x14ac:dyDescent="0.2">
      <c r="A1015" s="118"/>
      <c r="B1015" s="93" t="str">
        <f>IF(A1015="","",IF(ISNUMBER(SEARCH("KCB",G1015))=TRUE,Info!$J$10,Info!$J$11))</f>
        <v/>
      </c>
      <c r="K1015" s="58"/>
      <c r="M1015" s="58"/>
    </row>
    <row r="1016" spans="1:13" x14ac:dyDescent="0.2">
      <c r="A1016" s="118"/>
      <c r="B1016" s="93" t="str">
        <f>IF(A1016="","",IF(ISNUMBER(SEARCH("KCB",G1016))=TRUE,Info!$J$10,Info!$J$11))</f>
        <v/>
      </c>
      <c r="K1016" s="58"/>
      <c r="M1016" s="58"/>
    </row>
    <row r="1017" spans="1:13" x14ac:dyDescent="0.2">
      <c r="A1017" s="118"/>
      <c r="B1017" s="93" t="str">
        <f>IF(A1017="","",IF(ISNUMBER(SEARCH("KCB",G1017))=TRUE,Info!$J$10,Info!$J$11))</f>
        <v/>
      </c>
      <c r="K1017" s="58"/>
      <c r="M1017" s="58"/>
    </row>
    <row r="1018" spans="1:13" x14ac:dyDescent="0.2">
      <c r="A1018" s="118"/>
      <c r="B1018" s="93" t="str">
        <f>IF(A1018="","",IF(ISNUMBER(SEARCH("KCB",G1018))=TRUE,Info!$J$10,Info!$J$11))</f>
        <v/>
      </c>
      <c r="K1018" s="58"/>
      <c r="M1018" s="58"/>
    </row>
    <row r="1019" spans="1:13" x14ac:dyDescent="0.2">
      <c r="A1019" s="118"/>
      <c r="B1019" s="93" t="str">
        <f>IF(A1019="","",IF(ISNUMBER(SEARCH("KCB",G1019))=TRUE,Info!$J$10,Info!$J$11))</f>
        <v/>
      </c>
      <c r="K1019" s="58"/>
      <c r="M1019" s="58"/>
    </row>
    <row r="1020" spans="1:13" x14ac:dyDescent="0.2">
      <c r="A1020" s="118"/>
      <c r="B1020" s="93" t="str">
        <f>IF(A1020="","",IF(ISNUMBER(SEARCH("KCB",G1020))=TRUE,Info!$J$10,Info!$J$11))</f>
        <v/>
      </c>
      <c r="K1020" s="58"/>
      <c r="M1020" s="58"/>
    </row>
    <row r="1021" spans="1:13" x14ac:dyDescent="0.2">
      <c r="A1021" s="118"/>
      <c r="B1021" s="93" t="str">
        <f>IF(A1021="","",IF(ISNUMBER(SEARCH("KCB",G1021))=TRUE,Info!$J$10,Info!$J$11))</f>
        <v/>
      </c>
      <c r="K1021" s="58"/>
      <c r="M1021" s="58"/>
    </row>
    <row r="1022" spans="1:13" x14ac:dyDescent="0.2">
      <c r="A1022" s="118"/>
      <c r="B1022" s="93" t="str">
        <f>IF(A1022="","",IF(ISNUMBER(SEARCH("KCB",G1022))=TRUE,Info!$J$10,Info!$J$11))</f>
        <v/>
      </c>
      <c r="K1022" s="58"/>
      <c r="M1022" s="58"/>
    </row>
    <row r="1023" spans="1:13" x14ac:dyDescent="0.2">
      <c r="A1023" s="118"/>
      <c r="B1023" s="93" t="str">
        <f>IF(A1023="","",IF(ISNUMBER(SEARCH("KCB",G1023))=TRUE,Info!$J$10,Info!$J$11))</f>
        <v/>
      </c>
      <c r="K1023" s="58"/>
      <c r="M1023" s="58"/>
    </row>
    <row r="1024" spans="1:13" x14ac:dyDescent="0.2">
      <c r="A1024" s="118"/>
      <c r="B1024" s="93" t="str">
        <f>IF(A1024="","",IF(ISNUMBER(SEARCH("KCB",G1024))=TRUE,Info!$J$10,Info!$J$11))</f>
        <v/>
      </c>
      <c r="K1024" s="58"/>
      <c r="M1024" s="58"/>
    </row>
    <row r="1025" spans="1:13" x14ac:dyDescent="0.2">
      <c r="A1025" s="118"/>
      <c r="B1025" s="93" t="str">
        <f>IF(A1025="","",IF(ISNUMBER(SEARCH("KCB",G1025))=TRUE,Info!$J$10,Info!$J$11))</f>
        <v/>
      </c>
      <c r="K1025" s="58"/>
      <c r="M1025" s="58"/>
    </row>
    <row r="1026" spans="1:13" x14ac:dyDescent="0.2">
      <c r="A1026" s="118"/>
      <c r="B1026" s="93" t="str">
        <f>IF(A1026="","",IF(ISNUMBER(SEARCH("KCB",G1026))=TRUE,Info!$J$10,Info!$J$11))</f>
        <v/>
      </c>
      <c r="K1026" s="58"/>
      <c r="M1026" s="58"/>
    </row>
    <row r="1027" spans="1:13" x14ac:dyDescent="0.2">
      <c r="A1027" s="118"/>
      <c r="B1027" s="93" t="str">
        <f>IF(A1027="","",IF(ISNUMBER(SEARCH("KCB",G1027))=TRUE,Info!$J$10,Info!$J$11))</f>
        <v/>
      </c>
      <c r="K1027" s="58"/>
      <c r="M1027" s="58"/>
    </row>
    <row r="1028" spans="1:13" x14ac:dyDescent="0.2">
      <c r="A1028" s="118"/>
      <c r="B1028" s="93" t="str">
        <f>IF(A1028="","",IF(ISNUMBER(SEARCH("KCB",G1028))=TRUE,Info!$J$10,Info!$J$11))</f>
        <v/>
      </c>
      <c r="K1028" s="58"/>
      <c r="M1028" s="58"/>
    </row>
    <row r="1029" spans="1:13" x14ac:dyDescent="0.2">
      <c r="A1029" s="118"/>
      <c r="B1029" s="93" t="str">
        <f>IF(A1029="","",IF(ISNUMBER(SEARCH("KCB",G1029))=TRUE,Info!$J$10,Info!$J$11))</f>
        <v/>
      </c>
      <c r="K1029" s="58"/>
      <c r="M1029" s="58"/>
    </row>
    <row r="1030" spans="1:13" x14ac:dyDescent="0.2">
      <c r="A1030" s="118"/>
      <c r="B1030" s="93" t="str">
        <f>IF(A1030="","",IF(ISNUMBER(SEARCH("KCB",G1030))=TRUE,Info!$J$10,Info!$J$11))</f>
        <v/>
      </c>
      <c r="K1030" s="58"/>
      <c r="M1030" s="58"/>
    </row>
    <row r="1031" spans="1:13" x14ac:dyDescent="0.2">
      <c r="A1031" s="118"/>
      <c r="B1031" s="93" t="str">
        <f>IF(A1031="","",IF(ISNUMBER(SEARCH("KCB",G1031))=TRUE,Info!$J$10,Info!$J$11))</f>
        <v/>
      </c>
      <c r="K1031" s="58"/>
      <c r="M1031" s="58"/>
    </row>
    <row r="1032" spans="1:13" x14ac:dyDescent="0.2">
      <c r="A1032" s="118"/>
      <c r="B1032" s="93" t="str">
        <f>IF(A1032="","",IF(ISNUMBER(SEARCH("KCB",G1032))=TRUE,Info!$J$10,Info!$J$11))</f>
        <v/>
      </c>
      <c r="K1032" s="58"/>
      <c r="M1032" s="58"/>
    </row>
    <row r="1033" spans="1:13" x14ac:dyDescent="0.2">
      <c r="A1033" s="118"/>
      <c r="B1033" s="93" t="str">
        <f>IF(A1033="","",IF(ISNUMBER(SEARCH("KCB",G1033))=TRUE,Info!$J$10,Info!$J$11))</f>
        <v/>
      </c>
      <c r="K1033" s="58"/>
      <c r="M1033" s="58"/>
    </row>
    <row r="1034" spans="1:13" x14ac:dyDescent="0.2">
      <c r="A1034" s="118"/>
      <c r="B1034" s="93" t="str">
        <f>IF(A1034="","",IF(ISNUMBER(SEARCH("KCB",G1034))=TRUE,Info!$J$10,Info!$J$11))</f>
        <v/>
      </c>
      <c r="K1034" s="58"/>
      <c r="M1034" s="58"/>
    </row>
    <row r="1035" spans="1:13" x14ac:dyDescent="0.2">
      <c r="A1035" s="118"/>
      <c r="B1035" s="93" t="str">
        <f>IF(A1035="","",IF(ISNUMBER(SEARCH("KCB",G1035))=TRUE,Info!$J$10,Info!$J$11))</f>
        <v/>
      </c>
      <c r="K1035" s="58"/>
      <c r="M1035" s="58"/>
    </row>
    <row r="1036" spans="1:13" x14ac:dyDescent="0.2">
      <c r="A1036" s="118"/>
      <c r="B1036" s="93" t="str">
        <f>IF(A1036="","",IF(ISNUMBER(SEARCH("KCB",G1036))=TRUE,Info!$J$10,Info!$J$11))</f>
        <v/>
      </c>
      <c r="K1036" s="58"/>
      <c r="M1036" s="58"/>
    </row>
    <row r="1037" spans="1:13" x14ac:dyDescent="0.2">
      <c r="A1037" s="118"/>
      <c r="B1037" s="93" t="str">
        <f>IF(A1037="","",IF(ISNUMBER(SEARCH("KCB",G1037))=TRUE,Info!$J$10,Info!$J$11))</f>
        <v/>
      </c>
      <c r="K1037" s="58"/>
      <c r="M1037" s="58"/>
    </row>
    <row r="1038" spans="1:13" x14ac:dyDescent="0.2">
      <c r="A1038" s="118"/>
      <c r="B1038" s="93" t="str">
        <f>IF(A1038="","",IF(ISNUMBER(SEARCH("KCB",G1038))=TRUE,Info!$J$10,Info!$J$11))</f>
        <v/>
      </c>
      <c r="K1038" s="58"/>
      <c r="M1038" s="58"/>
    </row>
    <row r="1039" spans="1:13" x14ac:dyDescent="0.2">
      <c r="A1039" s="118"/>
      <c r="B1039" s="93" t="str">
        <f>IF(A1039="","",IF(ISNUMBER(SEARCH("KCB",G1039))=TRUE,Info!$J$10,Info!$J$11))</f>
        <v/>
      </c>
      <c r="K1039" s="58"/>
      <c r="M1039" s="58"/>
    </row>
    <row r="1040" spans="1:13" x14ac:dyDescent="0.2">
      <c r="A1040" s="118"/>
      <c r="B1040" s="93" t="str">
        <f>IF(A1040="","",IF(ISNUMBER(SEARCH("KCB",G1040))=TRUE,Info!$J$10,Info!$J$11))</f>
        <v/>
      </c>
      <c r="K1040" s="58"/>
      <c r="M1040" s="58"/>
    </row>
    <row r="1041" spans="1:13" x14ac:dyDescent="0.2">
      <c r="A1041" s="118"/>
      <c r="B1041" s="93" t="str">
        <f>IF(A1041="","",IF(ISNUMBER(SEARCH("KCB",G1041))=TRUE,Info!$J$10,Info!$J$11))</f>
        <v/>
      </c>
      <c r="K1041" s="58"/>
      <c r="M1041" s="58"/>
    </row>
    <row r="1042" spans="1:13" x14ac:dyDescent="0.2">
      <c r="A1042" s="118"/>
      <c r="B1042" s="93" t="str">
        <f>IF(A1042="","",IF(ISNUMBER(SEARCH("KCB",G1042))=TRUE,Info!$J$10,Info!$J$11))</f>
        <v/>
      </c>
      <c r="K1042" s="58"/>
      <c r="M1042" s="58"/>
    </row>
    <row r="1043" spans="1:13" x14ac:dyDescent="0.2">
      <c r="A1043" s="118"/>
      <c r="B1043" s="93" t="str">
        <f>IF(A1043="","",IF(ISNUMBER(SEARCH("KCB",G1043))=TRUE,Info!$J$10,Info!$J$11))</f>
        <v/>
      </c>
      <c r="K1043" s="58"/>
      <c r="M1043" s="58"/>
    </row>
    <row r="1044" spans="1:13" x14ac:dyDescent="0.2">
      <c r="A1044" s="118"/>
      <c r="B1044" s="93" t="str">
        <f>IF(A1044="","",IF(ISNUMBER(SEARCH("KCB",G1044))=TRUE,Info!$J$10,Info!$J$11))</f>
        <v/>
      </c>
      <c r="K1044" s="58"/>
      <c r="M1044" s="58"/>
    </row>
    <row r="1045" spans="1:13" x14ac:dyDescent="0.2">
      <c r="A1045" s="118"/>
      <c r="B1045" s="93" t="str">
        <f>IF(A1045="","",IF(ISNUMBER(SEARCH("KCB",G1045))=TRUE,Info!$J$10,Info!$J$11))</f>
        <v/>
      </c>
      <c r="K1045" s="58"/>
      <c r="M1045" s="58"/>
    </row>
    <row r="1046" spans="1:13" x14ac:dyDescent="0.2">
      <c r="A1046" s="118"/>
      <c r="B1046" s="93" t="str">
        <f>IF(A1046="","",IF(ISNUMBER(SEARCH("KCB",G1046))=TRUE,Info!$J$10,Info!$J$11))</f>
        <v/>
      </c>
      <c r="K1046" s="58"/>
      <c r="M1046" s="58"/>
    </row>
    <row r="1047" spans="1:13" x14ac:dyDescent="0.2">
      <c r="A1047" s="118"/>
      <c r="B1047" s="93" t="str">
        <f>IF(A1047="","",IF(ISNUMBER(SEARCH("KCB",G1047))=TRUE,Info!$J$10,Info!$J$11))</f>
        <v/>
      </c>
      <c r="K1047" s="58"/>
      <c r="M1047" s="58"/>
    </row>
    <row r="1048" spans="1:13" x14ac:dyDescent="0.2">
      <c r="A1048" s="118"/>
      <c r="B1048" s="93" t="str">
        <f>IF(A1048="","",IF(ISNUMBER(SEARCH("KCB",G1048))=TRUE,Info!$J$10,Info!$J$11))</f>
        <v/>
      </c>
      <c r="K1048" s="58"/>
      <c r="M1048" s="58"/>
    </row>
    <row r="1049" spans="1:13" x14ac:dyDescent="0.2">
      <c r="A1049" s="118"/>
      <c r="B1049" s="93" t="str">
        <f>IF(A1049="","",IF(ISNUMBER(SEARCH("KCB",G1049))=TRUE,Info!$J$10,Info!$J$11))</f>
        <v/>
      </c>
      <c r="K1049" s="58"/>
      <c r="M1049" s="58"/>
    </row>
    <row r="1050" spans="1:13" x14ac:dyDescent="0.2">
      <c r="A1050" s="118"/>
      <c r="B1050" s="93" t="str">
        <f>IF(A1050="","",IF(ISNUMBER(SEARCH("KCB",G1050))=TRUE,Info!$J$10,Info!$J$11))</f>
        <v/>
      </c>
      <c r="K1050" s="58"/>
      <c r="M1050" s="58"/>
    </row>
    <row r="1051" spans="1:13" x14ac:dyDescent="0.2">
      <c r="A1051" s="118"/>
      <c r="B1051" s="93" t="str">
        <f>IF(A1051="","",IF(ISNUMBER(SEARCH("KCB",G1051))=TRUE,Info!$J$10,Info!$J$11))</f>
        <v/>
      </c>
      <c r="K1051" s="58"/>
      <c r="M1051" s="58"/>
    </row>
    <row r="1052" spans="1:13" x14ac:dyDescent="0.2">
      <c r="A1052" s="118"/>
      <c r="B1052" s="93" t="str">
        <f>IF(A1052="","",IF(ISNUMBER(SEARCH("KCB",G1052))=TRUE,Info!$J$10,Info!$J$11))</f>
        <v/>
      </c>
      <c r="K1052" s="58"/>
      <c r="M1052" s="58"/>
    </row>
    <row r="1053" spans="1:13" x14ac:dyDescent="0.2">
      <c r="A1053" s="118"/>
      <c r="B1053" s="93" t="str">
        <f>IF(A1053="","",IF(ISNUMBER(SEARCH("KCB",G1053))=TRUE,Info!$J$10,Info!$J$11))</f>
        <v/>
      </c>
      <c r="K1053" s="58"/>
      <c r="M1053" s="58"/>
    </row>
    <row r="1054" spans="1:13" x14ac:dyDescent="0.2">
      <c r="A1054" s="118"/>
      <c r="B1054" s="93" t="str">
        <f>IF(A1054="","",IF(ISNUMBER(SEARCH("KCB",G1054))=TRUE,Info!$J$10,Info!$J$11))</f>
        <v/>
      </c>
      <c r="K1054" s="58"/>
      <c r="M1054" s="58"/>
    </row>
    <row r="1055" spans="1:13" x14ac:dyDescent="0.2">
      <c r="A1055" s="118"/>
      <c r="B1055" s="93" t="str">
        <f>IF(A1055="","",IF(ISNUMBER(SEARCH("KCB",G1055))=TRUE,Info!$J$10,Info!$J$11))</f>
        <v/>
      </c>
      <c r="K1055" s="58"/>
      <c r="M1055" s="58"/>
    </row>
    <row r="1056" spans="1:13" x14ac:dyDescent="0.2">
      <c r="A1056" s="118"/>
      <c r="B1056" s="93" t="str">
        <f>IF(A1056="","",IF(ISNUMBER(SEARCH("KCB",G1056))=TRUE,Info!$J$10,Info!$J$11))</f>
        <v/>
      </c>
      <c r="K1056" s="58"/>
      <c r="M1056" s="58"/>
    </row>
    <row r="1057" spans="1:13" x14ac:dyDescent="0.2">
      <c r="A1057" s="118"/>
      <c r="B1057" s="93" t="str">
        <f>IF(A1057="","",IF(ISNUMBER(SEARCH("KCB",G1057))=TRUE,Info!$J$10,Info!$J$11))</f>
        <v/>
      </c>
      <c r="K1057" s="58"/>
      <c r="M1057" s="58"/>
    </row>
    <row r="1058" spans="1:13" x14ac:dyDescent="0.2">
      <c r="A1058" s="118"/>
      <c r="B1058" s="93" t="str">
        <f>IF(A1058="","",IF(ISNUMBER(SEARCH("KCB",G1058))=TRUE,Info!$J$10,Info!$J$11))</f>
        <v/>
      </c>
      <c r="K1058" s="58"/>
      <c r="M1058" s="58"/>
    </row>
    <row r="1059" spans="1:13" x14ac:dyDescent="0.2">
      <c r="A1059" s="118"/>
      <c r="B1059" s="93" t="str">
        <f>IF(A1059="","",IF(ISNUMBER(SEARCH("KCB",G1059))=TRUE,Info!$J$10,Info!$J$11))</f>
        <v/>
      </c>
      <c r="K1059" s="58"/>
      <c r="M1059" s="58"/>
    </row>
    <row r="1060" spans="1:13" x14ac:dyDescent="0.2">
      <c r="A1060" s="118"/>
      <c r="B1060" s="93" t="str">
        <f>IF(A1060="","",IF(ISNUMBER(SEARCH("KCB",G1060))=TRUE,Info!$J$10,Info!$J$11))</f>
        <v/>
      </c>
      <c r="K1060" s="58"/>
      <c r="M1060" s="58"/>
    </row>
    <row r="1061" spans="1:13" x14ac:dyDescent="0.2">
      <c r="A1061" s="118"/>
      <c r="B1061" s="93" t="str">
        <f>IF(A1061="","",IF(ISNUMBER(SEARCH("KCB",G1061))=TRUE,Info!$J$10,Info!$J$11))</f>
        <v/>
      </c>
      <c r="K1061" s="58"/>
      <c r="M1061" s="58"/>
    </row>
    <row r="1062" spans="1:13" x14ac:dyDescent="0.2">
      <c r="A1062" s="118"/>
      <c r="B1062" s="93" t="str">
        <f>IF(A1062="","",IF(ISNUMBER(SEARCH("KCB",G1062))=TRUE,Info!$J$10,Info!$J$11))</f>
        <v/>
      </c>
      <c r="K1062" s="58"/>
      <c r="M1062" s="58"/>
    </row>
    <row r="1063" spans="1:13" x14ac:dyDescent="0.2">
      <c r="A1063" s="118"/>
      <c r="B1063" s="93" t="str">
        <f>IF(A1063="","",IF(ISNUMBER(SEARCH("KCB",G1063))=TRUE,Info!$J$10,Info!$J$11))</f>
        <v/>
      </c>
      <c r="K1063" s="58"/>
      <c r="M1063" s="58"/>
    </row>
    <row r="1064" spans="1:13" x14ac:dyDescent="0.2">
      <c r="A1064" s="118"/>
      <c r="B1064" s="93" t="str">
        <f>IF(A1064="","",IF(ISNUMBER(SEARCH("KCB",G1064))=TRUE,Info!$J$10,Info!$J$11))</f>
        <v/>
      </c>
      <c r="K1064" s="58"/>
      <c r="M1064" s="58"/>
    </row>
    <row r="1065" spans="1:13" x14ac:dyDescent="0.2">
      <c r="A1065" s="118"/>
      <c r="B1065" s="93" t="str">
        <f>IF(A1065="","",IF(ISNUMBER(SEARCH("KCB",G1065))=TRUE,Info!$J$10,Info!$J$11))</f>
        <v/>
      </c>
      <c r="K1065" s="58"/>
      <c r="M1065" s="58"/>
    </row>
    <row r="1066" spans="1:13" x14ac:dyDescent="0.2">
      <c r="A1066" s="118"/>
      <c r="B1066" s="93" t="str">
        <f>IF(A1066="","",IF(ISNUMBER(SEARCH("KCB",G1066))=TRUE,Info!$J$10,Info!$J$11))</f>
        <v/>
      </c>
      <c r="K1066" s="58"/>
      <c r="M1066" s="58"/>
    </row>
    <row r="1067" spans="1:13" x14ac:dyDescent="0.2">
      <c r="A1067" s="118"/>
      <c r="B1067" s="93" t="str">
        <f>IF(A1067="","",IF(ISNUMBER(SEARCH("KCB",G1067))=TRUE,Info!$J$10,Info!$J$11))</f>
        <v/>
      </c>
      <c r="K1067" s="58"/>
      <c r="M1067" s="58"/>
    </row>
    <row r="1068" spans="1:13" x14ac:dyDescent="0.2">
      <c r="A1068" s="118"/>
      <c r="B1068" s="93" t="str">
        <f>IF(A1068="","",IF(ISNUMBER(SEARCH("KCB",G1068))=TRUE,Info!$J$10,Info!$J$11))</f>
        <v/>
      </c>
      <c r="K1068" s="58"/>
      <c r="M1068" s="58"/>
    </row>
    <row r="1069" spans="1:13" x14ac:dyDescent="0.2">
      <c r="A1069" s="118"/>
      <c r="B1069" s="93" t="str">
        <f>IF(A1069="","",IF(ISNUMBER(SEARCH("KCB",G1069))=TRUE,Info!$J$10,Info!$J$11))</f>
        <v/>
      </c>
      <c r="K1069" s="58"/>
      <c r="M1069" s="58"/>
    </row>
    <row r="1070" spans="1:13" x14ac:dyDescent="0.2">
      <c r="A1070" s="118"/>
      <c r="B1070" s="93" t="str">
        <f>IF(A1070="","",IF(ISNUMBER(SEARCH("KCB",G1070))=TRUE,Info!$J$10,Info!$J$11))</f>
        <v/>
      </c>
      <c r="K1070" s="58"/>
      <c r="M1070" s="58"/>
    </row>
    <row r="1071" spans="1:13" x14ac:dyDescent="0.2">
      <c r="A1071" s="118"/>
      <c r="B1071" s="93" t="str">
        <f>IF(A1071="","",IF(ISNUMBER(SEARCH("KCB",G1071))=TRUE,Info!$J$10,Info!$J$11))</f>
        <v/>
      </c>
      <c r="K1071" s="58"/>
      <c r="M1071" s="58"/>
    </row>
    <row r="1072" spans="1:13" x14ac:dyDescent="0.2">
      <c r="A1072" s="118"/>
      <c r="B1072" s="93" t="str">
        <f>IF(A1072="","",IF(ISNUMBER(SEARCH("KCB",G1072))=TRUE,Info!$J$10,Info!$J$11))</f>
        <v/>
      </c>
      <c r="K1072" s="58"/>
      <c r="M1072" s="58"/>
    </row>
    <row r="1073" spans="1:13" x14ac:dyDescent="0.2">
      <c r="A1073" s="118"/>
      <c r="B1073" s="93" t="str">
        <f>IF(A1073="","",IF(ISNUMBER(SEARCH("KCB",G1073))=TRUE,Info!$J$10,Info!$J$11))</f>
        <v/>
      </c>
      <c r="K1073" s="58"/>
      <c r="M1073" s="58"/>
    </row>
    <row r="1074" spans="1:13" x14ac:dyDescent="0.2">
      <c r="A1074" s="118"/>
      <c r="B1074" s="93" t="str">
        <f>IF(A1074="","",IF(ISNUMBER(SEARCH("KCB",G1074))=TRUE,Info!$J$10,Info!$J$11))</f>
        <v/>
      </c>
      <c r="K1074" s="58"/>
      <c r="M1074" s="58"/>
    </row>
    <row r="1075" spans="1:13" x14ac:dyDescent="0.2">
      <c r="A1075" s="118"/>
      <c r="B1075" s="93" t="str">
        <f>IF(A1075="","",IF(ISNUMBER(SEARCH("KCB",G1075))=TRUE,Info!$J$10,Info!$J$11))</f>
        <v/>
      </c>
      <c r="K1075" s="58"/>
      <c r="M1075" s="58"/>
    </row>
    <row r="1076" spans="1:13" x14ac:dyDescent="0.2">
      <c r="A1076" s="118"/>
      <c r="B1076" s="93" t="str">
        <f>IF(A1076="","",IF(ISNUMBER(SEARCH("KCB",G1076))=TRUE,Info!$J$10,Info!$J$11))</f>
        <v/>
      </c>
      <c r="K1076" s="58"/>
      <c r="M1076" s="58"/>
    </row>
    <row r="1077" spans="1:13" x14ac:dyDescent="0.2">
      <c r="A1077" s="118"/>
      <c r="B1077" s="93" t="str">
        <f>IF(A1077="","",IF(ISNUMBER(SEARCH("KCB",G1077))=TRUE,Info!$J$10,Info!$J$11))</f>
        <v/>
      </c>
      <c r="K1077" s="58"/>
      <c r="M1077" s="58"/>
    </row>
    <row r="1078" spans="1:13" x14ac:dyDescent="0.2">
      <c r="A1078" s="118"/>
      <c r="B1078" s="93" t="str">
        <f>IF(A1078="","",IF(ISNUMBER(SEARCH("KCB",G1078))=TRUE,Info!$J$10,Info!$J$11))</f>
        <v/>
      </c>
      <c r="K1078" s="58"/>
      <c r="M1078" s="58"/>
    </row>
    <row r="1079" spans="1:13" x14ac:dyDescent="0.2">
      <c r="A1079" s="118"/>
      <c r="B1079" s="93" t="str">
        <f>IF(A1079="","",IF(ISNUMBER(SEARCH("KCB",G1079))=TRUE,Info!$J$10,Info!$J$11))</f>
        <v/>
      </c>
      <c r="K1079" s="58"/>
      <c r="M1079" s="58"/>
    </row>
    <row r="1080" spans="1:13" x14ac:dyDescent="0.2">
      <c r="A1080" s="118"/>
      <c r="B1080" s="93" t="str">
        <f>IF(A1080="","",IF(ISNUMBER(SEARCH("KCB",G1080))=TRUE,Info!$J$10,Info!$J$11))</f>
        <v/>
      </c>
      <c r="K1080" s="58"/>
      <c r="M1080" s="58"/>
    </row>
    <row r="1081" spans="1:13" x14ac:dyDescent="0.2">
      <c r="A1081" s="118"/>
      <c r="B1081" s="93" t="str">
        <f>IF(A1081="","",IF(ISNUMBER(SEARCH("KCB",G1081))=TRUE,Info!$J$10,Info!$J$11))</f>
        <v/>
      </c>
      <c r="K1081" s="58"/>
      <c r="M1081" s="58"/>
    </row>
    <row r="1082" spans="1:13" x14ac:dyDescent="0.2">
      <c r="A1082" s="118"/>
      <c r="B1082" s="93" t="str">
        <f>IF(A1082="","",IF(ISNUMBER(SEARCH("KCB",G1082))=TRUE,Info!$J$10,Info!$J$11))</f>
        <v/>
      </c>
      <c r="K1082" s="58"/>
      <c r="M1082" s="58"/>
    </row>
    <row r="1083" spans="1:13" x14ac:dyDescent="0.2">
      <c r="A1083" s="118"/>
      <c r="B1083" s="93" t="str">
        <f>IF(A1083="","",IF(ISNUMBER(SEARCH("KCB",G1083))=TRUE,Info!$J$10,Info!$J$11))</f>
        <v/>
      </c>
      <c r="K1083" s="58"/>
      <c r="M1083" s="58"/>
    </row>
    <row r="1084" spans="1:13" x14ac:dyDescent="0.2">
      <c r="A1084" s="118"/>
      <c r="B1084" s="93" t="str">
        <f>IF(A1084="","",IF(ISNUMBER(SEARCH("KCB",G1084))=TRUE,Info!$J$10,Info!$J$11))</f>
        <v/>
      </c>
      <c r="K1084" s="58"/>
      <c r="M1084" s="58"/>
    </row>
    <row r="1085" spans="1:13" x14ac:dyDescent="0.2">
      <c r="A1085" s="118"/>
      <c r="B1085" s="93" t="str">
        <f>IF(A1085="","",IF(ISNUMBER(SEARCH("KCB",G1085))=TRUE,Info!$J$10,Info!$J$11))</f>
        <v/>
      </c>
      <c r="K1085" s="58"/>
      <c r="M1085" s="58"/>
    </row>
    <row r="1086" spans="1:13" x14ac:dyDescent="0.2">
      <c r="A1086" s="118"/>
      <c r="B1086" s="93" t="str">
        <f>IF(A1086="","",IF(ISNUMBER(SEARCH("KCB",G1086))=TRUE,Info!$J$10,Info!$J$11))</f>
        <v/>
      </c>
      <c r="K1086" s="58"/>
      <c r="M1086" s="58"/>
    </row>
    <row r="1087" spans="1:13" x14ac:dyDescent="0.2">
      <c r="A1087" s="118"/>
      <c r="B1087" s="93" t="str">
        <f>IF(A1087="","",IF(ISNUMBER(SEARCH("KCB",G1087))=TRUE,Info!$J$10,Info!$J$11))</f>
        <v/>
      </c>
      <c r="K1087" s="58"/>
      <c r="M1087" s="58"/>
    </row>
    <row r="1088" spans="1:13" x14ac:dyDescent="0.2">
      <c r="A1088" s="118"/>
      <c r="B1088" s="93" t="str">
        <f>IF(A1088="","",IF(ISNUMBER(SEARCH("KCB",G1088))=TRUE,Info!$J$10,Info!$J$11))</f>
        <v/>
      </c>
      <c r="K1088" s="58"/>
      <c r="M1088" s="58"/>
    </row>
    <row r="1089" spans="1:13" x14ac:dyDescent="0.2">
      <c r="A1089" s="118"/>
      <c r="B1089" s="93" t="str">
        <f>IF(A1089="","",IF(ISNUMBER(SEARCH("KCB",G1089))=TRUE,Info!$J$10,Info!$J$11))</f>
        <v/>
      </c>
      <c r="K1089" s="58"/>
      <c r="M1089" s="58"/>
    </row>
    <row r="1090" spans="1:13" x14ac:dyDescent="0.2">
      <c r="A1090" s="118"/>
      <c r="B1090" s="93" t="str">
        <f>IF(A1090="","",IF(ISNUMBER(SEARCH("KCB",G1090))=TRUE,Info!$J$10,Info!$J$11))</f>
        <v/>
      </c>
      <c r="K1090" s="58"/>
      <c r="M1090" s="58"/>
    </row>
    <row r="1091" spans="1:13" x14ac:dyDescent="0.2">
      <c r="A1091" s="118"/>
      <c r="B1091" s="93" t="str">
        <f>IF(A1091="","",IF(ISNUMBER(SEARCH("KCB",G1091))=TRUE,Info!$J$10,Info!$J$11))</f>
        <v/>
      </c>
      <c r="K1091" s="58"/>
      <c r="M1091" s="58"/>
    </row>
    <row r="1092" spans="1:13" x14ac:dyDescent="0.2">
      <c r="A1092" s="118"/>
      <c r="B1092" s="93" t="str">
        <f>IF(A1092="","",IF(ISNUMBER(SEARCH("KCB",G1092))=TRUE,Info!$J$10,Info!$J$11))</f>
        <v/>
      </c>
      <c r="K1092" s="58"/>
      <c r="M1092" s="58"/>
    </row>
    <row r="1093" spans="1:13" x14ac:dyDescent="0.2">
      <c r="A1093" s="118"/>
      <c r="B1093" s="93" t="str">
        <f>IF(A1093="","",IF(ISNUMBER(SEARCH("KCB",G1093))=TRUE,Info!$J$10,Info!$J$11))</f>
        <v/>
      </c>
      <c r="K1093" s="58"/>
      <c r="M1093" s="58"/>
    </row>
    <row r="1094" spans="1:13" x14ac:dyDescent="0.2">
      <c r="A1094" s="118"/>
      <c r="B1094" s="93" t="str">
        <f>IF(A1094="","",IF(ISNUMBER(SEARCH("KCB",G1094))=TRUE,Info!$J$10,Info!$J$11))</f>
        <v/>
      </c>
      <c r="K1094" s="58"/>
      <c r="M1094" s="58"/>
    </row>
    <row r="1095" spans="1:13" x14ac:dyDescent="0.2">
      <c r="A1095" s="118"/>
      <c r="B1095" s="93" t="str">
        <f>IF(A1095="","",IF(ISNUMBER(SEARCH("KCB",G1095))=TRUE,Info!$J$10,Info!$J$11))</f>
        <v/>
      </c>
      <c r="K1095" s="58"/>
      <c r="M1095" s="58"/>
    </row>
    <row r="1096" spans="1:13" x14ac:dyDescent="0.2">
      <c r="A1096" s="118"/>
      <c r="B1096" s="93" t="str">
        <f>IF(A1096="","",IF(ISNUMBER(SEARCH("KCB",G1096))=TRUE,Info!$J$10,Info!$J$11))</f>
        <v/>
      </c>
      <c r="K1096" s="58"/>
      <c r="M1096" s="58"/>
    </row>
    <row r="1097" spans="1:13" x14ac:dyDescent="0.2">
      <c r="A1097" s="118"/>
      <c r="B1097" s="93" t="str">
        <f>IF(A1097="","",IF(ISNUMBER(SEARCH("KCB",G1097))=TRUE,Info!$J$10,Info!$J$11))</f>
        <v/>
      </c>
      <c r="K1097" s="58"/>
      <c r="M1097" s="58"/>
    </row>
    <row r="1098" spans="1:13" x14ac:dyDescent="0.2">
      <c r="A1098" s="118"/>
      <c r="B1098" s="93" t="str">
        <f>IF(A1098="","",IF(ISNUMBER(SEARCH("KCB",G1098))=TRUE,Info!$J$10,Info!$J$11))</f>
        <v/>
      </c>
      <c r="K1098" s="58"/>
      <c r="M1098" s="58"/>
    </row>
    <row r="1099" spans="1:13" x14ac:dyDescent="0.2">
      <c r="A1099" s="118"/>
      <c r="B1099" s="93" t="str">
        <f>IF(A1099="","",IF(ISNUMBER(SEARCH("KCB",G1099))=TRUE,Info!$J$10,Info!$J$11))</f>
        <v/>
      </c>
      <c r="K1099" s="58"/>
      <c r="M1099" s="58"/>
    </row>
    <row r="1100" spans="1:13" x14ac:dyDescent="0.2">
      <c r="A1100" s="118"/>
      <c r="B1100" s="93" t="str">
        <f>IF(A1100="","",IF(ISNUMBER(SEARCH("KCB",G1100))=TRUE,Info!$J$10,Info!$J$11))</f>
        <v/>
      </c>
      <c r="K1100" s="58"/>
      <c r="M1100" s="58"/>
    </row>
    <row r="1101" spans="1:13" x14ac:dyDescent="0.2">
      <c r="A1101" s="118"/>
      <c r="B1101" s="93" t="str">
        <f>IF(A1101="","",IF(ISNUMBER(SEARCH("KCB",G1101))=TRUE,Info!$J$10,Info!$J$11))</f>
        <v/>
      </c>
      <c r="K1101" s="58"/>
      <c r="M1101" s="58"/>
    </row>
    <row r="1102" spans="1:13" x14ac:dyDescent="0.2">
      <c r="A1102" s="118"/>
      <c r="B1102" s="93" t="str">
        <f>IF(A1102="","",IF(ISNUMBER(SEARCH("KCB",G1102))=TRUE,Info!$J$10,Info!$J$11))</f>
        <v/>
      </c>
      <c r="K1102" s="58"/>
      <c r="M1102" s="58"/>
    </row>
    <row r="1103" spans="1:13" x14ac:dyDescent="0.2">
      <c r="A1103" s="118"/>
      <c r="B1103" s="93" t="str">
        <f>IF(A1103="","",IF(ISNUMBER(SEARCH("KCB",G1103))=TRUE,Info!$J$10,Info!$J$11))</f>
        <v/>
      </c>
      <c r="K1103" s="58"/>
      <c r="M1103" s="58"/>
    </row>
    <row r="1104" spans="1:13" x14ac:dyDescent="0.2">
      <c r="A1104" s="118"/>
      <c r="B1104" s="93" t="str">
        <f>IF(A1104="","",IF(ISNUMBER(SEARCH("KCB",G1104))=TRUE,Info!$J$10,Info!$J$11))</f>
        <v/>
      </c>
      <c r="K1104" s="58"/>
      <c r="M1104" s="58"/>
    </row>
    <row r="1105" spans="1:13" x14ac:dyDescent="0.2">
      <c r="A1105" s="118"/>
      <c r="B1105" s="93" t="str">
        <f>IF(A1105="","",IF(ISNUMBER(SEARCH("KCB",G1105))=TRUE,Info!$J$10,Info!$J$11))</f>
        <v/>
      </c>
      <c r="K1105" s="58"/>
      <c r="M1105" s="58"/>
    </row>
    <row r="1106" spans="1:13" x14ac:dyDescent="0.2">
      <c r="A1106" s="118"/>
      <c r="B1106" s="93" t="str">
        <f>IF(A1106="","",IF(ISNUMBER(SEARCH("KCB",G1106))=TRUE,Info!$J$10,Info!$J$11))</f>
        <v/>
      </c>
      <c r="K1106" s="58"/>
      <c r="M1106" s="58"/>
    </row>
    <row r="1107" spans="1:13" x14ac:dyDescent="0.2">
      <c r="A1107" s="118"/>
      <c r="B1107" s="93" t="str">
        <f>IF(A1107="","",IF(ISNUMBER(SEARCH("KCB",G1107))=TRUE,Info!$J$10,Info!$J$11))</f>
        <v/>
      </c>
      <c r="K1107" s="58"/>
      <c r="M1107" s="58"/>
    </row>
    <row r="1108" spans="1:13" x14ac:dyDescent="0.2">
      <c r="A1108" s="118"/>
      <c r="B1108" s="93" t="str">
        <f>IF(A1108="","",IF(ISNUMBER(SEARCH("KCB",G1108))=TRUE,Info!$J$10,Info!$J$11))</f>
        <v/>
      </c>
      <c r="K1108" s="58"/>
      <c r="M1108" s="58"/>
    </row>
    <row r="1109" spans="1:13" x14ac:dyDescent="0.2">
      <c r="A1109" s="118"/>
      <c r="B1109" s="93" t="str">
        <f>IF(A1109="","",IF(ISNUMBER(SEARCH("KCB",G1109))=TRUE,Info!$J$10,Info!$J$11))</f>
        <v/>
      </c>
      <c r="K1109" s="58"/>
      <c r="M1109" s="58"/>
    </row>
    <row r="1110" spans="1:13" x14ac:dyDescent="0.2">
      <c r="A1110" s="118"/>
      <c r="B1110" s="93" t="str">
        <f>IF(A1110="","",IF(ISNUMBER(SEARCH("KCB",G1110))=TRUE,Info!$J$10,Info!$J$11))</f>
        <v/>
      </c>
      <c r="K1110" s="58"/>
      <c r="M1110" s="58"/>
    </row>
    <row r="1111" spans="1:13" x14ac:dyDescent="0.2">
      <c r="A1111" s="118"/>
      <c r="B1111" s="93" t="str">
        <f>IF(A1111="","",IF(ISNUMBER(SEARCH("KCB",G1111))=TRUE,Info!$J$10,Info!$J$11))</f>
        <v/>
      </c>
      <c r="K1111" s="58"/>
      <c r="M1111" s="58"/>
    </row>
    <row r="1112" spans="1:13" x14ac:dyDescent="0.2">
      <c r="A1112" s="118"/>
      <c r="B1112" s="93" t="str">
        <f>IF(A1112="","",IF(ISNUMBER(SEARCH("KCB",G1112))=TRUE,Info!$J$10,Info!$J$11))</f>
        <v/>
      </c>
      <c r="K1112" s="58"/>
      <c r="M1112" s="58"/>
    </row>
    <row r="1113" spans="1:13" x14ac:dyDescent="0.2">
      <c r="A1113" s="118"/>
      <c r="B1113" s="93" t="str">
        <f>IF(A1113="","",IF(ISNUMBER(SEARCH("KCB",G1113))=TRUE,Info!$J$10,Info!$J$11))</f>
        <v/>
      </c>
      <c r="K1113" s="58"/>
      <c r="M1113" s="58"/>
    </row>
    <row r="1114" spans="1:13" x14ac:dyDescent="0.2">
      <c r="A1114" s="118"/>
      <c r="B1114" s="93" t="str">
        <f>IF(A1114="","",IF(ISNUMBER(SEARCH("KCB",G1114))=TRUE,Info!$J$10,Info!$J$11))</f>
        <v/>
      </c>
      <c r="K1114" s="58"/>
      <c r="M1114" s="58"/>
    </row>
    <row r="1115" spans="1:13" x14ac:dyDescent="0.2">
      <c r="A1115" s="118"/>
      <c r="B1115" s="93" t="str">
        <f>IF(A1115="","",IF(ISNUMBER(SEARCH("KCB",G1115))=TRUE,Info!$J$10,Info!$J$11))</f>
        <v/>
      </c>
      <c r="K1115" s="58"/>
      <c r="M1115" s="58"/>
    </row>
    <row r="1116" spans="1:13" x14ac:dyDescent="0.2">
      <c r="A1116" s="118"/>
      <c r="B1116" s="93" t="str">
        <f>IF(A1116="","",IF(ISNUMBER(SEARCH("KCB",G1116))=TRUE,Info!$J$10,Info!$J$11))</f>
        <v/>
      </c>
      <c r="K1116" s="58"/>
      <c r="M1116" s="58"/>
    </row>
    <row r="1117" spans="1:13" x14ac:dyDescent="0.2">
      <c r="A1117" s="118"/>
      <c r="B1117" s="93" t="str">
        <f>IF(A1117="","",IF(ISNUMBER(SEARCH("KCB",G1117))=TRUE,Info!$J$10,Info!$J$11))</f>
        <v/>
      </c>
      <c r="K1117" s="58"/>
      <c r="M1117" s="58"/>
    </row>
    <row r="1118" spans="1:13" x14ac:dyDescent="0.2">
      <c r="A1118" s="118"/>
      <c r="B1118" s="93" t="str">
        <f>IF(A1118="","",IF(ISNUMBER(SEARCH("KCB",G1118))=TRUE,Info!$J$10,Info!$J$11))</f>
        <v/>
      </c>
      <c r="K1118" s="58"/>
      <c r="M1118" s="58"/>
    </row>
    <row r="1119" spans="1:13" x14ac:dyDescent="0.2">
      <c r="A1119" s="118"/>
      <c r="B1119" s="93" t="str">
        <f>IF(A1119="","",IF(ISNUMBER(SEARCH("KCB",G1119))=TRUE,Info!$J$10,Info!$J$11))</f>
        <v/>
      </c>
      <c r="K1119" s="58"/>
      <c r="M1119" s="58"/>
    </row>
    <row r="1120" spans="1:13" x14ac:dyDescent="0.2">
      <c r="A1120" s="118"/>
      <c r="B1120" s="93" t="str">
        <f>IF(A1120="","",IF(ISNUMBER(SEARCH("KCB",G1120))=TRUE,Info!$J$10,Info!$J$11))</f>
        <v/>
      </c>
      <c r="K1120" s="58"/>
      <c r="M1120" s="58"/>
    </row>
    <row r="1121" spans="1:13" x14ac:dyDescent="0.2">
      <c r="A1121" s="118"/>
      <c r="B1121" s="93" t="str">
        <f>IF(A1121="","",IF(ISNUMBER(SEARCH("KCB",G1121))=TRUE,Info!$J$10,Info!$J$11))</f>
        <v/>
      </c>
      <c r="K1121" s="58"/>
      <c r="M1121" s="58"/>
    </row>
    <row r="1122" spans="1:13" x14ac:dyDescent="0.2">
      <c r="A1122" s="118"/>
      <c r="B1122" s="93" t="str">
        <f>IF(A1122="","",IF(ISNUMBER(SEARCH("KCB",G1122))=TRUE,Info!$J$10,Info!$J$11))</f>
        <v/>
      </c>
      <c r="K1122" s="58"/>
      <c r="M1122" s="58"/>
    </row>
    <row r="1123" spans="1:13" x14ac:dyDescent="0.2">
      <c r="A1123" s="118"/>
      <c r="B1123" s="93" t="str">
        <f>IF(A1123="","",IF(ISNUMBER(SEARCH("KCB",G1123))=TRUE,Info!$J$10,Info!$J$11))</f>
        <v/>
      </c>
      <c r="K1123" s="58"/>
      <c r="M1123" s="58"/>
    </row>
    <row r="1124" spans="1:13" x14ac:dyDescent="0.2">
      <c r="A1124" s="118"/>
      <c r="B1124" s="93" t="str">
        <f>IF(A1124="","",IF(ISNUMBER(SEARCH("KCB",G1124))=TRUE,Info!$J$10,Info!$J$11))</f>
        <v/>
      </c>
      <c r="K1124" s="58"/>
      <c r="M1124" s="58"/>
    </row>
    <row r="1125" spans="1:13" x14ac:dyDescent="0.2">
      <c r="A1125" s="118"/>
      <c r="B1125" s="93" t="str">
        <f>IF(A1125="","",IF(ISNUMBER(SEARCH("KCB",G1125))=TRUE,Info!$J$10,Info!$J$11))</f>
        <v/>
      </c>
      <c r="K1125" s="58"/>
      <c r="M1125" s="58"/>
    </row>
    <row r="1126" spans="1:13" x14ac:dyDescent="0.2">
      <c r="A1126" s="118"/>
      <c r="B1126" s="93" t="str">
        <f>IF(A1126="","",IF(ISNUMBER(SEARCH("KCB",G1126))=TRUE,Info!$J$10,Info!$J$11))</f>
        <v/>
      </c>
      <c r="K1126" s="58"/>
      <c r="M1126" s="58"/>
    </row>
    <row r="1127" spans="1:13" x14ac:dyDescent="0.2">
      <c r="A1127" s="118"/>
      <c r="B1127" s="93" t="str">
        <f>IF(A1127="","",IF(ISNUMBER(SEARCH("KCB",G1127))=TRUE,Info!$J$10,Info!$J$11))</f>
        <v/>
      </c>
      <c r="K1127" s="58"/>
      <c r="M1127" s="58"/>
    </row>
    <row r="1128" spans="1:13" x14ac:dyDescent="0.2">
      <c r="A1128" s="118"/>
      <c r="B1128" s="93" t="str">
        <f>IF(A1128="","",IF(ISNUMBER(SEARCH("KCB",G1128))=TRUE,Info!$J$10,Info!$J$11))</f>
        <v/>
      </c>
      <c r="K1128" s="58"/>
      <c r="M1128" s="58"/>
    </row>
    <row r="1129" spans="1:13" x14ac:dyDescent="0.2">
      <c r="A1129" s="118"/>
      <c r="B1129" s="93" t="str">
        <f>IF(A1129="","",IF(ISNUMBER(SEARCH("KCB",G1129))=TRUE,Info!$J$10,Info!$J$11))</f>
        <v/>
      </c>
      <c r="K1129" s="58"/>
      <c r="M1129" s="58"/>
    </row>
    <row r="1130" spans="1:13" x14ac:dyDescent="0.2">
      <c r="A1130" s="118"/>
      <c r="B1130" s="93" t="str">
        <f>IF(A1130="","",IF(ISNUMBER(SEARCH("KCB",G1130))=TRUE,Info!$J$10,Info!$J$11))</f>
        <v/>
      </c>
      <c r="K1130" s="58"/>
      <c r="M1130" s="58"/>
    </row>
    <row r="1131" spans="1:13" x14ac:dyDescent="0.2">
      <c r="A1131" s="118"/>
      <c r="B1131" s="93" t="str">
        <f>IF(A1131="","",IF(ISNUMBER(SEARCH("KCB",G1131))=TRUE,Info!$J$10,Info!$J$11))</f>
        <v/>
      </c>
      <c r="K1131" s="58"/>
      <c r="M1131" s="58"/>
    </row>
    <row r="1132" spans="1:13" x14ac:dyDescent="0.2">
      <c r="A1132" s="118"/>
      <c r="B1132" s="93" t="str">
        <f>IF(A1132="","",IF(ISNUMBER(SEARCH("KCB",G1132))=TRUE,Info!$J$10,Info!$J$11))</f>
        <v/>
      </c>
      <c r="K1132" s="58"/>
      <c r="M1132" s="58"/>
    </row>
    <row r="1133" spans="1:13" x14ac:dyDescent="0.2">
      <c r="A1133" s="118"/>
      <c r="B1133" s="93" t="str">
        <f>IF(A1133="","",IF(ISNUMBER(SEARCH("KCB",G1133))=TRUE,Info!$J$10,Info!$J$11))</f>
        <v/>
      </c>
      <c r="K1133" s="58"/>
      <c r="M1133" s="58"/>
    </row>
    <row r="1134" spans="1:13" x14ac:dyDescent="0.2">
      <c r="A1134" s="118"/>
      <c r="B1134" s="93" t="str">
        <f>IF(A1134="","",IF(ISNUMBER(SEARCH("KCB",G1134))=TRUE,Info!$J$10,Info!$J$11))</f>
        <v/>
      </c>
      <c r="K1134" s="58"/>
      <c r="M1134" s="58"/>
    </row>
    <row r="1135" spans="1:13" x14ac:dyDescent="0.2">
      <c r="A1135" s="118"/>
      <c r="B1135" s="93" t="str">
        <f>IF(A1135="","",IF(ISNUMBER(SEARCH("KCB",G1135))=TRUE,Info!$J$10,Info!$J$11))</f>
        <v/>
      </c>
      <c r="K1135" s="58"/>
      <c r="M1135" s="58"/>
    </row>
    <row r="1136" spans="1:13" x14ac:dyDescent="0.2">
      <c r="A1136" s="118"/>
      <c r="B1136" s="93" t="str">
        <f>IF(A1136="","",IF(ISNUMBER(SEARCH("KCB",G1136))=TRUE,Info!$J$10,Info!$J$11))</f>
        <v/>
      </c>
      <c r="K1136" s="58"/>
      <c r="M1136" s="58"/>
    </row>
    <row r="1137" spans="1:13" x14ac:dyDescent="0.2">
      <c r="A1137" s="118"/>
      <c r="B1137" s="93" t="str">
        <f>IF(A1137="","",IF(ISNUMBER(SEARCH("KCB",G1137))=TRUE,Info!$J$10,Info!$J$11))</f>
        <v/>
      </c>
      <c r="K1137" s="58"/>
      <c r="M1137" s="58"/>
    </row>
    <row r="1138" spans="1:13" x14ac:dyDescent="0.2">
      <c r="A1138" s="118"/>
      <c r="B1138" s="93" t="str">
        <f>IF(A1138="","",IF(ISNUMBER(SEARCH("KCB",G1138))=TRUE,Info!$J$10,Info!$J$11))</f>
        <v/>
      </c>
      <c r="K1138" s="58"/>
      <c r="M1138" s="58"/>
    </row>
    <row r="1139" spans="1:13" x14ac:dyDescent="0.2">
      <c r="A1139" s="118"/>
      <c r="B1139" s="93" t="str">
        <f>IF(A1139="","",IF(ISNUMBER(SEARCH("KCB",G1139))=TRUE,Info!$J$10,Info!$J$11))</f>
        <v/>
      </c>
      <c r="K1139" s="58"/>
      <c r="M1139" s="58"/>
    </row>
    <row r="1140" spans="1:13" x14ac:dyDescent="0.2">
      <c r="A1140" s="118"/>
      <c r="B1140" s="93" t="str">
        <f>IF(A1140="","",IF(ISNUMBER(SEARCH("KCB",G1140))=TRUE,Info!$J$10,Info!$J$11))</f>
        <v/>
      </c>
      <c r="K1140" s="58"/>
      <c r="M1140" s="58"/>
    </row>
    <row r="1141" spans="1:13" x14ac:dyDescent="0.2">
      <c r="A1141" s="118"/>
      <c r="B1141" s="93" t="str">
        <f>IF(A1141="","",IF(ISNUMBER(SEARCH("KCB",G1141))=TRUE,Info!$J$10,Info!$J$11))</f>
        <v/>
      </c>
      <c r="K1141" s="58"/>
      <c r="M1141" s="58"/>
    </row>
    <row r="1142" spans="1:13" x14ac:dyDescent="0.2">
      <c r="A1142" s="118"/>
      <c r="B1142" s="93" t="str">
        <f>IF(A1142="","",IF(ISNUMBER(SEARCH("KCB",G1142))=TRUE,Info!$J$10,Info!$J$11))</f>
        <v/>
      </c>
      <c r="K1142" s="58"/>
      <c r="M1142" s="58"/>
    </row>
    <row r="1143" spans="1:13" x14ac:dyDescent="0.2">
      <c r="A1143" s="118"/>
      <c r="B1143" s="93" t="str">
        <f>IF(A1143="","",IF(ISNUMBER(SEARCH("KCB",G1143))=TRUE,Info!$J$10,Info!$J$11))</f>
        <v/>
      </c>
      <c r="K1143" s="58"/>
      <c r="M1143" s="58"/>
    </row>
    <row r="1144" spans="1:13" x14ac:dyDescent="0.2">
      <c r="A1144" s="118"/>
      <c r="B1144" s="93" t="str">
        <f>IF(A1144="","",IF(ISNUMBER(SEARCH("KCB",G1144))=TRUE,Info!$J$10,Info!$J$11))</f>
        <v/>
      </c>
      <c r="K1144" s="58"/>
      <c r="M1144" s="58"/>
    </row>
    <row r="1145" spans="1:13" x14ac:dyDescent="0.2">
      <c r="A1145" s="118"/>
      <c r="B1145" s="93" t="str">
        <f>IF(A1145="","",IF(ISNUMBER(SEARCH("KCB",G1145))=TRUE,Info!$J$10,Info!$J$11))</f>
        <v/>
      </c>
      <c r="K1145" s="58"/>
      <c r="M1145" s="58"/>
    </row>
    <row r="1146" spans="1:13" x14ac:dyDescent="0.2">
      <c r="A1146" s="118"/>
      <c r="B1146" s="93" t="str">
        <f>IF(A1146="","",IF(ISNUMBER(SEARCH("KCB",G1146))=TRUE,Info!$J$10,Info!$J$11))</f>
        <v/>
      </c>
      <c r="K1146" s="58"/>
      <c r="M1146" s="58"/>
    </row>
    <row r="1147" spans="1:13" x14ac:dyDescent="0.2">
      <c r="A1147" s="118"/>
      <c r="B1147" s="93" t="str">
        <f>IF(A1147="","",IF(ISNUMBER(SEARCH("KCB",G1147))=TRUE,Info!$J$10,Info!$J$11))</f>
        <v/>
      </c>
      <c r="K1147" s="58"/>
      <c r="M1147" s="58"/>
    </row>
    <row r="1148" spans="1:13" x14ac:dyDescent="0.2">
      <c r="A1148" s="118"/>
      <c r="B1148" s="93" t="str">
        <f>IF(A1148="","",IF(ISNUMBER(SEARCH("KCB",G1148))=TRUE,Info!$J$10,Info!$J$11))</f>
        <v/>
      </c>
      <c r="K1148" s="58"/>
      <c r="M1148" s="58"/>
    </row>
    <row r="1149" spans="1:13" x14ac:dyDescent="0.2">
      <c r="A1149" s="118"/>
      <c r="B1149" s="93" t="str">
        <f>IF(A1149="","",IF(ISNUMBER(SEARCH("KCB",G1149))=TRUE,Info!$J$10,Info!$J$11))</f>
        <v/>
      </c>
      <c r="K1149" s="58"/>
      <c r="M1149" s="58"/>
    </row>
    <row r="1150" spans="1:13" x14ac:dyDescent="0.2">
      <c r="A1150" s="118"/>
      <c r="B1150" s="93" t="str">
        <f>IF(A1150="","",IF(ISNUMBER(SEARCH("KCB",G1150))=TRUE,Info!$J$10,Info!$J$11))</f>
        <v/>
      </c>
      <c r="K1150" s="58"/>
      <c r="M1150" s="58"/>
    </row>
    <row r="1151" spans="1:13" x14ac:dyDescent="0.2">
      <c r="A1151" s="118"/>
      <c r="B1151" s="93" t="str">
        <f>IF(A1151="","",IF(ISNUMBER(SEARCH("KCB",G1151))=TRUE,Info!$J$10,Info!$J$11))</f>
        <v/>
      </c>
      <c r="K1151" s="58"/>
      <c r="M1151" s="58"/>
    </row>
    <row r="1152" spans="1:13" x14ac:dyDescent="0.2">
      <c r="A1152" s="118"/>
      <c r="B1152" s="93" t="str">
        <f>IF(A1152="","",IF(ISNUMBER(SEARCH("KCB",G1152))=TRUE,Info!$J$10,Info!$J$11))</f>
        <v/>
      </c>
      <c r="K1152" s="58"/>
      <c r="M1152" s="58"/>
    </row>
    <row r="1153" spans="1:13" x14ac:dyDescent="0.2">
      <c r="A1153" s="118"/>
      <c r="B1153" s="93" t="str">
        <f>IF(A1153="","",IF(ISNUMBER(SEARCH("KCB",G1153))=TRUE,Info!$J$10,Info!$J$11))</f>
        <v/>
      </c>
      <c r="K1153" s="58"/>
      <c r="M1153" s="58"/>
    </row>
    <row r="1154" spans="1:13" x14ac:dyDescent="0.2">
      <c r="A1154" s="118"/>
      <c r="B1154" s="93" t="str">
        <f>IF(A1154="","",IF(ISNUMBER(SEARCH("KCB",G1154))=TRUE,Info!$J$10,Info!$J$11))</f>
        <v/>
      </c>
      <c r="K1154" s="58"/>
      <c r="M1154" s="58"/>
    </row>
    <row r="1155" spans="1:13" x14ac:dyDescent="0.2">
      <c r="A1155" s="118"/>
      <c r="B1155" s="93" t="str">
        <f>IF(A1155="","",IF(ISNUMBER(SEARCH("KCB",G1155))=TRUE,Info!$J$10,Info!$J$11))</f>
        <v/>
      </c>
      <c r="K1155" s="58"/>
      <c r="M1155" s="58"/>
    </row>
    <row r="1156" spans="1:13" x14ac:dyDescent="0.2">
      <c r="A1156" s="118"/>
      <c r="B1156" s="93" t="str">
        <f>IF(A1156="","",IF(ISNUMBER(SEARCH("KCB",G1156))=TRUE,Info!$J$10,Info!$J$11))</f>
        <v/>
      </c>
      <c r="K1156" s="58"/>
      <c r="M1156" s="58"/>
    </row>
    <row r="1157" spans="1:13" x14ac:dyDescent="0.2">
      <c r="A1157" s="118"/>
      <c r="B1157" s="93" t="str">
        <f>IF(A1157="","",IF(ISNUMBER(SEARCH("KCB",G1157))=TRUE,Info!$J$10,Info!$J$11))</f>
        <v/>
      </c>
      <c r="K1157" s="58"/>
      <c r="M1157" s="58"/>
    </row>
    <row r="1158" spans="1:13" x14ac:dyDescent="0.2">
      <c r="A1158" s="118"/>
      <c r="B1158" s="93" t="str">
        <f>IF(A1158="","",IF(ISNUMBER(SEARCH("KCB",G1158))=TRUE,Info!$J$10,Info!$J$11))</f>
        <v/>
      </c>
      <c r="K1158" s="58"/>
      <c r="M1158" s="58"/>
    </row>
    <row r="1159" spans="1:13" x14ac:dyDescent="0.2">
      <c r="A1159" s="118"/>
      <c r="B1159" s="93" t="str">
        <f>IF(A1159="","",IF(ISNUMBER(SEARCH("KCB",G1159))=TRUE,Info!$J$10,Info!$J$11))</f>
        <v/>
      </c>
      <c r="K1159" s="58"/>
      <c r="M1159" s="58"/>
    </row>
    <row r="1160" spans="1:13" x14ac:dyDescent="0.2">
      <c r="A1160" s="118"/>
      <c r="B1160" s="93" t="str">
        <f>IF(A1160="","",IF(ISNUMBER(SEARCH("KCB",G1160))=TRUE,Info!$J$10,Info!$J$11))</f>
        <v/>
      </c>
      <c r="K1160" s="58"/>
      <c r="M1160" s="58"/>
    </row>
    <row r="1161" spans="1:13" x14ac:dyDescent="0.2">
      <c r="A1161" s="118"/>
      <c r="B1161" s="93" t="str">
        <f>IF(A1161="","",IF(ISNUMBER(SEARCH("KCB",G1161))=TRUE,Info!$J$10,Info!$J$11))</f>
        <v/>
      </c>
      <c r="K1161" s="58"/>
      <c r="M1161" s="58"/>
    </row>
    <row r="1162" spans="1:13" x14ac:dyDescent="0.2">
      <c r="A1162" s="118"/>
      <c r="B1162" s="93" t="str">
        <f>IF(A1162="","",IF(ISNUMBER(SEARCH("KCB",G1162))=TRUE,Info!$J$10,Info!$J$11))</f>
        <v/>
      </c>
      <c r="K1162" s="58"/>
      <c r="M1162" s="58"/>
    </row>
    <row r="1163" spans="1:13" x14ac:dyDescent="0.2">
      <c r="A1163" s="118"/>
      <c r="B1163" s="93" t="str">
        <f>IF(A1163="","",IF(ISNUMBER(SEARCH("KCB",G1163))=TRUE,Info!$J$10,Info!$J$11))</f>
        <v/>
      </c>
      <c r="K1163" s="58"/>
      <c r="M1163" s="58"/>
    </row>
    <row r="1164" spans="1:13" x14ac:dyDescent="0.2">
      <c r="A1164" s="118"/>
      <c r="B1164" s="93" t="str">
        <f>IF(A1164="","",IF(ISNUMBER(SEARCH("KCB",G1164))=TRUE,Info!$J$10,Info!$J$11))</f>
        <v/>
      </c>
      <c r="K1164" s="58"/>
      <c r="M1164" s="58"/>
    </row>
    <row r="1165" spans="1:13" x14ac:dyDescent="0.2">
      <c r="A1165" s="118"/>
      <c r="B1165" s="93" t="str">
        <f>IF(A1165="","",IF(ISNUMBER(SEARCH("KCB",G1165))=TRUE,Info!$J$10,Info!$J$11))</f>
        <v/>
      </c>
      <c r="K1165" s="58"/>
      <c r="M1165" s="58"/>
    </row>
    <row r="1166" spans="1:13" x14ac:dyDescent="0.2">
      <c r="A1166" s="118"/>
      <c r="B1166" s="93" t="str">
        <f>IF(A1166="","",IF(ISNUMBER(SEARCH("KCB",G1166))=TRUE,Info!$J$10,Info!$J$11))</f>
        <v/>
      </c>
      <c r="K1166" s="58"/>
      <c r="M1166" s="58"/>
    </row>
    <row r="1167" spans="1:13" x14ac:dyDescent="0.2">
      <c r="A1167" s="118"/>
      <c r="B1167" s="93" t="str">
        <f>IF(A1167="","",IF(ISNUMBER(SEARCH("KCB",G1167))=TRUE,Info!$J$10,Info!$J$11))</f>
        <v/>
      </c>
      <c r="K1167" s="58"/>
      <c r="M1167" s="58"/>
    </row>
    <row r="1168" spans="1:13" x14ac:dyDescent="0.2">
      <c r="A1168" s="118"/>
      <c r="B1168" s="93" t="str">
        <f>IF(A1168="","",IF(ISNUMBER(SEARCH("KCB",G1168))=TRUE,Info!$J$10,Info!$J$11))</f>
        <v/>
      </c>
      <c r="K1168" s="58"/>
      <c r="M1168" s="58"/>
    </row>
    <row r="1169" spans="1:13" x14ac:dyDescent="0.2">
      <c r="A1169" s="118"/>
      <c r="B1169" s="93" t="str">
        <f>IF(A1169="","",IF(ISNUMBER(SEARCH("KCB",G1169))=TRUE,Info!$J$10,Info!$J$11))</f>
        <v/>
      </c>
      <c r="K1169" s="58"/>
      <c r="M1169" s="58"/>
    </row>
    <row r="1170" spans="1:13" x14ac:dyDescent="0.2">
      <c r="A1170" s="118"/>
      <c r="B1170" s="93" t="str">
        <f>IF(A1170="","",IF(ISNUMBER(SEARCH("KCB",G1170))=TRUE,Info!$J$10,Info!$J$11))</f>
        <v/>
      </c>
      <c r="K1170" s="58"/>
      <c r="M1170" s="58"/>
    </row>
    <row r="1171" spans="1:13" x14ac:dyDescent="0.2">
      <c r="A1171" s="118"/>
      <c r="B1171" s="93" t="str">
        <f>IF(A1171="","",IF(ISNUMBER(SEARCH("KCB",G1171))=TRUE,Info!$J$10,Info!$J$11))</f>
        <v/>
      </c>
      <c r="K1171" s="58"/>
      <c r="M1171" s="58"/>
    </row>
    <row r="1172" spans="1:13" x14ac:dyDescent="0.2">
      <c r="A1172" s="118"/>
      <c r="B1172" s="93" t="str">
        <f>IF(A1172="","",IF(ISNUMBER(SEARCH("KCB",G1172))=TRUE,Info!$J$10,Info!$J$11))</f>
        <v/>
      </c>
      <c r="K1172" s="58"/>
      <c r="M1172" s="58"/>
    </row>
    <row r="1173" spans="1:13" x14ac:dyDescent="0.2">
      <c r="A1173" s="118"/>
      <c r="B1173" s="93" t="str">
        <f>IF(A1173="","",IF(ISNUMBER(SEARCH("KCB",G1173))=TRUE,Info!$J$10,Info!$J$11))</f>
        <v/>
      </c>
      <c r="K1173" s="58"/>
      <c r="M1173" s="58"/>
    </row>
    <row r="1174" spans="1:13" x14ac:dyDescent="0.2">
      <c r="A1174" s="118"/>
      <c r="B1174" s="93" t="str">
        <f>IF(A1174="","",IF(ISNUMBER(SEARCH("KCB",G1174))=TRUE,Info!$J$10,Info!$J$11))</f>
        <v/>
      </c>
      <c r="K1174" s="58"/>
      <c r="M1174" s="58"/>
    </row>
    <row r="1175" spans="1:13" x14ac:dyDescent="0.2">
      <c r="A1175" s="118"/>
      <c r="B1175" s="93" t="str">
        <f>IF(A1175="","",IF(ISNUMBER(SEARCH("KCB",G1175))=TRUE,Info!$J$10,Info!$J$11))</f>
        <v/>
      </c>
      <c r="K1175" s="58"/>
      <c r="M1175" s="58"/>
    </row>
    <row r="1176" spans="1:13" x14ac:dyDescent="0.2">
      <c r="A1176" s="118"/>
      <c r="B1176" s="93" t="str">
        <f>IF(A1176="","",IF(ISNUMBER(SEARCH("KCB",G1176))=TRUE,Info!$J$10,Info!$J$11))</f>
        <v/>
      </c>
      <c r="K1176" s="58"/>
      <c r="M1176" s="58"/>
    </row>
    <row r="1177" spans="1:13" x14ac:dyDescent="0.2">
      <c r="A1177" s="118"/>
      <c r="B1177" s="93" t="str">
        <f>IF(A1177="","",IF(ISNUMBER(SEARCH("KCB",G1177))=TRUE,Info!$J$10,Info!$J$11))</f>
        <v/>
      </c>
      <c r="K1177" s="58"/>
      <c r="M1177" s="58"/>
    </row>
    <row r="1178" spans="1:13" x14ac:dyDescent="0.2">
      <c r="A1178" s="118"/>
      <c r="B1178" s="93" t="str">
        <f>IF(A1178="","",IF(ISNUMBER(SEARCH("KCB",G1178))=TRUE,Info!$J$10,Info!$J$11))</f>
        <v/>
      </c>
      <c r="K1178" s="58"/>
      <c r="M1178" s="58"/>
    </row>
    <row r="1179" spans="1:13" x14ac:dyDescent="0.2">
      <c r="A1179" s="118"/>
      <c r="B1179" s="93" t="str">
        <f>IF(A1179="","",IF(ISNUMBER(SEARCH("KCB",G1179))=TRUE,Info!$J$10,Info!$J$11))</f>
        <v/>
      </c>
      <c r="K1179" s="58"/>
      <c r="M1179" s="58"/>
    </row>
    <row r="1180" spans="1:13" x14ac:dyDescent="0.2">
      <c r="A1180" s="118"/>
      <c r="B1180" s="93" t="str">
        <f>IF(A1180="","",IF(ISNUMBER(SEARCH("KCB",G1180))=TRUE,Info!$J$10,Info!$J$11))</f>
        <v/>
      </c>
      <c r="K1180" s="58"/>
      <c r="M1180" s="58"/>
    </row>
    <row r="1181" spans="1:13" x14ac:dyDescent="0.2">
      <c r="A1181" s="118"/>
      <c r="B1181" s="93" t="str">
        <f>IF(A1181="","",IF(ISNUMBER(SEARCH("KCB",G1181))=TRUE,Info!$J$10,Info!$J$11))</f>
        <v/>
      </c>
      <c r="K1181" s="58"/>
      <c r="M1181" s="58"/>
    </row>
    <row r="1182" spans="1:13" x14ac:dyDescent="0.2">
      <c r="A1182" s="118"/>
      <c r="B1182" s="93" t="str">
        <f>IF(A1182="","",IF(ISNUMBER(SEARCH("KCB",G1182))=TRUE,Info!$J$10,Info!$J$11))</f>
        <v/>
      </c>
      <c r="K1182" s="58"/>
      <c r="M1182" s="58"/>
    </row>
    <row r="1183" spans="1:13" x14ac:dyDescent="0.2">
      <c r="A1183" s="118"/>
      <c r="B1183" s="93" t="str">
        <f>IF(A1183="","",IF(ISNUMBER(SEARCH("KCB",G1183))=TRUE,Info!$J$10,Info!$J$11))</f>
        <v/>
      </c>
      <c r="K1183" s="58"/>
      <c r="M1183" s="58"/>
    </row>
    <row r="1184" spans="1:13" x14ac:dyDescent="0.2">
      <c r="A1184" s="118"/>
      <c r="B1184" s="93" t="str">
        <f>IF(A1184="","",IF(ISNUMBER(SEARCH("KCB",G1184))=TRUE,Info!$J$10,Info!$J$11))</f>
        <v/>
      </c>
      <c r="K1184" s="58"/>
      <c r="M1184" s="58"/>
    </row>
    <row r="1185" spans="1:13" x14ac:dyDescent="0.2">
      <c r="A1185" s="118"/>
      <c r="B1185" s="93" t="str">
        <f>IF(A1185="","",IF(ISNUMBER(SEARCH("KCB",G1185))=TRUE,Info!$J$10,Info!$J$11))</f>
        <v/>
      </c>
      <c r="K1185" s="58"/>
      <c r="M1185" s="58"/>
    </row>
    <row r="1186" spans="1:13" x14ac:dyDescent="0.2">
      <c r="A1186" s="118"/>
      <c r="B1186" s="93" t="str">
        <f>IF(A1186="","",IF(ISNUMBER(SEARCH("KCB",G1186))=TRUE,Info!$J$10,Info!$J$11))</f>
        <v/>
      </c>
      <c r="K1186" s="58"/>
      <c r="M1186" s="58"/>
    </row>
    <row r="1187" spans="1:13" x14ac:dyDescent="0.2">
      <c r="A1187" s="118"/>
      <c r="B1187" s="93" t="str">
        <f>IF(A1187="","",IF(ISNUMBER(SEARCH("KCB",G1187))=TRUE,Info!$J$10,Info!$J$11))</f>
        <v/>
      </c>
      <c r="K1187" s="58"/>
      <c r="M1187" s="58"/>
    </row>
    <row r="1188" spans="1:13" x14ac:dyDescent="0.2">
      <c r="A1188" s="118"/>
      <c r="B1188" s="93" t="str">
        <f>IF(A1188="","",IF(ISNUMBER(SEARCH("KCB",G1188))=TRUE,Info!$J$10,Info!$J$11))</f>
        <v/>
      </c>
      <c r="K1188" s="58"/>
      <c r="M1188" s="58"/>
    </row>
    <row r="1189" spans="1:13" x14ac:dyDescent="0.2">
      <c r="A1189" s="118"/>
      <c r="B1189" s="93" t="str">
        <f>IF(A1189="","",IF(ISNUMBER(SEARCH("KCB",G1189))=TRUE,Info!$J$10,Info!$J$11))</f>
        <v/>
      </c>
      <c r="K1189" s="58"/>
      <c r="M1189" s="58"/>
    </row>
    <row r="1190" spans="1:13" x14ac:dyDescent="0.2">
      <c r="A1190" s="118"/>
      <c r="B1190" s="93" t="str">
        <f>IF(A1190="","",IF(ISNUMBER(SEARCH("KCB",G1190))=TRUE,Info!$J$10,Info!$J$11))</f>
        <v/>
      </c>
      <c r="K1190" s="58"/>
      <c r="M1190" s="58"/>
    </row>
    <row r="1191" spans="1:13" x14ac:dyDescent="0.2">
      <c r="A1191" s="118"/>
      <c r="B1191" s="93" t="str">
        <f>IF(A1191="","",IF(ISNUMBER(SEARCH("KCB",G1191))=TRUE,Info!$J$10,Info!$J$11))</f>
        <v/>
      </c>
      <c r="K1191" s="58"/>
      <c r="M1191" s="58"/>
    </row>
    <row r="1192" spans="1:13" x14ac:dyDescent="0.2">
      <c r="A1192" s="118"/>
      <c r="B1192" s="93" t="str">
        <f>IF(A1192="","",IF(ISNUMBER(SEARCH("KCB",G1192))=TRUE,Info!$J$10,Info!$J$11))</f>
        <v/>
      </c>
      <c r="K1192" s="58"/>
      <c r="M1192" s="58"/>
    </row>
    <row r="1193" spans="1:13" x14ac:dyDescent="0.2">
      <c r="A1193" s="118"/>
      <c r="B1193" s="93" t="str">
        <f>IF(A1193="","",IF(ISNUMBER(SEARCH("KCB",G1193))=TRUE,Info!$J$10,Info!$J$11))</f>
        <v/>
      </c>
      <c r="K1193" s="58"/>
      <c r="M1193" s="58"/>
    </row>
    <row r="1194" spans="1:13" x14ac:dyDescent="0.2">
      <c r="A1194" s="118"/>
      <c r="B1194" s="93" t="str">
        <f>IF(A1194="","",IF(ISNUMBER(SEARCH("KCB",G1194))=TRUE,Info!$J$10,Info!$J$11))</f>
        <v/>
      </c>
      <c r="K1194" s="58"/>
      <c r="M1194" s="58"/>
    </row>
    <row r="1195" spans="1:13" x14ac:dyDescent="0.2">
      <c r="A1195" s="118"/>
      <c r="B1195" s="93" t="str">
        <f>IF(A1195="","",IF(ISNUMBER(SEARCH("KCB",G1195))=TRUE,Info!$J$10,Info!$J$11))</f>
        <v/>
      </c>
      <c r="K1195" s="58"/>
      <c r="M1195" s="58"/>
    </row>
    <row r="1196" spans="1:13" x14ac:dyDescent="0.2">
      <c r="A1196" s="118"/>
      <c r="B1196" s="93" t="str">
        <f>IF(A1196="","",IF(ISNUMBER(SEARCH("KCB",G1196))=TRUE,Info!$J$10,Info!$J$11))</f>
        <v/>
      </c>
      <c r="K1196" s="58"/>
      <c r="M1196" s="58"/>
    </row>
    <row r="1197" spans="1:13" x14ac:dyDescent="0.2">
      <c r="A1197" s="118"/>
      <c r="B1197" s="93" t="str">
        <f>IF(A1197="","",IF(ISNUMBER(SEARCH("KCB",G1197))=TRUE,Info!$J$10,Info!$J$11))</f>
        <v/>
      </c>
      <c r="K1197" s="58"/>
      <c r="M1197" s="58"/>
    </row>
    <row r="1198" spans="1:13" x14ac:dyDescent="0.2">
      <c r="A1198" s="118"/>
      <c r="B1198" s="93" t="str">
        <f>IF(A1198="","",IF(ISNUMBER(SEARCH("KCB",G1198))=TRUE,Info!$J$10,Info!$J$11))</f>
        <v/>
      </c>
      <c r="K1198" s="58"/>
      <c r="M1198" s="58"/>
    </row>
    <row r="1199" spans="1:13" x14ac:dyDescent="0.2">
      <c r="A1199" s="118"/>
      <c r="B1199" s="93" t="str">
        <f>IF(A1199="","",IF(ISNUMBER(SEARCH("KCB",G1199))=TRUE,Info!$J$10,Info!$J$11))</f>
        <v/>
      </c>
      <c r="K1199" s="58"/>
      <c r="M1199" s="58"/>
    </row>
    <row r="1200" spans="1:13" x14ac:dyDescent="0.2">
      <c r="A1200" s="118"/>
      <c r="B1200" s="93" t="str">
        <f>IF(A1200="","",IF(ISNUMBER(SEARCH("KCB",G1200))=TRUE,Info!$J$10,Info!$J$11))</f>
        <v/>
      </c>
      <c r="K1200" s="58"/>
      <c r="M1200" s="58"/>
    </row>
    <row r="1201" spans="1:13" x14ac:dyDescent="0.2">
      <c r="A1201" s="118"/>
      <c r="B1201" s="93" t="str">
        <f>IF(A1201="","",IF(ISNUMBER(SEARCH("KCB",G1201))=TRUE,Info!$J$10,Info!$J$11))</f>
        <v/>
      </c>
      <c r="K1201" s="58"/>
      <c r="M1201" s="58"/>
    </row>
    <row r="1202" spans="1:13" x14ac:dyDescent="0.2">
      <c r="A1202" s="118"/>
      <c r="B1202" s="93" t="str">
        <f>IF(A1202="","",IF(ISNUMBER(SEARCH("KCB",G1202))=TRUE,Info!$J$10,Info!$J$11))</f>
        <v/>
      </c>
      <c r="K1202" s="58"/>
      <c r="M1202" s="58"/>
    </row>
    <row r="1203" spans="1:13" x14ac:dyDescent="0.2">
      <c r="A1203" s="118"/>
      <c r="B1203" s="93" t="str">
        <f>IF(A1203="","",IF(ISNUMBER(SEARCH("KCB",G1203))=TRUE,Info!$J$10,Info!$J$11))</f>
        <v/>
      </c>
      <c r="K1203" s="58"/>
      <c r="M1203" s="58"/>
    </row>
    <row r="1204" spans="1:13" x14ac:dyDescent="0.2">
      <c r="A1204" s="118"/>
      <c r="B1204" s="93" t="str">
        <f>IF(A1204="","",IF(ISNUMBER(SEARCH("KCB",G1204))=TRUE,Info!$J$10,Info!$J$11))</f>
        <v/>
      </c>
      <c r="K1204" s="58"/>
      <c r="M1204" s="58"/>
    </row>
    <row r="1205" spans="1:13" x14ac:dyDescent="0.2">
      <c r="A1205" s="118"/>
      <c r="B1205" s="93" t="str">
        <f>IF(A1205="","",IF(ISNUMBER(SEARCH("KCB",G1205))=TRUE,Info!$J$10,Info!$J$11))</f>
        <v/>
      </c>
      <c r="K1205" s="58"/>
      <c r="M1205" s="58"/>
    </row>
    <row r="1206" spans="1:13" x14ac:dyDescent="0.2">
      <c r="A1206" s="118"/>
      <c r="B1206" s="93" t="str">
        <f>IF(A1206="","",IF(ISNUMBER(SEARCH("KCB",G1206))=TRUE,Info!$J$10,Info!$J$11))</f>
        <v/>
      </c>
      <c r="K1206" s="58"/>
      <c r="M1206" s="58"/>
    </row>
    <row r="1207" spans="1:13" x14ac:dyDescent="0.2">
      <c r="A1207" s="118"/>
      <c r="B1207" s="93" t="str">
        <f>IF(A1207="","",IF(ISNUMBER(SEARCH("KCB",G1207))=TRUE,Info!$J$10,Info!$J$11))</f>
        <v/>
      </c>
      <c r="K1207" s="58"/>
      <c r="M1207" s="58"/>
    </row>
    <row r="1208" spans="1:13" x14ac:dyDescent="0.2">
      <c r="A1208" s="118"/>
      <c r="B1208" s="93" t="str">
        <f>IF(A1208="","",IF(ISNUMBER(SEARCH("KCB",G1208))=TRUE,Info!$J$10,Info!$J$11))</f>
        <v/>
      </c>
      <c r="K1208" s="58"/>
      <c r="M1208" s="58"/>
    </row>
    <row r="1209" spans="1:13" x14ac:dyDescent="0.2">
      <c r="A1209" s="118"/>
      <c r="B1209" s="93" t="str">
        <f>IF(A1209="","",IF(ISNUMBER(SEARCH("KCB",G1209))=TRUE,Info!$J$10,Info!$J$11))</f>
        <v/>
      </c>
      <c r="K1209" s="58"/>
      <c r="M1209" s="58"/>
    </row>
    <row r="1210" spans="1:13" x14ac:dyDescent="0.2">
      <c r="A1210" s="118"/>
      <c r="B1210" s="93" t="str">
        <f>IF(A1210="","",IF(ISNUMBER(SEARCH("KCB",G1210))=TRUE,Info!$J$10,Info!$J$11))</f>
        <v/>
      </c>
      <c r="K1210" s="58"/>
      <c r="M1210" s="58"/>
    </row>
    <row r="1211" spans="1:13" x14ac:dyDescent="0.2">
      <c r="A1211" s="118"/>
      <c r="B1211" s="93" t="str">
        <f>IF(A1211="","",IF(ISNUMBER(SEARCH("KCB",G1211))=TRUE,Info!$J$10,Info!$J$11))</f>
        <v/>
      </c>
      <c r="K1211" s="58"/>
      <c r="M1211" s="58"/>
    </row>
    <row r="1212" spans="1:13" x14ac:dyDescent="0.2">
      <c r="A1212" s="118"/>
      <c r="B1212" s="93" t="str">
        <f>IF(A1212="","",IF(ISNUMBER(SEARCH("KCB",G1212))=TRUE,Info!$J$10,Info!$J$11))</f>
        <v/>
      </c>
      <c r="K1212" s="58"/>
      <c r="M1212" s="58"/>
    </row>
    <row r="1213" spans="1:13" x14ac:dyDescent="0.2">
      <c r="A1213" s="118"/>
      <c r="B1213" s="93" t="str">
        <f>IF(A1213="","",IF(ISNUMBER(SEARCH("KCB",G1213))=TRUE,Info!$J$10,Info!$J$11))</f>
        <v/>
      </c>
      <c r="K1213" s="58"/>
      <c r="M1213" s="58"/>
    </row>
    <row r="1214" spans="1:13" x14ac:dyDescent="0.2">
      <c r="A1214" s="118"/>
      <c r="B1214" s="93" t="str">
        <f>IF(A1214="","",IF(ISNUMBER(SEARCH("KCB",G1214))=TRUE,Info!$J$10,Info!$J$11))</f>
        <v/>
      </c>
      <c r="K1214" s="58"/>
      <c r="M1214" s="58"/>
    </row>
    <row r="1215" spans="1:13" x14ac:dyDescent="0.2">
      <c r="A1215" s="118"/>
      <c r="B1215" s="93" t="str">
        <f>IF(A1215="","",IF(ISNUMBER(SEARCH("KCB",G1215))=TRUE,Info!$J$10,Info!$J$11))</f>
        <v/>
      </c>
      <c r="K1215" s="58"/>
      <c r="M1215" s="58"/>
    </row>
    <row r="1216" spans="1:13" x14ac:dyDescent="0.2">
      <c r="A1216" s="118"/>
      <c r="B1216" s="93" t="str">
        <f>IF(A1216="","",IF(ISNUMBER(SEARCH("KCB",G1216))=TRUE,Info!$J$10,Info!$J$11))</f>
        <v/>
      </c>
      <c r="K1216" s="58"/>
      <c r="M1216" s="58"/>
    </row>
    <row r="1217" spans="1:13" x14ac:dyDescent="0.2">
      <c r="A1217" s="118"/>
      <c r="B1217" s="93" t="str">
        <f>IF(A1217="","",IF(ISNUMBER(SEARCH("KCB",G1217))=TRUE,Info!$J$10,Info!$J$11))</f>
        <v/>
      </c>
      <c r="K1217" s="58"/>
      <c r="M1217" s="58"/>
    </row>
    <row r="1218" spans="1:13" x14ac:dyDescent="0.2">
      <c r="A1218" s="118"/>
      <c r="B1218" s="93" t="str">
        <f>IF(A1218="","",IF(ISNUMBER(SEARCH("KCB",G1218))=TRUE,Info!$J$10,Info!$J$11))</f>
        <v/>
      </c>
      <c r="K1218" s="58"/>
      <c r="M1218" s="58"/>
    </row>
    <row r="1219" spans="1:13" x14ac:dyDescent="0.2">
      <c r="A1219" s="118"/>
      <c r="B1219" s="93" t="str">
        <f>IF(A1219="","",IF(ISNUMBER(SEARCH("KCB",G1219))=TRUE,Info!$J$10,Info!$J$11))</f>
        <v/>
      </c>
      <c r="K1219" s="58"/>
      <c r="M1219" s="58"/>
    </row>
    <row r="1220" spans="1:13" x14ac:dyDescent="0.2">
      <c r="A1220" s="118"/>
      <c r="B1220" s="93" t="str">
        <f>IF(A1220="","",IF(ISNUMBER(SEARCH("KCB",G1220))=TRUE,Info!$J$10,Info!$J$11))</f>
        <v/>
      </c>
      <c r="K1220" s="58"/>
      <c r="M1220" s="58"/>
    </row>
    <row r="1221" spans="1:13" x14ac:dyDescent="0.2">
      <c r="A1221" s="118"/>
      <c r="B1221" s="93" t="str">
        <f>IF(A1221="","",IF(ISNUMBER(SEARCH("KCB",G1221))=TRUE,Info!$J$10,Info!$J$11))</f>
        <v/>
      </c>
      <c r="K1221" s="58"/>
      <c r="M1221" s="58"/>
    </row>
    <row r="1222" spans="1:13" x14ac:dyDescent="0.2">
      <c r="A1222" s="118"/>
      <c r="B1222" s="93" t="str">
        <f>IF(A1222="","",IF(ISNUMBER(SEARCH("KCB",G1222))=TRUE,Info!$J$10,Info!$J$11))</f>
        <v/>
      </c>
      <c r="K1222" s="58"/>
      <c r="M1222" s="58"/>
    </row>
    <row r="1223" spans="1:13" x14ac:dyDescent="0.2">
      <c r="A1223" s="118"/>
      <c r="B1223" s="93" t="str">
        <f>IF(A1223="","",IF(ISNUMBER(SEARCH("KCB",G1223))=TRUE,Info!$J$10,Info!$J$11))</f>
        <v/>
      </c>
      <c r="K1223" s="58"/>
      <c r="M1223" s="58"/>
    </row>
    <row r="1224" spans="1:13" x14ac:dyDescent="0.2">
      <c r="A1224" s="118"/>
      <c r="B1224" s="93" t="str">
        <f>IF(A1224="","",IF(ISNUMBER(SEARCH("KCB",G1224))=TRUE,Info!$J$10,Info!$J$11))</f>
        <v/>
      </c>
      <c r="K1224" s="58"/>
      <c r="M1224" s="58"/>
    </row>
    <row r="1225" spans="1:13" x14ac:dyDescent="0.2">
      <c r="A1225" s="118"/>
      <c r="B1225" s="93" t="str">
        <f>IF(A1225="","",IF(ISNUMBER(SEARCH("KCB",G1225))=TRUE,Info!$J$10,Info!$J$11))</f>
        <v/>
      </c>
      <c r="K1225" s="58"/>
      <c r="M1225" s="58"/>
    </row>
    <row r="1226" spans="1:13" x14ac:dyDescent="0.2">
      <c r="A1226" s="118"/>
      <c r="B1226" s="93" t="str">
        <f>IF(A1226="","",IF(ISNUMBER(SEARCH("KCB",G1226))=TRUE,Info!$J$10,Info!$J$11))</f>
        <v/>
      </c>
      <c r="K1226" s="58"/>
      <c r="M1226" s="58"/>
    </row>
    <row r="1227" spans="1:13" x14ac:dyDescent="0.2">
      <c r="A1227" s="118"/>
      <c r="B1227" s="93" t="str">
        <f>IF(A1227="","",IF(ISNUMBER(SEARCH("KCB",G1227))=TRUE,Info!$J$10,Info!$J$11))</f>
        <v/>
      </c>
      <c r="K1227" s="58"/>
      <c r="M1227" s="58"/>
    </row>
    <row r="1228" spans="1:13" x14ac:dyDescent="0.2">
      <c r="A1228" s="118"/>
      <c r="B1228" s="93" t="str">
        <f>IF(A1228="","",IF(ISNUMBER(SEARCH("KCB",G1228))=TRUE,Info!$J$10,Info!$J$11))</f>
        <v/>
      </c>
      <c r="K1228" s="58"/>
      <c r="M1228" s="58"/>
    </row>
    <row r="1229" spans="1:13" x14ac:dyDescent="0.2">
      <c r="A1229" s="118"/>
      <c r="B1229" s="93" t="str">
        <f>IF(A1229="","",IF(ISNUMBER(SEARCH("KCB",G1229))=TRUE,Info!$J$10,Info!$J$11))</f>
        <v/>
      </c>
      <c r="K1229" s="58"/>
      <c r="M1229" s="58"/>
    </row>
    <row r="1230" spans="1:13" x14ac:dyDescent="0.2">
      <c r="A1230" s="118"/>
      <c r="B1230" s="93" t="str">
        <f>IF(A1230="","",IF(ISNUMBER(SEARCH("KCB",G1230))=TRUE,Info!$J$10,Info!$J$11))</f>
        <v/>
      </c>
      <c r="K1230" s="58"/>
      <c r="M1230" s="58"/>
    </row>
    <row r="1231" spans="1:13" x14ac:dyDescent="0.2">
      <c r="A1231" s="118"/>
      <c r="B1231" s="93" t="str">
        <f>IF(A1231="","",IF(ISNUMBER(SEARCH("KCB",G1231))=TRUE,Info!$J$10,Info!$J$11))</f>
        <v/>
      </c>
      <c r="K1231" s="58"/>
      <c r="M1231" s="58"/>
    </row>
    <row r="1232" spans="1:13" x14ac:dyDescent="0.2">
      <c r="A1232" s="118"/>
      <c r="B1232" s="93" t="str">
        <f>IF(A1232="","",IF(ISNUMBER(SEARCH("KCB",G1232))=TRUE,Info!$J$10,Info!$J$11))</f>
        <v/>
      </c>
      <c r="K1232" s="58"/>
      <c r="M1232" s="58"/>
    </row>
    <row r="1233" spans="1:13" x14ac:dyDescent="0.2">
      <c r="A1233" s="118"/>
      <c r="B1233" s="93" t="str">
        <f>IF(A1233="","",IF(ISNUMBER(SEARCH("KCB",G1233))=TRUE,Info!$J$10,Info!$J$11))</f>
        <v/>
      </c>
      <c r="K1233" s="58"/>
      <c r="M1233" s="58"/>
    </row>
    <row r="1234" spans="1:13" x14ac:dyDescent="0.2">
      <c r="A1234" s="118"/>
      <c r="B1234" s="93" t="str">
        <f>IF(A1234="","",IF(ISNUMBER(SEARCH("KCB",G1234))=TRUE,Info!$J$10,Info!$J$11))</f>
        <v/>
      </c>
      <c r="K1234" s="58"/>
      <c r="M1234" s="58"/>
    </row>
    <row r="1235" spans="1:13" x14ac:dyDescent="0.2">
      <c r="A1235" s="118"/>
      <c r="B1235" s="93" t="str">
        <f>IF(A1235="","",IF(ISNUMBER(SEARCH("KCB",G1235))=TRUE,Info!$J$10,Info!$J$11))</f>
        <v/>
      </c>
      <c r="K1235" s="58"/>
      <c r="M1235" s="58"/>
    </row>
    <row r="1236" spans="1:13" x14ac:dyDescent="0.2">
      <c r="A1236" s="118"/>
      <c r="B1236" s="93" t="str">
        <f>IF(A1236="","",IF(ISNUMBER(SEARCH("KCB",G1236))=TRUE,Info!$J$10,Info!$J$11))</f>
        <v/>
      </c>
      <c r="K1236" s="58"/>
      <c r="M1236" s="58"/>
    </row>
    <row r="1237" spans="1:13" x14ac:dyDescent="0.2">
      <c r="A1237" s="118"/>
      <c r="B1237" s="93" t="str">
        <f>IF(A1237="","",IF(ISNUMBER(SEARCH("KCB",G1237))=TRUE,Info!$J$10,Info!$J$11))</f>
        <v/>
      </c>
      <c r="K1237" s="58"/>
      <c r="M1237" s="58"/>
    </row>
    <row r="1238" spans="1:13" x14ac:dyDescent="0.2">
      <c r="A1238" s="118"/>
      <c r="B1238" s="93" t="str">
        <f>IF(A1238="","",IF(ISNUMBER(SEARCH("KCB",G1238))=TRUE,Info!$J$10,Info!$J$11))</f>
        <v/>
      </c>
      <c r="K1238" s="58"/>
      <c r="M1238" s="58"/>
    </row>
    <row r="1239" spans="1:13" x14ac:dyDescent="0.2">
      <c r="A1239" s="118"/>
      <c r="B1239" s="93" t="str">
        <f>IF(A1239="","",IF(ISNUMBER(SEARCH("KCB",G1239))=TRUE,Info!$J$10,Info!$J$11))</f>
        <v/>
      </c>
      <c r="K1239" s="58"/>
      <c r="M1239" s="58"/>
    </row>
    <row r="1240" spans="1:13" x14ac:dyDescent="0.2">
      <c r="A1240" s="118"/>
      <c r="B1240" s="93" t="str">
        <f>IF(A1240="","",IF(ISNUMBER(SEARCH("KCB",G1240))=TRUE,Info!$J$10,Info!$J$11))</f>
        <v/>
      </c>
      <c r="K1240" s="58"/>
      <c r="M1240" s="58"/>
    </row>
    <row r="1241" spans="1:13" x14ac:dyDescent="0.2">
      <c r="A1241" s="118"/>
      <c r="B1241" s="93" t="str">
        <f>IF(A1241="","",IF(ISNUMBER(SEARCH("KCB",G1241))=TRUE,Info!$J$10,Info!$J$11))</f>
        <v/>
      </c>
      <c r="K1241" s="58"/>
      <c r="M1241" s="58"/>
    </row>
    <row r="1242" spans="1:13" x14ac:dyDescent="0.2">
      <c r="A1242" s="118"/>
      <c r="B1242" s="93" t="str">
        <f>IF(A1242="","",IF(ISNUMBER(SEARCH("KCB",G1242))=TRUE,Info!$J$10,Info!$J$11))</f>
        <v/>
      </c>
      <c r="K1242" s="58"/>
      <c r="M1242" s="58"/>
    </row>
    <row r="1243" spans="1:13" x14ac:dyDescent="0.2">
      <c r="A1243" s="118"/>
      <c r="B1243" s="93" t="str">
        <f>IF(A1243="","",IF(ISNUMBER(SEARCH("KCB",G1243))=TRUE,Info!$J$10,Info!$J$11))</f>
        <v/>
      </c>
      <c r="K1243" s="58"/>
      <c r="M1243" s="58"/>
    </row>
    <row r="1244" spans="1:13" x14ac:dyDescent="0.2">
      <c r="A1244" s="118"/>
      <c r="B1244" s="93" t="str">
        <f>IF(A1244="","",IF(ISNUMBER(SEARCH("KCB",G1244))=TRUE,Info!$J$10,Info!$J$11))</f>
        <v/>
      </c>
      <c r="K1244" s="58"/>
      <c r="M1244" s="58"/>
    </row>
    <row r="1245" spans="1:13" x14ac:dyDescent="0.2">
      <c r="A1245" s="118"/>
      <c r="B1245" s="93" t="str">
        <f>IF(A1245="","",IF(ISNUMBER(SEARCH("KCB",G1245))=TRUE,Info!$J$10,Info!$J$11))</f>
        <v/>
      </c>
      <c r="K1245" s="58"/>
      <c r="M1245" s="58"/>
    </row>
    <row r="1246" spans="1:13" x14ac:dyDescent="0.2">
      <c r="A1246" s="118"/>
      <c r="B1246" s="93" t="str">
        <f>IF(A1246="","",IF(ISNUMBER(SEARCH("KCB",G1246))=TRUE,Info!$J$10,Info!$J$11))</f>
        <v/>
      </c>
      <c r="K1246" s="58"/>
      <c r="M1246" s="58"/>
    </row>
    <row r="1247" spans="1:13" x14ac:dyDescent="0.2">
      <c r="A1247" s="118"/>
      <c r="B1247" s="93" t="str">
        <f>IF(A1247="","",IF(ISNUMBER(SEARCH("KCB",G1247))=TRUE,Info!$J$10,Info!$J$11))</f>
        <v/>
      </c>
      <c r="K1247" s="58"/>
      <c r="M1247" s="58"/>
    </row>
    <row r="1248" spans="1:13" x14ac:dyDescent="0.2">
      <c r="A1248" s="118"/>
      <c r="B1248" s="93" t="str">
        <f>IF(A1248="","",IF(ISNUMBER(SEARCH("KCB",G1248))=TRUE,Info!$J$10,Info!$J$11))</f>
        <v/>
      </c>
      <c r="K1248" s="58"/>
      <c r="M1248" s="58"/>
    </row>
    <row r="1249" spans="1:13" x14ac:dyDescent="0.2">
      <c r="A1249" s="118"/>
      <c r="B1249" s="93" t="str">
        <f>IF(A1249="","",IF(ISNUMBER(SEARCH("KCB",G1249))=TRUE,Info!$J$10,Info!$J$11))</f>
        <v/>
      </c>
      <c r="K1249" s="58"/>
      <c r="M1249" s="58"/>
    </row>
    <row r="1250" spans="1:13" x14ac:dyDescent="0.2">
      <c r="A1250" s="118"/>
      <c r="B1250" s="93" t="str">
        <f>IF(A1250="","",IF(ISNUMBER(SEARCH("KCB",G1250))=TRUE,Info!$J$10,Info!$J$11))</f>
        <v/>
      </c>
      <c r="K1250" s="58"/>
      <c r="M1250" s="58"/>
    </row>
    <row r="1251" spans="1:13" x14ac:dyDescent="0.2">
      <c r="A1251" s="118"/>
      <c r="B1251" s="93" t="str">
        <f>IF(A1251="","",IF(ISNUMBER(SEARCH("KCB",G1251))=TRUE,Info!$J$10,Info!$J$11))</f>
        <v/>
      </c>
      <c r="K1251" s="58"/>
      <c r="M1251" s="58"/>
    </row>
    <row r="1252" spans="1:13" x14ac:dyDescent="0.2">
      <c r="A1252" s="118"/>
      <c r="B1252" s="93" t="str">
        <f>IF(A1252="","",IF(ISNUMBER(SEARCH("KCB",G1252))=TRUE,Info!$J$10,Info!$J$11))</f>
        <v/>
      </c>
      <c r="K1252" s="58"/>
      <c r="M1252" s="58"/>
    </row>
    <row r="1253" spans="1:13" x14ac:dyDescent="0.2">
      <c r="A1253" s="118"/>
      <c r="B1253" s="93" t="str">
        <f>IF(A1253="","",IF(ISNUMBER(SEARCH("KCB",G1253))=TRUE,Info!$J$10,Info!$J$11))</f>
        <v/>
      </c>
      <c r="K1253" s="58"/>
      <c r="M1253" s="58"/>
    </row>
    <row r="1254" spans="1:13" x14ac:dyDescent="0.2">
      <c r="A1254" s="118"/>
      <c r="B1254" s="93" t="str">
        <f>IF(A1254="","",IF(ISNUMBER(SEARCH("KCB",G1254))=TRUE,Info!$J$10,Info!$J$11))</f>
        <v/>
      </c>
      <c r="K1254" s="58"/>
      <c r="M1254" s="58"/>
    </row>
    <row r="1255" spans="1:13" x14ac:dyDescent="0.2">
      <c r="A1255" s="118"/>
      <c r="B1255" s="93" t="str">
        <f>IF(A1255="","",IF(ISNUMBER(SEARCH("KCB",G1255))=TRUE,Info!$J$10,Info!$J$11))</f>
        <v/>
      </c>
      <c r="K1255" s="58"/>
      <c r="M1255" s="58"/>
    </row>
    <row r="1256" spans="1:13" x14ac:dyDescent="0.2">
      <c r="A1256" s="118"/>
      <c r="B1256" s="93" t="str">
        <f>IF(A1256="","",IF(ISNUMBER(SEARCH("KCB",G1256))=TRUE,Info!$J$10,Info!$J$11))</f>
        <v/>
      </c>
      <c r="K1256" s="58"/>
      <c r="M1256" s="58"/>
    </row>
    <row r="1257" spans="1:13" x14ac:dyDescent="0.2">
      <c r="A1257" s="118"/>
      <c r="B1257" s="93" t="str">
        <f>IF(A1257="","",IF(ISNUMBER(SEARCH("KCB",G1257))=TRUE,Info!$J$10,Info!$J$11))</f>
        <v/>
      </c>
      <c r="K1257" s="58"/>
      <c r="M1257" s="58"/>
    </row>
    <row r="1258" spans="1:13" x14ac:dyDescent="0.2">
      <c r="A1258" s="118"/>
      <c r="B1258" s="93" t="str">
        <f>IF(A1258="","",IF(ISNUMBER(SEARCH("KCB",G1258))=TRUE,Info!$J$10,Info!$J$11))</f>
        <v/>
      </c>
      <c r="K1258" s="58"/>
      <c r="M1258" s="58"/>
    </row>
    <row r="1259" spans="1:13" x14ac:dyDescent="0.2">
      <c r="A1259" s="118"/>
      <c r="B1259" s="93" t="str">
        <f>IF(A1259="","",IF(ISNUMBER(SEARCH("KCB",G1259))=TRUE,Info!$J$10,Info!$J$11))</f>
        <v/>
      </c>
      <c r="K1259" s="58"/>
      <c r="M1259" s="58"/>
    </row>
    <row r="1260" spans="1:13" x14ac:dyDescent="0.2">
      <c r="A1260" s="118"/>
      <c r="B1260" s="93" t="str">
        <f>IF(A1260="","",IF(ISNUMBER(SEARCH("KCB",G1260))=TRUE,Info!$J$10,Info!$J$11))</f>
        <v/>
      </c>
      <c r="K1260" s="58"/>
      <c r="M1260" s="58"/>
    </row>
    <row r="1261" spans="1:13" x14ac:dyDescent="0.2">
      <c r="A1261" s="118"/>
      <c r="B1261" s="93" t="str">
        <f>IF(A1261="","",IF(ISNUMBER(SEARCH("KCB",G1261))=TRUE,Info!$J$10,Info!$J$11))</f>
        <v/>
      </c>
      <c r="K1261" s="58"/>
      <c r="M1261" s="58"/>
    </row>
    <row r="1262" spans="1:13" x14ac:dyDescent="0.2">
      <c r="A1262" s="118"/>
      <c r="B1262" s="93" t="str">
        <f>IF(A1262="","",IF(ISNUMBER(SEARCH("KCB",G1262))=TRUE,Info!$J$10,Info!$J$11))</f>
        <v/>
      </c>
      <c r="K1262" s="58"/>
      <c r="M1262" s="58"/>
    </row>
    <row r="1263" spans="1:13" x14ac:dyDescent="0.2">
      <c r="A1263" s="118"/>
      <c r="B1263" s="93" t="str">
        <f>IF(A1263="","",IF(ISNUMBER(SEARCH("KCB",G1263))=TRUE,Info!$J$10,Info!$J$11))</f>
        <v/>
      </c>
      <c r="K1263" s="58"/>
      <c r="M1263" s="58"/>
    </row>
    <row r="1264" spans="1:13" x14ac:dyDescent="0.2">
      <c r="A1264" s="118"/>
      <c r="B1264" s="93" t="str">
        <f>IF(A1264="","",IF(ISNUMBER(SEARCH("KCB",G1264))=TRUE,Info!$J$10,Info!$J$11))</f>
        <v/>
      </c>
      <c r="K1264" s="58"/>
      <c r="M1264" s="58"/>
    </row>
    <row r="1265" spans="1:13" x14ac:dyDescent="0.2">
      <c r="A1265" s="118"/>
      <c r="B1265" s="93" t="str">
        <f>IF(A1265="","",IF(ISNUMBER(SEARCH("KCB",G1265))=TRUE,Info!$J$10,Info!$J$11))</f>
        <v/>
      </c>
      <c r="K1265" s="58"/>
      <c r="M1265" s="58"/>
    </row>
    <row r="1266" spans="1:13" x14ac:dyDescent="0.2">
      <c r="A1266" s="118"/>
      <c r="B1266" s="93" t="str">
        <f>IF(A1266="","",IF(ISNUMBER(SEARCH("KCB",G1266))=TRUE,Info!$J$10,Info!$J$11))</f>
        <v/>
      </c>
      <c r="K1266" s="58"/>
      <c r="M1266" s="58"/>
    </row>
    <row r="1267" spans="1:13" x14ac:dyDescent="0.2">
      <c r="A1267" s="118"/>
      <c r="B1267" s="93" t="str">
        <f>IF(A1267="","",IF(ISNUMBER(SEARCH("KCB",G1267))=TRUE,Info!$J$10,Info!$J$11))</f>
        <v/>
      </c>
      <c r="K1267" s="58"/>
      <c r="M1267" s="58"/>
    </row>
    <row r="1268" spans="1:13" x14ac:dyDescent="0.2">
      <c r="A1268" s="118"/>
      <c r="B1268" s="93" t="str">
        <f>IF(A1268="","",IF(ISNUMBER(SEARCH("KCB",G1268))=TRUE,Info!$J$10,Info!$J$11))</f>
        <v/>
      </c>
      <c r="K1268" s="58"/>
      <c r="M1268" s="58"/>
    </row>
    <row r="1269" spans="1:13" x14ac:dyDescent="0.2">
      <c r="A1269" s="118"/>
      <c r="B1269" s="93" t="str">
        <f>IF(A1269="","",IF(ISNUMBER(SEARCH("KCB",G1269))=TRUE,Info!$J$10,Info!$J$11))</f>
        <v/>
      </c>
      <c r="K1269" s="58"/>
      <c r="M1269" s="58"/>
    </row>
    <row r="1270" spans="1:13" x14ac:dyDescent="0.2">
      <c r="A1270" s="118"/>
      <c r="B1270" s="93" t="str">
        <f>IF(A1270="","",IF(ISNUMBER(SEARCH("KCB",G1270))=TRUE,Info!$J$10,Info!$J$11))</f>
        <v/>
      </c>
      <c r="K1270" s="58"/>
      <c r="M1270" s="58"/>
    </row>
    <row r="1271" spans="1:13" x14ac:dyDescent="0.2">
      <c r="A1271" s="118"/>
      <c r="B1271" s="93" t="str">
        <f>IF(A1271="","",IF(ISNUMBER(SEARCH("KCB",G1271))=TRUE,Info!$J$10,Info!$J$11))</f>
        <v/>
      </c>
      <c r="K1271" s="58"/>
      <c r="M1271" s="58"/>
    </row>
    <row r="1272" spans="1:13" x14ac:dyDescent="0.2">
      <c r="A1272" s="118"/>
      <c r="B1272" s="93" t="str">
        <f>IF(A1272="","",IF(ISNUMBER(SEARCH("KCB",G1272))=TRUE,Info!$J$10,Info!$J$11))</f>
        <v/>
      </c>
      <c r="K1272" s="58"/>
      <c r="M1272" s="58"/>
    </row>
    <row r="1273" spans="1:13" x14ac:dyDescent="0.2">
      <c r="A1273" s="118"/>
      <c r="B1273" s="93" t="str">
        <f>IF(A1273="","",IF(ISNUMBER(SEARCH("KCB",G1273))=TRUE,Info!$J$10,Info!$J$11))</f>
        <v/>
      </c>
      <c r="K1273" s="58"/>
      <c r="M1273" s="58"/>
    </row>
    <row r="1274" spans="1:13" x14ac:dyDescent="0.2">
      <c r="A1274" s="118"/>
      <c r="B1274" s="93" t="str">
        <f>IF(A1274="","",IF(ISNUMBER(SEARCH("KCB",G1274))=TRUE,Info!$J$10,Info!$J$11))</f>
        <v/>
      </c>
      <c r="K1274" s="58"/>
      <c r="M1274" s="58"/>
    </row>
    <row r="1275" spans="1:13" x14ac:dyDescent="0.2">
      <c r="A1275" s="118"/>
      <c r="B1275" s="93" t="str">
        <f>IF(A1275="","",IF(ISNUMBER(SEARCH("KCB",G1275))=TRUE,Info!$J$10,Info!$J$11))</f>
        <v/>
      </c>
      <c r="K1275" s="58"/>
      <c r="M1275" s="58"/>
    </row>
    <row r="1276" spans="1:13" x14ac:dyDescent="0.2">
      <c r="A1276" s="118"/>
      <c r="B1276" s="93" t="str">
        <f>IF(A1276="","",IF(ISNUMBER(SEARCH("KCB",G1276))=TRUE,Info!$J$10,Info!$J$11))</f>
        <v/>
      </c>
      <c r="K1276" s="58"/>
      <c r="M1276" s="58"/>
    </row>
    <row r="1277" spans="1:13" x14ac:dyDescent="0.2">
      <c r="A1277" s="118"/>
      <c r="B1277" s="93" t="str">
        <f>IF(A1277="","",IF(ISNUMBER(SEARCH("KCB",G1277))=TRUE,Info!$J$10,Info!$J$11))</f>
        <v/>
      </c>
      <c r="K1277" s="58"/>
      <c r="M1277" s="58"/>
    </row>
    <row r="1278" spans="1:13" x14ac:dyDescent="0.2">
      <c r="A1278" s="118"/>
      <c r="B1278" s="93" t="str">
        <f>IF(A1278="","",IF(ISNUMBER(SEARCH("KCB",G1278))=TRUE,Info!$J$10,Info!$J$11))</f>
        <v/>
      </c>
      <c r="K1278" s="58"/>
      <c r="M1278" s="58"/>
    </row>
    <row r="1279" spans="1:13" x14ac:dyDescent="0.2">
      <c r="A1279" s="118"/>
      <c r="B1279" s="93" t="str">
        <f>IF(A1279="","",IF(ISNUMBER(SEARCH("KCB",G1279))=TRUE,Info!$J$10,Info!$J$11))</f>
        <v/>
      </c>
      <c r="K1279" s="58"/>
      <c r="M1279" s="58"/>
    </row>
    <row r="1280" spans="1:13" x14ac:dyDescent="0.2">
      <c r="A1280" s="118"/>
      <c r="B1280" s="93" t="str">
        <f>IF(A1280="","",IF(ISNUMBER(SEARCH("KCB",G1280))=TRUE,Info!$J$10,Info!$J$11))</f>
        <v/>
      </c>
      <c r="K1280" s="58"/>
      <c r="M1280" s="58"/>
    </row>
    <row r="1281" spans="1:13" x14ac:dyDescent="0.2">
      <c r="A1281" s="118"/>
      <c r="B1281" s="93" t="str">
        <f>IF(A1281="","",IF(ISNUMBER(SEARCH("KCB",G1281))=TRUE,Info!$J$10,Info!$J$11))</f>
        <v/>
      </c>
      <c r="K1281" s="58"/>
      <c r="M1281" s="58"/>
    </row>
    <row r="1282" spans="1:13" x14ac:dyDescent="0.2">
      <c r="A1282" s="118"/>
      <c r="B1282" s="93" t="str">
        <f>IF(A1282="","",IF(ISNUMBER(SEARCH("KCB",G1282))=TRUE,Info!$J$10,Info!$J$11))</f>
        <v/>
      </c>
      <c r="K1282" s="58"/>
      <c r="M1282" s="58"/>
    </row>
    <row r="1283" spans="1:13" x14ac:dyDescent="0.2">
      <c r="A1283" s="118"/>
      <c r="B1283" s="93" t="str">
        <f>IF(A1283="","",IF(ISNUMBER(SEARCH("KCB",G1283))=TRUE,Info!$J$10,Info!$J$11))</f>
        <v/>
      </c>
      <c r="K1283" s="58"/>
      <c r="M1283" s="58"/>
    </row>
    <row r="1284" spans="1:13" x14ac:dyDescent="0.2">
      <c r="A1284" s="118"/>
      <c r="B1284" s="93" t="str">
        <f>IF(A1284="","",IF(ISNUMBER(SEARCH("KCB",G1284))=TRUE,Info!$J$10,Info!$J$11))</f>
        <v/>
      </c>
      <c r="K1284" s="58"/>
      <c r="M1284" s="58"/>
    </row>
    <row r="1285" spans="1:13" x14ac:dyDescent="0.2">
      <c r="A1285" s="118"/>
      <c r="B1285" s="93" t="str">
        <f>IF(A1285="","",IF(ISNUMBER(SEARCH("KCB",G1285))=TRUE,Info!$J$10,Info!$J$11))</f>
        <v/>
      </c>
      <c r="K1285" s="58"/>
      <c r="M1285" s="58"/>
    </row>
    <row r="1286" spans="1:13" x14ac:dyDescent="0.2">
      <c r="A1286" s="118"/>
      <c r="B1286" s="93" t="str">
        <f>IF(A1286="","",IF(ISNUMBER(SEARCH("KCB",G1286))=TRUE,Info!$J$10,Info!$J$11))</f>
        <v/>
      </c>
      <c r="K1286" s="58"/>
      <c r="M1286" s="58"/>
    </row>
    <row r="1287" spans="1:13" x14ac:dyDescent="0.2">
      <c r="A1287" s="118"/>
      <c r="B1287" s="93" t="str">
        <f>IF(A1287="","",IF(ISNUMBER(SEARCH("KCB",G1287))=TRUE,Info!$J$10,Info!$J$11))</f>
        <v/>
      </c>
      <c r="K1287" s="58"/>
      <c r="M1287" s="58"/>
    </row>
    <row r="1288" spans="1:13" x14ac:dyDescent="0.2">
      <c r="A1288" s="118"/>
      <c r="B1288" s="93" t="str">
        <f>IF(A1288="","",IF(ISNUMBER(SEARCH("KCB",G1288))=TRUE,Info!$J$10,Info!$J$11))</f>
        <v/>
      </c>
      <c r="K1288" s="58"/>
      <c r="M1288" s="58"/>
    </row>
    <row r="1289" spans="1:13" x14ac:dyDescent="0.2">
      <c r="A1289" s="118"/>
      <c r="B1289" s="93" t="str">
        <f>IF(A1289="","",IF(ISNUMBER(SEARCH("KCB",G1289))=TRUE,Info!$J$10,Info!$J$11))</f>
        <v/>
      </c>
      <c r="K1289" s="58"/>
      <c r="M1289" s="58"/>
    </row>
    <row r="1290" spans="1:13" x14ac:dyDescent="0.2">
      <c r="A1290" s="118"/>
      <c r="B1290" s="93" t="str">
        <f>IF(A1290="","",IF(ISNUMBER(SEARCH("KCB",G1290))=TRUE,Info!$J$10,Info!$J$11))</f>
        <v/>
      </c>
      <c r="K1290" s="58"/>
      <c r="M1290" s="58"/>
    </row>
    <row r="1291" spans="1:13" x14ac:dyDescent="0.2">
      <c r="A1291" s="118"/>
      <c r="B1291" s="93" t="str">
        <f>IF(A1291="","",IF(ISNUMBER(SEARCH("KCB",G1291))=TRUE,Info!$J$10,Info!$J$11))</f>
        <v/>
      </c>
      <c r="K1291" s="58"/>
      <c r="M1291" s="58"/>
    </row>
    <row r="1292" spans="1:13" x14ac:dyDescent="0.2">
      <c r="A1292" s="118"/>
      <c r="B1292" s="93" t="str">
        <f>IF(A1292="","",IF(ISNUMBER(SEARCH("KCB",G1292))=TRUE,Info!$J$10,Info!$J$11))</f>
        <v/>
      </c>
      <c r="K1292" s="58"/>
      <c r="M1292" s="58"/>
    </row>
    <row r="1293" spans="1:13" x14ac:dyDescent="0.2">
      <c r="A1293" s="118"/>
      <c r="B1293" s="93" t="str">
        <f>IF(A1293="","",IF(ISNUMBER(SEARCH("KCB",G1293))=TRUE,Info!$J$10,Info!$J$11))</f>
        <v/>
      </c>
      <c r="K1293" s="58"/>
      <c r="M1293" s="58"/>
    </row>
    <row r="1294" spans="1:13" x14ac:dyDescent="0.2">
      <c r="A1294" s="118"/>
      <c r="B1294" s="93" t="str">
        <f>IF(A1294="","",IF(ISNUMBER(SEARCH("KCB",G1294))=TRUE,Info!$J$10,Info!$J$11))</f>
        <v/>
      </c>
      <c r="K1294" s="58"/>
      <c r="M1294" s="58"/>
    </row>
    <row r="1295" spans="1:13" x14ac:dyDescent="0.2">
      <c r="A1295" s="118"/>
      <c r="B1295" s="93" t="str">
        <f>IF(A1295="","",IF(ISNUMBER(SEARCH("KCB",G1295))=TRUE,Info!$J$10,Info!$J$11))</f>
        <v/>
      </c>
      <c r="K1295" s="58"/>
      <c r="M1295" s="58"/>
    </row>
    <row r="1296" spans="1:13" x14ac:dyDescent="0.2">
      <c r="A1296" s="118"/>
      <c r="B1296" s="93" t="str">
        <f>IF(A1296="","",IF(ISNUMBER(SEARCH("KCB",G1296))=TRUE,Info!$J$10,Info!$J$11))</f>
        <v/>
      </c>
      <c r="K1296" s="58"/>
      <c r="M1296" s="58"/>
    </row>
    <row r="1297" spans="1:13" x14ac:dyDescent="0.2">
      <c r="A1297" s="118"/>
      <c r="B1297" s="93" t="str">
        <f>IF(A1297="","",IF(ISNUMBER(SEARCH("KCB",G1297))=TRUE,Info!$J$10,Info!$J$11))</f>
        <v/>
      </c>
      <c r="K1297" s="58"/>
      <c r="M1297" s="58"/>
    </row>
    <row r="1298" spans="1:13" x14ac:dyDescent="0.2">
      <c r="A1298" s="118"/>
      <c r="B1298" s="93" t="str">
        <f>IF(A1298="","",IF(ISNUMBER(SEARCH("KCB",G1298))=TRUE,Info!$J$10,Info!$J$11))</f>
        <v/>
      </c>
      <c r="K1298" s="58"/>
      <c r="M1298" s="58"/>
    </row>
    <row r="1299" spans="1:13" x14ac:dyDescent="0.2">
      <c r="A1299" s="118"/>
      <c r="B1299" s="93" t="str">
        <f>IF(A1299="","",IF(ISNUMBER(SEARCH("KCB",G1299))=TRUE,Info!$J$10,Info!$J$11))</f>
        <v/>
      </c>
      <c r="K1299" s="58"/>
      <c r="M1299" s="58"/>
    </row>
    <row r="1300" spans="1:13" x14ac:dyDescent="0.2">
      <c r="A1300" s="118"/>
      <c r="B1300" s="93" t="str">
        <f>IF(A1300="","",IF(ISNUMBER(SEARCH("KCB",G1300))=TRUE,Info!$J$10,Info!$J$11))</f>
        <v/>
      </c>
      <c r="K1300" s="58"/>
      <c r="M1300" s="58"/>
    </row>
    <row r="1301" spans="1:13" x14ac:dyDescent="0.2">
      <c r="A1301" s="118"/>
      <c r="B1301" s="93" t="str">
        <f>IF(A1301="","",IF(ISNUMBER(SEARCH("KCB",G1301))=TRUE,Info!$J$10,Info!$J$11))</f>
        <v/>
      </c>
      <c r="K1301" s="58"/>
      <c r="M1301" s="58"/>
    </row>
    <row r="1302" spans="1:13" x14ac:dyDescent="0.2">
      <c r="A1302" s="118"/>
      <c r="B1302" s="93" t="str">
        <f>IF(A1302="","",IF(ISNUMBER(SEARCH("KCB",G1302))=TRUE,Info!$J$10,Info!$J$11))</f>
        <v/>
      </c>
      <c r="K1302" s="58"/>
      <c r="M1302" s="58"/>
    </row>
    <row r="1303" spans="1:13" x14ac:dyDescent="0.2">
      <c r="A1303" s="118"/>
      <c r="B1303" s="93" t="str">
        <f>IF(A1303="","",IF(ISNUMBER(SEARCH("KCB",G1303))=TRUE,Info!$J$10,Info!$J$11))</f>
        <v/>
      </c>
      <c r="K1303" s="58"/>
      <c r="M1303" s="58"/>
    </row>
    <row r="1304" spans="1:13" x14ac:dyDescent="0.2">
      <c r="A1304" s="118"/>
      <c r="B1304" s="93" t="str">
        <f>IF(A1304="","",IF(ISNUMBER(SEARCH("KCB",G1304))=TRUE,Info!$J$10,Info!$J$11))</f>
        <v/>
      </c>
      <c r="K1304" s="58"/>
      <c r="M1304" s="58"/>
    </row>
    <row r="1305" spans="1:13" x14ac:dyDescent="0.2">
      <c r="A1305" s="118"/>
      <c r="B1305" s="93" t="str">
        <f>IF(A1305="","",IF(ISNUMBER(SEARCH("KCB",G1305))=TRUE,Info!$J$10,Info!$J$11))</f>
        <v/>
      </c>
      <c r="K1305" s="58"/>
      <c r="M1305" s="58"/>
    </row>
    <row r="1306" spans="1:13" x14ac:dyDescent="0.2">
      <c r="A1306" s="118"/>
      <c r="B1306" s="93" t="str">
        <f>IF(A1306="","",IF(ISNUMBER(SEARCH("KCB",G1306))=TRUE,Info!$J$10,Info!$J$11))</f>
        <v/>
      </c>
      <c r="K1306" s="58"/>
      <c r="M1306" s="58"/>
    </row>
    <row r="1307" spans="1:13" x14ac:dyDescent="0.2">
      <c r="A1307" s="118"/>
      <c r="B1307" s="93" t="str">
        <f>IF(A1307="","",IF(ISNUMBER(SEARCH("KCB",G1307))=TRUE,Info!$J$10,Info!$J$11))</f>
        <v/>
      </c>
      <c r="K1307" s="58"/>
      <c r="M1307" s="58"/>
    </row>
    <row r="1308" spans="1:13" x14ac:dyDescent="0.2">
      <c r="A1308" s="118"/>
      <c r="B1308" s="93" t="str">
        <f>IF(A1308="","",IF(ISNUMBER(SEARCH("KCB",G1308))=TRUE,Info!$J$10,Info!$J$11))</f>
        <v/>
      </c>
      <c r="K1308" s="58"/>
      <c r="M1308" s="58"/>
    </row>
    <row r="1309" spans="1:13" x14ac:dyDescent="0.2">
      <c r="A1309" s="118"/>
      <c r="B1309" s="93" t="str">
        <f>IF(A1309="","",IF(ISNUMBER(SEARCH("KCB",G1309))=TRUE,Info!$J$10,Info!$J$11))</f>
        <v/>
      </c>
      <c r="K1309" s="58"/>
      <c r="M1309" s="58"/>
    </row>
    <row r="1310" spans="1:13" x14ac:dyDescent="0.2">
      <c r="A1310" s="118"/>
      <c r="B1310" s="93" t="str">
        <f>IF(A1310="","",IF(ISNUMBER(SEARCH("KCB",G1310))=TRUE,Info!$J$10,Info!$J$11))</f>
        <v/>
      </c>
      <c r="K1310" s="58"/>
      <c r="M1310" s="58"/>
    </row>
    <row r="1311" spans="1:13" x14ac:dyDescent="0.2">
      <c r="A1311" s="118"/>
      <c r="B1311" s="93" t="str">
        <f>IF(A1311="","",IF(ISNUMBER(SEARCH("KCB",G1311))=TRUE,Info!$J$10,Info!$J$11))</f>
        <v/>
      </c>
      <c r="K1311" s="58"/>
      <c r="M1311" s="58"/>
    </row>
    <row r="1312" spans="1:13" x14ac:dyDescent="0.2">
      <c r="A1312" s="118"/>
      <c r="B1312" s="93" t="str">
        <f>IF(A1312="","",IF(ISNUMBER(SEARCH("KCB",G1312))=TRUE,Info!$J$10,Info!$J$11))</f>
        <v/>
      </c>
      <c r="K1312" s="58"/>
      <c r="M1312" s="58"/>
    </row>
    <row r="1313" spans="1:13" x14ac:dyDescent="0.2">
      <c r="A1313" s="118"/>
      <c r="B1313" s="93" t="str">
        <f>IF(A1313="","",IF(ISNUMBER(SEARCH("KCB",G1313))=TRUE,Info!$J$10,Info!$J$11))</f>
        <v/>
      </c>
      <c r="K1313" s="58"/>
      <c r="M1313" s="58"/>
    </row>
    <row r="1314" spans="1:13" x14ac:dyDescent="0.2">
      <c r="A1314" s="118"/>
      <c r="B1314" s="93" t="str">
        <f>IF(A1314="","",IF(ISNUMBER(SEARCH("KCB",G1314))=TRUE,Info!$J$10,Info!$J$11))</f>
        <v/>
      </c>
      <c r="K1314" s="58"/>
      <c r="M1314" s="58"/>
    </row>
    <row r="1315" spans="1:13" x14ac:dyDescent="0.2">
      <c r="A1315" s="118"/>
      <c r="B1315" s="93" t="str">
        <f>IF(A1315="","",IF(ISNUMBER(SEARCH("KCB",G1315))=TRUE,Info!$J$10,Info!$J$11))</f>
        <v/>
      </c>
      <c r="K1315" s="58"/>
      <c r="M1315" s="58"/>
    </row>
    <row r="1316" spans="1:13" x14ac:dyDescent="0.2">
      <c r="A1316" s="118"/>
      <c r="B1316" s="93" t="str">
        <f>IF(A1316="","",IF(ISNUMBER(SEARCH("KCB",G1316))=TRUE,Info!$J$10,Info!$J$11))</f>
        <v/>
      </c>
      <c r="K1316" s="58"/>
      <c r="M1316" s="58"/>
    </row>
    <row r="1317" spans="1:13" x14ac:dyDescent="0.2">
      <c r="A1317" s="118"/>
      <c r="B1317" s="93" t="str">
        <f>IF(A1317="","",IF(ISNUMBER(SEARCH("KCB",G1317))=TRUE,Info!$J$10,Info!$J$11))</f>
        <v/>
      </c>
      <c r="K1317" s="58"/>
      <c r="M1317" s="58"/>
    </row>
    <row r="1318" spans="1:13" x14ac:dyDescent="0.2">
      <c r="A1318" s="118"/>
      <c r="B1318" s="93" t="str">
        <f>IF(A1318="","",IF(ISNUMBER(SEARCH("KCB",G1318))=TRUE,Info!$J$10,Info!$J$11))</f>
        <v/>
      </c>
      <c r="K1318" s="58"/>
      <c r="M1318" s="58"/>
    </row>
    <row r="1319" spans="1:13" x14ac:dyDescent="0.2">
      <c r="A1319" s="118"/>
      <c r="B1319" s="93" t="str">
        <f>IF(A1319="","",IF(ISNUMBER(SEARCH("KCB",G1319))=TRUE,Info!$J$10,Info!$J$11))</f>
        <v/>
      </c>
      <c r="K1319" s="58"/>
      <c r="M1319" s="58"/>
    </row>
    <row r="1320" spans="1:13" x14ac:dyDescent="0.2">
      <c r="A1320" s="118"/>
      <c r="B1320" s="93" t="str">
        <f>IF(A1320="","",IF(ISNUMBER(SEARCH("KCB",G1320))=TRUE,Info!$J$10,Info!$J$11))</f>
        <v/>
      </c>
      <c r="K1320" s="58"/>
      <c r="M1320" s="58"/>
    </row>
    <row r="1321" spans="1:13" x14ac:dyDescent="0.2">
      <c r="A1321" s="118"/>
      <c r="B1321" s="93" t="str">
        <f>IF(A1321="","",IF(ISNUMBER(SEARCH("KCB",G1321))=TRUE,Info!$J$10,Info!$J$11))</f>
        <v/>
      </c>
      <c r="K1321" s="58"/>
      <c r="M1321" s="58"/>
    </row>
    <row r="1322" spans="1:13" x14ac:dyDescent="0.2">
      <c r="A1322" s="118"/>
      <c r="B1322" s="93" t="str">
        <f>IF(A1322="","",IF(ISNUMBER(SEARCH("KCB",G1322))=TRUE,Info!$J$10,Info!$J$11))</f>
        <v/>
      </c>
      <c r="K1322" s="58"/>
      <c r="M1322" s="58"/>
    </row>
    <row r="1323" spans="1:13" x14ac:dyDescent="0.2">
      <c r="A1323" s="118"/>
      <c r="B1323" s="93" t="str">
        <f>IF(A1323="","",IF(ISNUMBER(SEARCH("KCB",G1323))=TRUE,Info!$J$10,Info!$J$11))</f>
        <v/>
      </c>
      <c r="K1323" s="58"/>
      <c r="M1323" s="58"/>
    </row>
    <row r="1324" spans="1:13" x14ac:dyDescent="0.2">
      <c r="A1324" s="118"/>
      <c r="B1324" s="93" t="str">
        <f>IF(A1324="","",IF(ISNUMBER(SEARCH("KCB",G1324))=TRUE,Info!$J$10,Info!$J$11))</f>
        <v/>
      </c>
      <c r="K1324" s="58"/>
      <c r="M1324" s="58"/>
    </row>
    <row r="1325" spans="1:13" x14ac:dyDescent="0.2">
      <c r="A1325" s="118"/>
      <c r="B1325" s="93" t="str">
        <f>IF(A1325="","",IF(ISNUMBER(SEARCH("KCB",G1325))=TRUE,Info!$J$10,Info!$J$11))</f>
        <v/>
      </c>
      <c r="K1325" s="58"/>
      <c r="M1325" s="58"/>
    </row>
    <row r="1326" spans="1:13" x14ac:dyDescent="0.2">
      <c r="A1326" s="118"/>
      <c r="B1326" s="93" t="str">
        <f>IF(A1326="","",IF(ISNUMBER(SEARCH("KCB",G1326))=TRUE,Info!$J$10,Info!$J$11))</f>
        <v/>
      </c>
      <c r="K1326" s="58"/>
      <c r="M1326" s="58"/>
    </row>
    <row r="1327" spans="1:13" x14ac:dyDescent="0.2">
      <c r="A1327" s="118"/>
      <c r="B1327" s="93" t="str">
        <f>IF(A1327="","",IF(ISNUMBER(SEARCH("KCB",G1327))=TRUE,Info!$J$10,Info!$J$11))</f>
        <v/>
      </c>
      <c r="K1327" s="58"/>
      <c r="M1327" s="58"/>
    </row>
    <row r="1328" spans="1:13" x14ac:dyDescent="0.2">
      <c r="A1328" s="118"/>
      <c r="B1328" s="93" t="str">
        <f>IF(A1328="","",IF(ISNUMBER(SEARCH("KCB",G1328))=TRUE,Info!$J$10,Info!$J$11))</f>
        <v/>
      </c>
      <c r="K1328" s="58"/>
      <c r="M1328" s="58"/>
    </row>
    <row r="1329" spans="1:13" x14ac:dyDescent="0.2">
      <c r="A1329" s="118"/>
      <c r="B1329" s="93" t="str">
        <f>IF(A1329="","",IF(ISNUMBER(SEARCH("KCB",G1329))=TRUE,Info!$J$10,Info!$J$11))</f>
        <v/>
      </c>
      <c r="K1329" s="58"/>
      <c r="M1329" s="58"/>
    </row>
    <row r="1330" spans="1:13" x14ac:dyDescent="0.2">
      <c r="A1330" s="118"/>
      <c r="B1330" s="93" t="str">
        <f>IF(A1330="","",IF(ISNUMBER(SEARCH("KCB",G1330))=TRUE,Info!$J$10,Info!$J$11))</f>
        <v/>
      </c>
      <c r="K1330" s="58"/>
      <c r="M1330" s="58"/>
    </row>
    <row r="1331" spans="1:13" x14ac:dyDescent="0.2">
      <c r="A1331" s="118"/>
      <c r="B1331" s="93" t="str">
        <f>IF(A1331="","",IF(ISNUMBER(SEARCH("KCB",G1331))=TRUE,Info!$J$10,Info!$J$11))</f>
        <v/>
      </c>
      <c r="K1331" s="58"/>
      <c r="M1331" s="58"/>
    </row>
    <row r="1332" spans="1:13" x14ac:dyDescent="0.2">
      <c r="A1332" s="118"/>
      <c r="B1332" s="93" t="str">
        <f>IF(A1332="","",IF(ISNUMBER(SEARCH("KCB",G1332))=TRUE,Info!$J$10,Info!$J$11))</f>
        <v/>
      </c>
      <c r="K1332" s="58"/>
      <c r="M1332" s="58"/>
    </row>
    <row r="1333" spans="1:13" x14ac:dyDescent="0.2">
      <c r="A1333" s="118"/>
      <c r="B1333" s="93" t="str">
        <f>IF(A1333="","",IF(ISNUMBER(SEARCH("KCB",G1333))=TRUE,Info!$J$10,Info!$J$11))</f>
        <v/>
      </c>
      <c r="K1333" s="58"/>
      <c r="M1333" s="58"/>
    </row>
    <row r="1334" spans="1:13" x14ac:dyDescent="0.2">
      <c r="A1334" s="118"/>
      <c r="B1334" s="93" t="str">
        <f>IF(A1334="","",IF(ISNUMBER(SEARCH("KCB",G1334))=TRUE,Info!$J$10,Info!$J$11))</f>
        <v/>
      </c>
      <c r="K1334" s="58"/>
      <c r="M1334" s="58"/>
    </row>
    <row r="1335" spans="1:13" x14ac:dyDescent="0.2">
      <c r="A1335" s="118"/>
      <c r="B1335" s="93" t="str">
        <f>IF(A1335="","",IF(ISNUMBER(SEARCH("KCB",G1335))=TRUE,Info!$J$10,Info!$J$11))</f>
        <v/>
      </c>
      <c r="K1335" s="58"/>
      <c r="M1335" s="58"/>
    </row>
    <row r="1336" spans="1:13" x14ac:dyDescent="0.2">
      <c r="A1336" s="118"/>
      <c r="B1336" s="93" t="str">
        <f>IF(A1336="","",IF(ISNUMBER(SEARCH("KCB",G1336))=TRUE,Info!$J$10,Info!$J$11))</f>
        <v/>
      </c>
      <c r="K1336" s="58"/>
      <c r="M1336" s="58"/>
    </row>
    <row r="1337" spans="1:13" x14ac:dyDescent="0.2">
      <c r="A1337" s="118"/>
      <c r="B1337" s="93" t="str">
        <f>IF(A1337="","",IF(ISNUMBER(SEARCH("KCB",G1337))=TRUE,Info!$J$10,Info!$J$11))</f>
        <v/>
      </c>
      <c r="K1337" s="58"/>
      <c r="M1337" s="58"/>
    </row>
    <row r="1338" spans="1:13" x14ac:dyDescent="0.2">
      <c r="A1338" s="118"/>
      <c r="B1338" s="93" t="str">
        <f>IF(A1338="","",IF(ISNUMBER(SEARCH("KCB",G1338))=TRUE,Info!$J$10,Info!$J$11))</f>
        <v/>
      </c>
      <c r="K1338" s="58"/>
      <c r="M1338" s="58"/>
    </row>
    <row r="1339" spans="1:13" x14ac:dyDescent="0.2">
      <c r="A1339" s="118"/>
      <c r="B1339" s="93" t="str">
        <f>IF(A1339="","",IF(ISNUMBER(SEARCH("KCB",G1339))=TRUE,Info!$J$10,Info!$J$11))</f>
        <v/>
      </c>
      <c r="K1339" s="58"/>
      <c r="M1339" s="58"/>
    </row>
    <row r="1340" spans="1:13" x14ac:dyDescent="0.2">
      <c r="A1340" s="118"/>
      <c r="B1340" s="93" t="str">
        <f>IF(A1340="","",IF(ISNUMBER(SEARCH("KCB",G1340))=TRUE,Info!$J$10,Info!$J$11))</f>
        <v/>
      </c>
      <c r="K1340" s="58"/>
      <c r="M1340" s="58"/>
    </row>
    <row r="1341" spans="1:13" x14ac:dyDescent="0.2">
      <c r="A1341" s="118"/>
      <c r="B1341" s="93" t="str">
        <f>IF(A1341="","",IF(ISNUMBER(SEARCH("KCB",G1341))=TRUE,Info!$J$10,Info!$J$11))</f>
        <v/>
      </c>
      <c r="K1341" s="58"/>
      <c r="M1341" s="58"/>
    </row>
    <row r="1342" spans="1:13" x14ac:dyDescent="0.2">
      <c r="A1342" s="118"/>
      <c r="B1342" s="93" t="str">
        <f>IF(A1342="","",IF(ISNUMBER(SEARCH("KCB",G1342))=TRUE,Info!$J$10,Info!$J$11))</f>
        <v/>
      </c>
      <c r="K1342" s="58"/>
      <c r="M1342" s="58"/>
    </row>
    <row r="1343" spans="1:13" x14ac:dyDescent="0.2">
      <c r="A1343" s="118"/>
      <c r="B1343" s="93" t="str">
        <f>IF(A1343="","",IF(ISNUMBER(SEARCH("KCB",G1343))=TRUE,Info!$J$10,Info!$J$11))</f>
        <v/>
      </c>
      <c r="K1343" s="58"/>
      <c r="M1343" s="58"/>
    </row>
    <row r="1344" spans="1:13" x14ac:dyDescent="0.2">
      <c r="A1344" s="118"/>
      <c r="B1344" s="93" t="str">
        <f>IF(A1344="","",IF(ISNUMBER(SEARCH("KCB",G1344))=TRUE,Info!$J$10,Info!$J$11))</f>
        <v/>
      </c>
      <c r="K1344" s="58"/>
      <c r="M1344" s="58"/>
    </row>
    <row r="1345" spans="1:13" x14ac:dyDescent="0.2">
      <c r="A1345" s="118"/>
      <c r="B1345" s="93" t="str">
        <f>IF(A1345="","",IF(ISNUMBER(SEARCH("KCB",G1345))=TRUE,Info!$J$10,Info!$J$11))</f>
        <v/>
      </c>
      <c r="K1345" s="58"/>
      <c r="M1345" s="58"/>
    </row>
    <row r="1346" spans="1:13" x14ac:dyDescent="0.2">
      <c r="A1346" s="118"/>
      <c r="B1346" s="93" t="str">
        <f>IF(A1346="","",IF(ISNUMBER(SEARCH("KCB",G1346))=TRUE,Info!$J$10,Info!$J$11))</f>
        <v/>
      </c>
      <c r="K1346" s="58"/>
      <c r="M1346" s="58"/>
    </row>
    <row r="1347" spans="1:13" x14ac:dyDescent="0.2">
      <c r="A1347" s="118"/>
      <c r="B1347" s="93" t="str">
        <f>IF(A1347="","",IF(ISNUMBER(SEARCH("KCB",G1347))=TRUE,Info!$J$10,Info!$J$11))</f>
        <v/>
      </c>
      <c r="K1347" s="58"/>
      <c r="M1347" s="58"/>
    </row>
    <row r="1348" spans="1:13" x14ac:dyDescent="0.2">
      <c r="A1348" s="118"/>
      <c r="B1348" s="93" t="str">
        <f>IF(A1348="","",IF(ISNUMBER(SEARCH("KCB",G1348))=TRUE,Info!$J$10,Info!$J$11))</f>
        <v/>
      </c>
      <c r="K1348" s="58"/>
      <c r="M1348" s="58"/>
    </row>
    <row r="1349" spans="1:13" x14ac:dyDescent="0.2">
      <c r="A1349" s="118"/>
      <c r="B1349" s="93" t="str">
        <f>IF(A1349="","",IF(ISNUMBER(SEARCH("KCB",G1349))=TRUE,Info!$J$10,Info!$J$11))</f>
        <v/>
      </c>
      <c r="K1349" s="58"/>
      <c r="M1349" s="58"/>
    </row>
    <row r="1350" spans="1:13" x14ac:dyDescent="0.2">
      <c r="A1350" s="118"/>
      <c r="B1350" s="93" t="str">
        <f>IF(A1350="","",IF(ISNUMBER(SEARCH("KCB",G1350))=TRUE,Info!$J$10,Info!$J$11))</f>
        <v/>
      </c>
      <c r="K1350" s="58"/>
      <c r="M1350" s="58"/>
    </row>
    <row r="1351" spans="1:13" x14ac:dyDescent="0.2">
      <c r="A1351" s="118"/>
      <c r="B1351" s="93" t="str">
        <f>IF(A1351="","",IF(ISNUMBER(SEARCH("KCB",G1351))=TRUE,Info!$J$10,Info!$J$11))</f>
        <v/>
      </c>
      <c r="K1351" s="58"/>
      <c r="M1351" s="58"/>
    </row>
    <row r="1352" spans="1:13" x14ac:dyDescent="0.2">
      <c r="A1352" s="118"/>
      <c r="B1352" s="93" t="str">
        <f>IF(A1352="","",IF(ISNUMBER(SEARCH("KCB",G1352))=TRUE,Info!$J$10,Info!$J$11))</f>
        <v/>
      </c>
      <c r="K1352" s="58"/>
      <c r="M1352" s="58"/>
    </row>
    <row r="1353" spans="1:13" x14ac:dyDescent="0.2">
      <c r="A1353" s="118"/>
      <c r="B1353" s="93" t="str">
        <f>IF(A1353="","",IF(ISNUMBER(SEARCH("KCB",G1353))=TRUE,Info!$J$10,Info!$J$11))</f>
        <v/>
      </c>
      <c r="K1353" s="58"/>
      <c r="M1353" s="58"/>
    </row>
    <row r="1354" spans="1:13" x14ac:dyDescent="0.2">
      <c r="A1354" s="118"/>
      <c r="B1354" s="93" t="str">
        <f>IF(A1354="","",IF(ISNUMBER(SEARCH("KCB",G1354))=TRUE,Info!$J$10,Info!$J$11))</f>
        <v/>
      </c>
      <c r="K1354" s="58"/>
      <c r="M1354" s="58"/>
    </row>
    <row r="1355" spans="1:13" x14ac:dyDescent="0.2">
      <c r="A1355" s="118"/>
      <c r="B1355" s="93" t="str">
        <f>IF(A1355="","",IF(ISNUMBER(SEARCH("KCB",G1355))=TRUE,Info!$J$10,Info!$J$11))</f>
        <v/>
      </c>
      <c r="K1355" s="58"/>
      <c r="M1355" s="58"/>
    </row>
    <row r="1356" spans="1:13" x14ac:dyDescent="0.2">
      <c r="A1356" s="118"/>
      <c r="B1356" s="93" t="str">
        <f>IF(A1356="","",IF(ISNUMBER(SEARCH("KCB",G1356))=TRUE,Info!$J$10,Info!$J$11))</f>
        <v/>
      </c>
      <c r="K1356" s="58"/>
      <c r="M1356" s="58"/>
    </row>
    <row r="1357" spans="1:13" x14ac:dyDescent="0.2">
      <c r="A1357" s="118"/>
      <c r="B1357" s="93" t="str">
        <f>IF(A1357="","",IF(ISNUMBER(SEARCH("KCB",G1357))=TRUE,Info!$J$10,Info!$J$11))</f>
        <v/>
      </c>
      <c r="K1357" s="58"/>
      <c r="M1357" s="58"/>
    </row>
    <row r="1358" spans="1:13" x14ac:dyDescent="0.2">
      <c r="A1358" s="118"/>
      <c r="B1358" s="93" t="str">
        <f>IF(A1358="","",IF(ISNUMBER(SEARCH("KCB",G1358))=TRUE,Info!$J$10,Info!$J$11))</f>
        <v/>
      </c>
      <c r="K1358" s="58"/>
      <c r="M1358" s="58"/>
    </row>
    <row r="1359" spans="1:13" x14ac:dyDescent="0.2">
      <c r="A1359" s="118"/>
      <c r="B1359" s="93" t="str">
        <f>IF(A1359="","",IF(ISNUMBER(SEARCH("KCB",G1359))=TRUE,Info!$J$10,Info!$J$11))</f>
        <v/>
      </c>
      <c r="K1359" s="58"/>
      <c r="M1359" s="58"/>
    </row>
    <row r="1360" spans="1:13" x14ac:dyDescent="0.2">
      <c r="A1360" s="118"/>
      <c r="B1360" s="93" t="str">
        <f>IF(A1360="","",IF(ISNUMBER(SEARCH("KCB",G1360))=TRUE,Info!$J$10,Info!$J$11))</f>
        <v/>
      </c>
      <c r="K1360" s="58"/>
      <c r="M1360" s="58"/>
    </row>
    <row r="1361" spans="1:13" x14ac:dyDescent="0.2">
      <c r="A1361" s="118"/>
      <c r="B1361" s="93" t="str">
        <f>IF(A1361="","",IF(ISNUMBER(SEARCH("KCB",G1361))=TRUE,Info!$J$10,Info!$J$11))</f>
        <v/>
      </c>
      <c r="K1361" s="58"/>
      <c r="M1361" s="58"/>
    </row>
    <row r="1362" spans="1:13" x14ac:dyDescent="0.2">
      <c r="A1362" s="118"/>
      <c r="B1362" s="93" t="str">
        <f>IF(A1362="","",IF(ISNUMBER(SEARCH("KCB",G1362))=TRUE,Info!$J$10,Info!$J$11))</f>
        <v/>
      </c>
      <c r="K1362" s="58"/>
      <c r="M1362" s="58"/>
    </row>
    <row r="1363" spans="1:13" x14ac:dyDescent="0.2">
      <c r="A1363" s="118"/>
      <c r="B1363" s="93" t="str">
        <f>IF(A1363="","",IF(ISNUMBER(SEARCH("KCB",G1363))=TRUE,Info!$J$10,Info!$J$11))</f>
        <v/>
      </c>
      <c r="K1363" s="58"/>
      <c r="M1363" s="58"/>
    </row>
    <row r="1364" spans="1:13" x14ac:dyDescent="0.2">
      <c r="A1364" s="118"/>
      <c r="B1364" s="93" t="str">
        <f>IF(A1364="","",IF(ISNUMBER(SEARCH("KCB",G1364))=TRUE,Info!$J$10,Info!$J$11))</f>
        <v/>
      </c>
      <c r="K1364" s="58"/>
      <c r="M1364" s="58"/>
    </row>
    <row r="1365" spans="1:13" x14ac:dyDescent="0.2">
      <c r="A1365" s="118"/>
      <c r="B1365" s="93" t="str">
        <f>IF(A1365="","",IF(ISNUMBER(SEARCH("KCB",G1365))=TRUE,Info!$J$10,Info!$J$11))</f>
        <v/>
      </c>
      <c r="K1365" s="58"/>
      <c r="M1365" s="58"/>
    </row>
    <row r="1366" spans="1:13" x14ac:dyDescent="0.2">
      <c r="A1366" s="118"/>
      <c r="B1366" s="93" t="str">
        <f>IF(A1366="","",IF(ISNUMBER(SEARCH("KCB",G1366))=TRUE,Info!$J$10,Info!$J$11))</f>
        <v/>
      </c>
      <c r="K1366" s="58"/>
      <c r="M1366" s="58"/>
    </row>
    <row r="1367" spans="1:13" x14ac:dyDescent="0.2">
      <c r="A1367" s="118"/>
      <c r="B1367" s="93" t="str">
        <f>IF(A1367="","",IF(ISNUMBER(SEARCH("KCB",G1367))=TRUE,Info!$J$10,Info!$J$11))</f>
        <v/>
      </c>
      <c r="K1367" s="58"/>
      <c r="M1367" s="58"/>
    </row>
    <row r="1368" spans="1:13" x14ac:dyDescent="0.2">
      <c r="A1368" s="118"/>
      <c r="B1368" s="93" t="str">
        <f>IF(A1368="","",IF(ISNUMBER(SEARCH("KCB",G1368))=TRUE,Info!$J$10,Info!$J$11))</f>
        <v/>
      </c>
      <c r="K1368" s="58"/>
      <c r="M1368" s="58"/>
    </row>
    <row r="1369" spans="1:13" x14ac:dyDescent="0.2">
      <c r="A1369" s="118"/>
      <c r="B1369" s="93" t="str">
        <f>IF(A1369="","",IF(ISNUMBER(SEARCH("KCB",G1369))=TRUE,Info!$J$10,Info!$J$11))</f>
        <v/>
      </c>
      <c r="K1369" s="58"/>
      <c r="M1369" s="58"/>
    </row>
    <row r="1370" spans="1:13" x14ac:dyDescent="0.2">
      <c r="A1370" s="118"/>
      <c r="B1370" s="93" t="str">
        <f>IF(A1370="","",IF(ISNUMBER(SEARCH("KCB",G1370))=TRUE,Info!$J$10,Info!$J$11))</f>
        <v/>
      </c>
      <c r="K1370" s="58"/>
      <c r="M1370" s="58"/>
    </row>
    <row r="1371" spans="1:13" x14ac:dyDescent="0.2">
      <c r="A1371" s="118"/>
      <c r="B1371" s="93" t="str">
        <f>IF(A1371="","",IF(ISNUMBER(SEARCH("KCB",G1371))=TRUE,Info!$J$10,Info!$J$11))</f>
        <v/>
      </c>
      <c r="K1371" s="58"/>
      <c r="M1371" s="58"/>
    </row>
    <row r="1372" spans="1:13" x14ac:dyDescent="0.2">
      <c r="A1372" s="118"/>
      <c r="B1372" s="93" t="str">
        <f>IF(A1372="","",IF(ISNUMBER(SEARCH("KCB",G1372))=TRUE,Info!$J$10,Info!$J$11))</f>
        <v/>
      </c>
      <c r="K1372" s="58"/>
      <c r="M1372" s="58"/>
    </row>
    <row r="1373" spans="1:13" x14ac:dyDescent="0.2">
      <c r="A1373" s="118"/>
      <c r="B1373" s="93" t="str">
        <f>IF(A1373="","",IF(ISNUMBER(SEARCH("KCB",G1373))=TRUE,Info!$J$10,Info!$J$11))</f>
        <v/>
      </c>
      <c r="K1373" s="58"/>
      <c r="M1373" s="58"/>
    </row>
    <row r="1374" spans="1:13" x14ac:dyDescent="0.2">
      <c r="A1374" s="118"/>
      <c r="B1374" s="93" t="str">
        <f>IF(A1374="","",IF(ISNUMBER(SEARCH("KCB",G1374))=TRUE,Info!$J$10,Info!$J$11))</f>
        <v/>
      </c>
      <c r="K1374" s="58"/>
      <c r="M1374" s="58"/>
    </row>
    <row r="1375" spans="1:13" x14ac:dyDescent="0.2">
      <c r="A1375" s="118"/>
      <c r="B1375" s="93" t="str">
        <f>IF(A1375="","",IF(ISNUMBER(SEARCH("KCB",G1375))=TRUE,Info!$J$10,Info!$J$11))</f>
        <v/>
      </c>
      <c r="K1375" s="58"/>
      <c r="M1375" s="58"/>
    </row>
    <row r="1376" spans="1:13" x14ac:dyDescent="0.2">
      <c r="A1376" s="118"/>
      <c r="B1376" s="93" t="str">
        <f>IF(A1376="","",IF(ISNUMBER(SEARCH("KCB",G1376))=TRUE,Info!$J$10,Info!$J$11))</f>
        <v/>
      </c>
      <c r="K1376" s="58"/>
      <c r="M1376" s="58"/>
    </row>
    <row r="1377" spans="1:13" x14ac:dyDescent="0.2">
      <c r="A1377" s="118"/>
      <c r="B1377" s="93" t="str">
        <f>IF(A1377="","",IF(ISNUMBER(SEARCH("KCB",G1377))=TRUE,Info!$J$10,Info!$J$11))</f>
        <v/>
      </c>
      <c r="K1377" s="58"/>
      <c r="M1377" s="58"/>
    </row>
    <row r="1378" spans="1:13" x14ac:dyDescent="0.2">
      <c r="A1378" s="118"/>
      <c r="B1378" s="93" t="str">
        <f>IF(A1378="","",IF(ISNUMBER(SEARCH("KCB",G1378))=TRUE,Info!$J$10,Info!$J$11))</f>
        <v/>
      </c>
      <c r="K1378" s="58"/>
      <c r="M1378" s="58"/>
    </row>
    <row r="1379" spans="1:13" x14ac:dyDescent="0.2">
      <c r="A1379" s="118"/>
      <c r="B1379" s="93" t="str">
        <f>IF(A1379="","",IF(ISNUMBER(SEARCH("KCB",G1379))=TRUE,Info!$J$10,Info!$J$11))</f>
        <v/>
      </c>
      <c r="K1379" s="58"/>
      <c r="M1379" s="58"/>
    </row>
    <row r="1380" spans="1:13" x14ac:dyDescent="0.2">
      <c r="A1380" s="118"/>
      <c r="B1380" s="93" t="str">
        <f>IF(A1380="","",IF(ISNUMBER(SEARCH("KCB",G1380))=TRUE,Info!$J$10,Info!$J$11))</f>
        <v/>
      </c>
      <c r="K1380" s="58"/>
      <c r="M1380" s="58"/>
    </row>
    <row r="1381" spans="1:13" x14ac:dyDescent="0.2">
      <c r="A1381" s="118"/>
      <c r="B1381" s="93" t="str">
        <f>IF(A1381="","",IF(ISNUMBER(SEARCH("KCB",G1381))=TRUE,Info!$J$10,Info!$J$11))</f>
        <v/>
      </c>
      <c r="K1381" s="58"/>
      <c r="M1381" s="58"/>
    </row>
    <row r="1382" spans="1:13" x14ac:dyDescent="0.2">
      <c r="A1382" s="118"/>
      <c r="B1382" s="93" t="str">
        <f>IF(A1382="","",IF(ISNUMBER(SEARCH("KCB",G1382))=TRUE,Info!$J$10,Info!$J$11))</f>
        <v/>
      </c>
      <c r="K1382" s="58"/>
      <c r="M1382" s="58"/>
    </row>
    <row r="1383" spans="1:13" x14ac:dyDescent="0.2">
      <c r="A1383" s="118"/>
      <c r="B1383" s="93" t="str">
        <f>IF(A1383="","",IF(ISNUMBER(SEARCH("KCB",G1383))=TRUE,Info!$J$10,Info!$J$11))</f>
        <v/>
      </c>
      <c r="K1383" s="58"/>
      <c r="M1383" s="58"/>
    </row>
    <row r="1384" spans="1:13" x14ac:dyDescent="0.2">
      <c r="A1384" s="118"/>
      <c r="B1384" s="93" t="str">
        <f>IF(A1384="","",IF(ISNUMBER(SEARCH("KCB",G1384))=TRUE,Info!$J$10,Info!$J$11))</f>
        <v/>
      </c>
      <c r="K1384" s="58"/>
      <c r="M1384" s="58"/>
    </row>
    <row r="1385" spans="1:13" x14ac:dyDescent="0.2">
      <c r="A1385" s="118"/>
      <c r="B1385" s="93" t="str">
        <f>IF(A1385="","",IF(ISNUMBER(SEARCH("KCB",G1385))=TRUE,Info!$J$10,Info!$J$11))</f>
        <v/>
      </c>
      <c r="K1385" s="58"/>
      <c r="M1385" s="58"/>
    </row>
    <row r="1386" spans="1:13" x14ac:dyDescent="0.2">
      <c r="A1386" s="118"/>
      <c r="B1386" s="93" t="str">
        <f>IF(A1386="","",IF(ISNUMBER(SEARCH("KCB",G1386))=TRUE,Info!$J$10,Info!$J$11))</f>
        <v/>
      </c>
      <c r="K1386" s="58"/>
      <c r="M1386" s="58"/>
    </row>
    <row r="1387" spans="1:13" x14ac:dyDescent="0.2">
      <c r="A1387" s="118"/>
      <c r="B1387" s="93" t="str">
        <f>IF(A1387="","",IF(ISNUMBER(SEARCH("KCB",G1387))=TRUE,Info!$J$10,Info!$J$11))</f>
        <v/>
      </c>
      <c r="K1387" s="58"/>
      <c r="M1387" s="58"/>
    </row>
    <row r="1388" spans="1:13" x14ac:dyDescent="0.2">
      <c r="A1388" s="118"/>
      <c r="B1388" s="93" t="str">
        <f>IF(A1388="","",IF(ISNUMBER(SEARCH("KCB",G1388))=TRUE,Info!$J$10,Info!$J$11))</f>
        <v/>
      </c>
      <c r="K1388" s="58"/>
      <c r="M1388" s="58"/>
    </row>
    <row r="1389" spans="1:13" x14ac:dyDescent="0.2">
      <c r="A1389" s="118"/>
      <c r="B1389" s="93" t="str">
        <f>IF(A1389="","",IF(ISNUMBER(SEARCH("KCB",G1389))=TRUE,Info!$J$10,Info!$J$11))</f>
        <v/>
      </c>
      <c r="K1389" s="58"/>
      <c r="M1389" s="58"/>
    </row>
    <row r="1390" spans="1:13" x14ac:dyDescent="0.2">
      <c r="A1390" s="118"/>
      <c r="B1390" s="93" t="str">
        <f>IF(A1390="","",IF(ISNUMBER(SEARCH("KCB",G1390))=TRUE,Info!$J$10,Info!$J$11))</f>
        <v/>
      </c>
      <c r="K1390" s="58"/>
      <c r="M1390" s="58"/>
    </row>
    <row r="1391" spans="1:13" x14ac:dyDescent="0.2">
      <c r="A1391" s="118"/>
      <c r="B1391" s="93" t="str">
        <f>IF(A1391="","",IF(ISNUMBER(SEARCH("KCB",G1391))=TRUE,Info!$J$10,Info!$J$11))</f>
        <v/>
      </c>
      <c r="K1391" s="58"/>
      <c r="M1391" s="58"/>
    </row>
    <row r="1392" spans="1:13" x14ac:dyDescent="0.2">
      <c r="A1392" s="118"/>
      <c r="B1392" s="93" t="str">
        <f>IF(A1392="","",IF(ISNUMBER(SEARCH("KCB",G1392))=TRUE,Info!$J$10,Info!$J$11))</f>
        <v/>
      </c>
      <c r="K1392" s="58"/>
      <c r="M1392" s="58"/>
    </row>
    <row r="1393" spans="1:13" x14ac:dyDescent="0.2">
      <c r="A1393" s="118"/>
      <c r="B1393" s="93" t="str">
        <f>IF(A1393="","",IF(ISNUMBER(SEARCH("KCB",G1393))=TRUE,Info!$J$10,Info!$J$11))</f>
        <v/>
      </c>
      <c r="K1393" s="58"/>
      <c r="M1393" s="58"/>
    </row>
    <row r="1394" spans="1:13" x14ac:dyDescent="0.2">
      <c r="A1394" s="118"/>
      <c r="B1394" s="93" t="str">
        <f>IF(A1394="","",IF(ISNUMBER(SEARCH("KCB",G1394))=TRUE,Info!$J$10,Info!$J$11))</f>
        <v/>
      </c>
      <c r="K1394" s="58"/>
      <c r="M1394" s="58"/>
    </row>
    <row r="1395" spans="1:13" x14ac:dyDescent="0.2">
      <c r="A1395" s="118"/>
      <c r="B1395" s="93" t="str">
        <f>IF(A1395="","",IF(ISNUMBER(SEARCH("KCB",G1395))=TRUE,Info!$J$10,Info!$J$11))</f>
        <v/>
      </c>
      <c r="K1395" s="58"/>
      <c r="M1395" s="58"/>
    </row>
    <row r="1396" spans="1:13" x14ac:dyDescent="0.2">
      <c r="A1396" s="118"/>
      <c r="B1396" s="93" t="str">
        <f>IF(A1396="","",IF(ISNUMBER(SEARCH("KCB",G1396))=TRUE,Info!$J$10,Info!$J$11))</f>
        <v/>
      </c>
      <c r="K1396" s="58"/>
      <c r="M1396" s="58"/>
    </row>
    <row r="1397" spans="1:13" x14ac:dyDescent="0.2">
      <c r="A1397" s="118"/>
      <c r="B1397" s="93" t="str">
        <f>IF(A1397="","",IF(ISNUMBER(SEARCH("KCB",G1397))=TRUE,Info!$J$10,Info!$J$11))</f>
        <v/>
      </c>
      <c r="K1397" s="58"/>
      <c r="M1397" s="58"/>
    </row>
    <row r="1398" spans="1:13" x14ac:dyDescent="0.2">
      <c r="A1398" s="118"/>
      <c r="B1398" s="93" t="str">
        <f>IF(A1398="","",IF(ISNUMBER(SEARCH("KCB",G1398))=TRUE,Info!$J$10,Info!$J$11))</f>
        <v/>
      </c>
      <c r="K1398" s="58"/>
      <c r="M1398" s="58"/>
    </row>
    <row r="1399" spans="1:13" x14ac:dyDescent="0.2">
      <c r="A1399" s="118"/>
      <c r="B1399" s="93" t="str">
        <f>IF(A1399="","",IF(ISNUMBER(SEARCH("KCB",G1399))=TRUE,Info!$J$10,Info!$J$11))</f>
        <v/>
      </c>
      <c r="K1399" s="58"/>
      <c r="M1399" s="58"/>
    </row>
    <row r="1400" spans="1:13" x14ac:dyDescent="0.2">
      <c r="A1400" s="118"/>
      <c r="B1400" s="93" t="str">
        <f>IF(A1400="","",IF(ISNUMBER(SEARCH("KCB",G1400))=TRUE,Info!$J$10,Info!$J$11))</f>
        <v/>
      </c>
      <c r="K1400" s="58"/>
      <c r="M1400" s="58"/>
    </row>
    <row r="1401" spans="1:13" x14ac:dyDescent="0.2">
      <c r="A1401" s="118"/>
      <c r="B1401" s="93" t="str">
        <f>IF(A1401="","",IF(ISNUMBER(SEARCH("KCB",G1401))=TRUE,Info!$J$10,Info!$J$11))</f>
        <v/>
      </c>
      <c r="K1401" s="58"/>
      <c r="M1401" s="58"/>
    </row>
    <row r="1402" spans="1:13" x14ac:dyDescent="0.2">
      <c r="A1402" s="118"/>
      <c r="B1402" s="93" t="str">
        <f>IF(A1402="","",IF(ISNUMBER(SEARCH("KCB",G1402))=TRUE,Info!$J$10,Info!$J$11))</f>
        <v/>
      </c>
      <c r="K1402" s="58"/>
      <c r="M1402" s="58"/>
    </row>
    <row r="1403" spans="1:13" x14ac:dyDescent="0.2">
      <c r="A1403" s="118"/>
      <c r="B1403" s="93" t="str">
        <f>IF(A1403="","",IF(ISNUMBER(SEARCH("KCB",G1403))=TRUE,Info!$J$10,Info!$J$11))</f>
        <v/>
      </c>
      <c r="K1403" s="58"/>
      <c r="M1403" s="58"/>
    </row>
    <row r="1404" spans="1:13" x14ac:dyDescent="0.2">
      <c r="A1404" s="118"/>
      <c r="B1404" s="93" t="str">
        <f>IF(A1404="","",IF(ISNUMBER(SEARCH("KCB",G1404))=TRUE,Info!$J$10,Info!$J$11))</f>
        <v/>
      </c>
      <c r="K1404" s="58"/>
      <c r="M1404" s="58"/>
    </row>
    <row r="1405" spans="1:13" x14ac:dyDescent="0.2">
      <c r="A1405" s="118"/>
      <c r="B1405" s="93" t="str">
        <f>IF(A1405="","",IF(ISNUMBER(SEARCH("KCB",G1405))=TRUE,Info!$J$10,Info!$J$11))</f>
        <v/>
      </c>
      <c r="K1405" s="58"/>
      <c r="M1405" s="58"/>
    </row>
    <row r="1406" spans="1:13" x14ac:dyDescent="0.2">
      <c r="A1406" s="118"/>
      <c r="B1406" s="93" t="str">
        <f>IF(A1406="","",IF(ISNUMBER(SEARCH("KCB",G1406))=TRUE,Info!$J$10,Info!$J$11))</f>
        <v/>
      </c>
      <c r="K1406" s="58"/>
      <c r="M1406" s="58"/>
    </row>
    <row r="1407" spans="1:13" x14ac:dyDescent="0.2">
      <c r="A1407" s="118"/>
      <c r="B1407" s="93" t="str">
        <f>IF(A1407="","",IF(ISNUMBER(SEARCH("KCB",G1407))=TRUE,Info!$J$10,Info!$J$11))</f>
        <v/>
      </c>
      <c r="K1407" s="58"/>
      <c r="M1407" s="58"/>
    </row>
    <row r="1408" spans="1:13" x14ac:dyDescent="0.2">
      <c r="A1408" s="118"/>
      <c r="B1408" s="93" t="str">
        <f>IF(A1408="","",IF(ISNUMBER(SEARCH("KCB",G1408))=TRUE,Info!$J$10,Info!$J$11))</f>
        <v/>
      </c>
      <c r="K1408" s="58"/>
      <c r="M1408" s="58"/>
    </row>
    <row r="1409" spans="1:13" x14ac:dyDescent="0.2">
      <c r="A1409" s="118"/>
      <c r="B1409" s="93" t="str">
        <f>IF(A1409="","",IF(ISNUMBER(SEARCH("KCB",G1409))=TRUE,Info!$J$10,Info!$J$11))</f>
        <v/>
      </c>
      <c r="K1409" s="58"/>
      <c r="M1409" s="58"/>
    </row>
    <row r="1410" spans="1:13" x14ac:dyDescent="0.2">
      <c r="A1410" s="118"/>
      <c r="B1410" s="93" t="str">
        <f>IF(A1410="","",IF(ISNUMBER(SEARCH("KCB",G1410))=TRUE,Info!$J$10,Info!$J$11))</f>
        <v/>
      </c>
      <c r="K1410" s="58"/>
      <c r="M1410" s="58"/>
    </row>
    <row r="1411" spans="1:13" x14ac:dyDescent="0.2">
      <c r="A1411" s="118"/>
      <c r="B1411" s="93" t="str">
        <f>IF(A1411="","",IF(ISNUMBER(SEARCH("KCB",G1411))=TRUE,Info!$J$10,Info!$J$11))</f>
        <v/>
      </c>
      <c r="K1411" s="58"/>
      <c r="M1411" s="58"/>
    </row>
    <row r="1412" spans="1:13" x14ac:dyDescent="0.2">
      <c r="A1412" s="118"/>
      <c r="B1412" s="93" t="str">
        <f>IF(A1412="","",IF(ISNUMBER(SEARCH("KCB",G1412))=TRUE,Info!$J$10,Info!$J$11))</f>
        <v/>
      </c>
      <c r="K1412" s="58"/>
      <c r="M1412" s="58"/>
    </row>
    <row r="1413" spans="1:13" x14ac:dyDescent="0.2">
      <c r="A1413" s="118"/>
      <c r="B1413" s="93" t="str">
        <f>IF(A1413="","",IF(ISNUMBER(SEARCH("KCB",G1413))=TRUE,Info!$J$10,Info!$J$11))</f>
        <v/>
      </c>
      <c r="K1413" s="58"/>
      <c r="M1413" s="58"/>
    </row>
    <row r="1414" spans="1:13" x14ac:dyDescent="0.2">
      <c r="A1414" s="118"/>
      <c r="B1414" s="93" t="str">
        <f>IF(A1414="","",IF(ISNUMBER(SEARCH("KCB",G1414))=TRUE,Info!$J$10,Info!$J$11))</f>
        <v/>
      </c>
      <c r="K1414" s="58"/>
      <c r="M1414" s="58"/>
    </row>
    <row r="1415" spans="1:13" x14ac:dyDescent="0.2">
      <c r="A1415" s="118"/>
      <c r="B1415" s="93" t="str">
        <f>IF(A1415="","",IF(ISNUMBER(SEARCH("KCB",G1415))=TRUE,Info!$J$10,Info!$J$11))</f>
        <v/>
      </c>
      <c r="K1415" s="58"/>
      <c r="M1415" s="58"/>
    </row>
    <row r="1416" spans="1:13" x14ac:dyDescent="0.2">
      <c r="A1416" s="118"/>
      <c r="B1416" s="93" t="str">
        <f>IF(A1416="","",IF(ISNUMBER(SEARCH("KCB",G1416))=TRUE,Info!$J$10,Info!$J$11))</f>
        <v/>
      </c>
      <c r="K1416" s="58"/>
      <c r="M1416" s="58"/>
    </row>
    <row r="1417" spans="1:13" x14ac:dyDescent="0.2">
      <c r="A1417" s="118"/>
      <c r="B1417" s="93" t="str">
        <f>IF(A1417="","",IF(ISNUMBER(SEARCH("KCB",G1417))=TRUE,Info!$J$10,Info!$J$11))</f>
        <v/>
      </c>
      <c r="K1417" s="58"/>
      <c r="M1417" s="58"/>
    </row>
    <row r="1418" spans="1:13" x14ac:dyDescent="0.2">
      <c r="A1418" s="118"/>
      <c r="B1418" s="93" t="str">
        <f>IF(A1418="","",IF(ISNUMBER(SEARCH("KCB",G1418))=TRUE,Info!$J$10,Info!$J$11))</f>
        <v/>
      </c>
      <c r="K1418" s="58"/>
      <c r="M1418" s="58"/>
    </row>
    <row r="1419" spans="1:13" x14ac:dyDescent="0.2">
      <c r="A1419" s="118"/>
      <c r="B1419" s="93" t="str">
        <f>IF(A1419="","",IF(ISNUMBER(SEARCH("KCB",G1419))=TRUE,Info!$J$10,Info!$J$11))</f>
        <v/>
      </c>
      <c r="K1419" s="58"/>
      <c r="M1419" s="58"/>
    </row>
    <row r="1420" spans="1:13" x14ac:dyDescent="0.2">
      <c r="A1420" s="118"/>
      <c r="B1420" s="93" t="str">
        <f>IF(A1420="","",IF(ISNUMBER(SEARCH("KCB",G1420))=TRUE,Info!$J$10,Info!$J$11))</f>
        <v/>
      </c>
      <c r="K1420" s="58"/>
      <c r="M1420" s="58"/>
    </row>
    <row r="1421" spans="1:13" x14ac:dyDescent="0.2">
      <c r="A1421" s="118"/>
      <c r="B1421" s="93" t="str">
        <f>IF(A1421="","",IF(ISNUMBER(SEARCH("KCB",G1421))=TRUE,Info!$J$10,Info!$J$11))</f>
        <v/>
      </c>
      <c r="K1421" s="58"/>
      <c r="M1421" s="58"/>
    </row>
    <row r="1422" spans="1:13" x14ac:dyDescent="0.2">
      <c r="A1422" s="118"/>
      <c r="B1422" s="93" t="str">
        <f>IF(A1422="","",IF(ISNUMBER(SEARCH("KCB",G1422))=TRUE,Info!$J$10,Info!$J$11))</f>
        <v/>
      </c>
      <c r="K1422" s="58"/>
      <c r="M1422" s="58"/>
    </row>
    <row r="1423" spans="1:13" x14ac:dyDescent="0.2">
      <c r="A1423" s="118"/>
      <c r="B1423" s="93" t="str">
        <f>IF(A1423="","",IF(ISNUMBER(SEARCH("KCB",G1423))=TRUE,Info!$J$10,Info!$J$11))</f>
        <v/>
      </c>
      <c r="K1423" s="58"/>
      <c r="M1423" s="58"/>
    </row>
    <row r="1424" spans="1:13" x14ac:dyDescent="0.2">
      <c r="A1424" s="118"/>
      <c r="B1424" s="93" t="str">
        <f>IF(A1424="","",IF(ISNUMBER(SEARCH("KCB",G1424))=TRUE,Info!$J$10,Info!$J$11))</f>
        <v/>
      </c>
      <c r="K1424" s="58"/>
      <c r="M1424" s="58"/>
    </row>
    <row r="1425" spans="1:13" x14ac:dyDescent="0.2">
      <c r="A1425" s="118"/>
      <c r="B1425" s="93" t="str">
        <f>IF(A1425="","",IF(ISNUMBER(SEARCH("KCB",G1425))=TRUE,Info!$J$10,Info!$J$11))</f>
        <v/>
      </c>
      <c r="K1425" s="58"/>
      <c r="M1425" s="58"/>
    </row>
    <row r="1426" spans="1:13" x14ac:dyDescent="0.2">
      <c r="A1426" s="118"/>
      <c r="B1426" s="93" t="str">
        <f>IF(A1426="","",IF(ISNUMBER(SEARCH("KCB",G1426))=TRUE,Info!$J$10,Info!$J$11))</f>
        <v/>
      </c>
      <c r="K1426" s="58"/>
      <c r="M1426" s="58"/>
    </row>
    <row r="1427" spans="1:13" x14ac:dyDescent="0.2">
      <c r="A1427" s="118"/>
      <c r="B1427" s="93" t="str">
        <f>IF(A1427="","",IF(ISNUMBER(SEARCH("KCB",G1427))=TRUE,Info!$J$10,Info!$J$11))</f>
        <v/>
      </c>
      <c r="K1427" s="58"/>
      <c r="M1427" s="58"/>
    </row>
    <row r="1428" spans="1:13" x14ac:dyDescent="0.2">
      <c r="A1428" s="118"/>
      <c r="B1428" s="93" t="str">
        <f>IF(A1428="","",IF(ISNUMBER(SEARCH("KCB",G1428))=TRUE,Info!$J$10,Info!$J$11))</f>
        <v/>
      </c>
      <c r="K1428" s="58"/>
      <c r="M1428" s="58"/>
    </row>
    <row r="1429" spans="1:13" x14ac:dyDescent="0.2">
      <c r="A1429" s="118"/>
      <c r="B1429" s="93" t="str">
        <f>IF(A1429="","",IF(ISNUMBER(SEARCH("KCB",G1429))=TRUE,Info!$J$10,Info!$J$11))</f>
        <v/>
      </c>
      <c r="K1429" s="58"/>
      <c r="M1429" s="58"/>
    </row>
    <row r="1430" spans="1:13" x14ac:dyDescent="0.2">
      <c r="A1430" s="118"/>
      <c r="B1430" s="93" t="str">
        <f>IF(A1430="","",IF(ISNUMBER(SEARCH("KCB",G1430))=TRUE,Info!$J$10,Info!$J$11))</f>
        <v/>
      </c>
      <c r="K1430" s="58"/>
      <c r="M1430" s="58"/>
    </row>
    <row r="1431" spans="1:13" x14ac:dyDescent="0.2">
      <c r="A1431" s="118"/>
      <c r="B1431" s="93" t="str">
        <f>IF(A1431="","",IF(ISNUMBER(SEARCH("KCB",G1431))=TRUE,Info!$J$10,Info!$J$11))</f>
        <v/>
      </c>
      <c r="K1431" s="58"/>
      <c r="M1431" s="58"/>
    </row>
    <row r="1432" spans="1:13" x14ac:dyDescent="0.2">
      <c r="A1432" s="118"/>
      <c r="B1432" s="93" t="str">
        <f>IF(A1432="","",IF(ISNUMBER(SEARCH("KCB",G1432))=TRUE,Info!$J$10,Info!$J$11))</f>
        <v/>
      </c>
      <c r="K1432" s="58"/>
      <c r="M1432" s="58"/>
    </row>
    <row r="1433" spans="1:13" x14ac:dyDescent="0.2">
      <c r="A1433" s="118"/>
      <c r="B1433" s="93" t="str">
        <f>IF(A1433="","",IF(ISNUMBER(SEARCH("KCB",G1433))=TRUE,Info!$J$10,Info!$J$11))</f>
        <v/>
      </c>
      <c r="K1433" s="58"/>
      <c r="M1433" s="58"/>
    </row>
    <row r="1434" spans="1:13" x14ac:dyDescent="0.2">
      <c r="A1434" s="118"/>
      <c r="B1434" s="93" t="str">
        <f>IF(A1434="","",IF(ISNUMBER(SEARCH("KCB",G1434))=TRUE,Info!$J$10,Info!$J$11))</f>
        <v/>
      </c>
      <c r="K1434" s="58"/>
      <c r="M1434" s="58"/>
    </row>
    <row r="1435" spans="1:13" x14ac:dyDescent="0.2">
      <c r="A1435" s="118"/>
      <c r="B1435" s="93" t="str">
        <f>IF(A1435="","",IF(ISNUMBER(SEARCH("KCB",G1435))=TRUE,Info!$J$10,Info!$J$11))</f>
        <v/>
      </c>
      <c r="K1435" s="58"/>
      <c r="M1435" s="58"/>
    </row>
    <row r="1436" spans="1:13" x14ac:dyDescent="0.2">
      <c r="A1436" s="118"/>
      <c r="B1436" s="93" t="str">
        <f>IF(A1436="","",IF(ISNUMBER(SEARCH("KCB",G1436))=TRUE,Info!$J$10,Info!$J$11))</f>
        <v/>
      </c>
      <c r="K1436" s="58"/>
      <c r="M1436" s="58"/>
    </row>
    <row r="1437" spans="1:13" x14ac:dyDescent="0.2">
      <c r="A1437" s="118"/>
      <c r="B1437" s="93" t="str">
        <f>IF(A1437="","",IF(ISNUMBER(SEARCH("KCB",G1437))=TRUE,Info!$J$10,Info!$J$11))</f>
        <v/>
      </c>
      <c r="K1437" s="58"/>
      <c r="M1437" s="58"/>
    </row>
    <row r="1438" spans="1:13" x14ac:dyDescent="0.2">
      <c r="A1438" s="118"/>
      <c r="B1438" s="93" t="str">
        <f>IF(A1438="","",IF(ISNUMBER(SEARCH("KCB",G1438))=TRUE,Info!$J$10,Info!$J$11))</f>
        <v/>
      </c>
      <c r="K1438" s="58"/>
      <c r="M1438" s="58"/>
    </row>
    <row r="1439" spans="1:13" x14ac:dyDescent="0.2">
      <c r="A1439" s="118"/>
      <c r="B1439" s="93" t="str">
        <f>IF(A1439="","",IF(ISNUMBER(SEARCH("KCB",G1439))=TRUE,Info!$J$10,Info!$J$11))</f>
        <v/>
      </c>
      <c r="K1439" s="58"/>
      <c r="M1439" s="58"/>
    </row>
    <row r="1440" spans="1:13" x14ac:dyDescent="0.2">
      <c r="A1440" s="118"/>
      <c r="B1440" s="93" t="str">
        <f>IF(A1440="","",IF(ISNUMBER(SEARCH("KCB",G1440))=TRUE,Info!$J$10,Info!$J$11))</f>
        <v/>
      </c>
      <c r="K1440" s="58"/>
      <c r="M1440" s="58"/>
    </row>
    <row r="1441" spans="1:13" x14ac:dyDescent="0.2">
      <c r="A1441" s="118"/>
      <c r="B1441" s="93" t="str">
        <f>IF(A1441="","",IF(ISNUMBER(SEARCH("KCB",G1441))=TRUE,Info!$J$10,Info!$J$11))</f>
        <v/>
      </c>
      <c r="K1441" s="58"/>
      <c r="M1441" s="58"/>
    </row>
    <row r="1442" spans="1:13" x14ac:dyDescent="0.2">
      <c r="A1442" s="118"/>
      <c r="B1442" s="93" t="str">
        <f>IF(A1442="","",IF(ISNUMBER(SEARCH("KCB",G1442))=TRUE,Info!$J$10,Info!$J$11))</f>
        <v/>
      </c>
      <c r="K1442" s="58"/>
      <c r="M1442" s="58"/>
    </row>
    <row r="1443" spans="1:13" x14ac:dyDescent="0.2">
      <c r="A1443" s="118"/>
      <c r="B1443" s="93" t="str">
        <f>IF(A1443="","",IF(ISNUMBER(SEARCH("KCB",G1443))=TRUE,Info!$J$10,Info!$J$11))</f>
        <v/>
      </c>
      <c r="K1443" s="58"/>
      <c r="M1443" s="58"/>
    </row>
    <row r="1444" spans="1:13" x14ac:dyDescent="0.2">
      <c r="A1444" s="118"/>
      <c r="B1444" s="93" t="str">
        <f>IF(A1444="","",IF(ISNUMBER(SEARCH("KCB",G1444))=TRUE,Info!$J$10,Info!$J$11))</f>
        <v/>
      </c>
      <c r="K1444" s="58"/>
      <c r="M1444" s="58"/>
    </row>
    <row r="1445" spans="1:13" x14ac:dyDescent="0.2">
      <c r="A1445" s="118"/>
      <c r="B1445" s="93" t="str">
        <f>IF(A1445="","",IF(ISNUMBER(SEARCH("KCB",G1445))=TRUE,Info!$J$10,Info!$J$11))</f>
        <v/>
      </c>
      <c r="K1445" s="58"/>
      <c r="M1445" s="58"/>
    </row>
    <row r="1446" spans="1:13" x14ac:dyDescent="0.2">
      <c r="A1446" s="118"/>
      <c r="B1446" s="93" t="str">
        <f>IF(A1446="","",IF(ISNUMBER(SEARCH("KCB",G1446))=TRUE,Info!$J$10,Info!$J$11))</f>
        <v/>
      </c>
      <c r="K1446" s="58"/>
      <c r="M1446" s="58"/>
    </row>
    <row r="1447" spans="1:13" x14ac:dyDescent="0.2">
      <c r="A1447" s="118"/>
      <c r="B1447" s="93" t="str">
        <f>IF(A1447="","",IF(ISNUMBER(SEARCH("KCB",G1447))=TRUE,Info!$J$10,Info!$J$11))</f>
        <v/>
      </c>
      <c r="K1447" s="58"/>
      <c r="M1447" s="58"/>
    </row>
    <row r="1448" spans="1:13" x14ac:dyDescent="0.2">
      <c r="A1448" s="118"/>
      <c r="B1448" s="93" t="str">
        <f>IF(A1448="","",IF(ISNUMBER(SEARCH("KCB",G1448))=TRUE,Info!$J$10,Info!$J$11))</f>
        <v/>
      </c>
      <c r="K1448" s="58"/>
      <c r="M1448" s="58"/>
    </row>
    <row r="1449" spans="1:13" x14ac:dyDescent="0.2">
      <c r="A1449" s="118"/>
      <c r="B1449" s="93" t="str">
        <f>IF(A1449="","",IF(ISNUMBER(SEARCH("KCB",G1449))=TRUE,Info!$J$10,Info!$J$11))</f>
        <v/>
      </c>
      <c r="K1449" s="58"/>
      <c r="M1449" s="58"/>
    </row>
    <row r="1450" spans="1:13" x14ac:dyDescent="0.2">
      <c r="A1450" s="118"/>
      <c r="B1450" s="93" t="str">
        <f>IF(A1450="","",IF(ISNUMBER(SEARCH("KCB",G1450))=TRUE,Info!$J$10,Info!$J$11))</f>
        <v/>
      </c>
      <c r="K1450" s="58"/>
      <c r="M1450" s="58"/>
    </row>
    <row r="1451" spans="1:13" x14ac:dyDescent="0.2">
      <c r="A1451" s="118"/>
      <c r="B1451" s="93" t="str">
        <f>IF(A1451="","",IF(ISNUMBER(SEARCH("KCB",G1451))=TRUE,Info!$J$10,Info!$J$11))</f>
        <v/>
      </c>
      <c r="K1451" s="58"/>
      <c r="M1451" s="58"/>
    </row>
    <row r="1452" spans="1:13" x14ac:dyDescent="0.2">
      <c r="A1452" s="118"/>
      <c r="B1452" s="93" t="str">
        <f>IF(A1452="","",IF(ISNUMBER(SEARCH("KCB",G1452))=TRUE,Info!$J$10,Info!$J$11))</f>
        <v/>
      </c>
      <c r="K1452" s="58"/>
      <c r="M1452" s="58"/>
    </row>
    <row r="1453" spans="1:13" x14ac:dyDescent="0.2">
      <c r="A1453" s="118"/>
      <c r="B1453" s="93" t="str">
        <f>IF(A1453="","",IF(ISNUMBER(SEARCH("KCB",G1453))=TRUE,Info!$J$10,Info!$J$11))</f>
        <v/>
      </c>
      <c r="K1453" s="58"/>
      <c r="M1453" s="58"/>
    </row>
    <row r="1454" spans="1:13" x14ac:dyDescent="0.2">
      <c r="A1454" s="118"/>
      <c r="B1454" s="93" t="str">
        <f>IF(A1454="","",IF(ISNUMBER(SEARCH("KCB",G1454))=TRUE,Info!$J$10,Info!$J$11))</f>
        <v/>
      </c>
      <c r="K1454" s="58"/>
      <c r="M1454" s="58"/>
    </row>
    <row r="1455" spans="1:13" x14ac:dyDescent="0.2">
      <c r="A1455" s="118"/>
      <c r="B1455" s="93" t="str">
        <f>IF(A1455="","",IF(ISNUMBER(SEARCH("KCB",G1455))=TRUE,Info!$J$10,Info!$J$11))</f>
        <v/>
      </c>
      <c r="K1455" s="58"/>
      <c r="M1455" s="58"/>
    </row>
    <row r="1456" spans="1:13" x14ac:dyDescent="0.2">
      <c r="A1456" s="118"/>
      <c r="B1456" s="93" t="str">
        <f>IF(A1456="","",IF(ISNUMBER(SEARCH("KCB",G1456))=TRUE,Info!$J$10,Info!$J$11))</f>
        <v/>
      </c>
      <c r="K1456" s="58"/>
      <c r="M1456" s="58"/>
    </row>
    <row r="1457" spans="1:13" x14ac:dyDescent="0.2">
      <c r="A1457" s="118"/>
      <c r="B1457" s="93" t="str">
        <f>IF(A1457="","",IF(ISNUMBER(SEARCH("KCB",G1457))=TRUE,Info!$J$10,Info!$J$11))</f>
        <v/>
      </c>
      <c r="K1457" s="58"/>
      <c r="M1457" s="58"/>
    </row>
    <row r="1458" spans="1:13" x14ac:dyDescent="0.2">
      <c r="A1458" s="118"/>
      <c r="B1458" s="93" t="str">
        <f>IF(A1458="","",IF(ISNUMBER(SEARCH("KCB",G1458))=TRUE,Info!$J$10,Info!$J$11))</f>
        <v/>
      </c>
      <c r="K1458" s="58"/>
      <c r="M1458" s="58"/>
    </row>
    <row r="1459" spans="1:13" x14ac:dyDescent="0.2">
      <c r="A1459" s="118"/>
      <c r="B1459" s="93" t="str">
        <f>IF(A1459="","",IF(ISNUMBER(SEARCH("KCB",G1459))=TRUE,Info!$J$10,Info!$J$11))</f>
        <v/>
      </c>
      <c r="K1459" s="58"/>
      <c r="M1459" s="58"/>
    </row>
    <row r="1460" spans="1:13" x14ac:dyDescent="0.2">
      <c r="A1460" s="118"/>
      <c r="B1460" s="93" t="str">
        <f>IF(A1460="","",IF(ISNUMBER(SEARCH("KCB",G1460))=TRUE,Info!$J$10,Info!$J$11))</f>
        <v/>
      </c>
      <c r="K1460" s="58"/>
      <c r="M1460" s="58"/>
    </row>
    <row r="1461" spans="1:13" x14ac:dyDescent="0.2">
      <c r="A1461" s="118"/>
      <c r="B1461" s="93" t="str">
        <f>IF(A1461="","",IF(ISNUMBER(SEARCH("KCB",G1461))=TRUE,Info!$J$10,Info!$J$11))</f>
        <v/>
      </c>
      <c r="K1461" s="58"/>
      <c r="M1461" s="58"/>
    </row>
    <row r="1462" spans="1:13" x14ac:dyDescent="0.2">
      <c r="A1462" s="118"/>
      <c r="B1462" s="93" t="str">
        <f>IF(A1462="","",IF(ISNUMBER(SEARCH("KCB",G1462))=TRUE,Info!$J$10,Info!$J$11))</f>
        <v/>
      </c>
      <c r="K1462" s="58"/>
      <c r="M1462" s="58"/>
    </row>
    <row r="1463" spans="1:13" x14ac:dyDescent="0.2">
      <c r="A1463" s="118"/>
      <c r="B1463" s="93" t="str">
        <f>IF(A1463="","",IF(ISNUMBER(SEARCH("KCB",G1463))=TRUE,Info!$J$10,Info!$J$11))</f>
        <v/>
      </c>
      <c r="K1463" s="58"/>
      <c r="M1463" s="58"/>
    </row>
    <row r="1464" spans="1:13" x14ac:dyDescent="0.2">
      <c r="A1464" s="118"/>
      <c r="B1464" s="93" t="str">
        <f>IF(A1464="","",IF(ISNUMBER(SEARCH("KCB",G1464))=TRUE,Info!$J$10,Info!$J$11))</f>
        <v/>
      </c>
      <c r="K1464" s="58"/>
      <c r="M1464" s="58"/>
    </row>
    <row r="1465" spans="1:13" x14ac:dyDescent="0.2">
      <c r="A1465" s="118"/>
      <c r="B1465" s="93" t="str">
        <f>IF(A1465="","",IF(ISNUMBER(SEARCH("KCB",G1465))=TRUE,Info!$J$10,Info!$J$11))</f>
        <v/>
      </c>
      <c r="K1465" s="58"/>
      <c r="M1465" s="58"/>
    </row>
    <row r="1466" spans="1:13" x14ac:dyDescent="0.2">
      <c r="A1466" s="118"/>
      <c r="B1466" s="93" t="str">
        <f>IF(A1466="","",IF(ISNUMBER(SEARCH("KCB",G1466))=TRUE,Info!$J$10,Info!$J$11))</f>
        <v/>
      </c>
      <c r="K1466" s="58"/>
      <c r="M1466" s="58"/>
    </row>
    <row r="1467" spans="1:13" x14ac:dyDescent="0.2">
      <c r="A1467" s="118"/>
      <c r="B1467" s="93" t="str">
        <f>IF(A1467="","",IF(ISNUMBER(SEARCH("KCB",G1467))=TRUE,Info!$J$10,Info!$J$11))</f>
        <v/>
      </c>
      <c r="K1467" s="58"/>
      <c r="M1467" s="58"/>
    </row>
    <row r="1468" spans="1:13" x14ac:dyDescent="0.2">
      <c r="A1468" s="118"/>
      <c r="B1468" s="93" t="str">
        <f>IF(A1468="","",IF(ISNUMBER(SEARCH("KCB",G1468))=TRUE,Info!$J$10,Info!$J$11))</f>
        <v/>
      </c>
      <c r="K1468" s="58"/>
      <c r="M1468" s="58"/>
    </row>
    <row r="1469" spans="1:13" x14ac:dyDescent="0.2">
      <c r="A1469" s="118"/>
      <c r="B1469" s="93" t="str">
        <f>IF(A1469="","",IF(ISNUMBER(SEARCH("KCB",G1469))=TRUE,Info!$J$10,Info!$J$11))</f>
        <v/>
      </c>
      <c r="K1469" s="58"/>
      <c r="M1469" s="58"/>
    </row>
    <row r="1470" spans="1:13" x14ac:dyDescent="0.2">
      <c r="A1470" s="118"/>
      <c r="B1470" s="93" t="str">
        <f>IF(A1470="","",IF(ISNUMBER(SEARCH("KCB",G1470))=TRUE,Info!$J$10,Info!$J$11))</f>
        <v/>
      </c>
      <c r="K1470" s="58"/>
      <c r="M1470" s="58"/>
    </row>
    <row r="1471" spans="1:13" x14ac:dyDescent="0.2">
      <c r="A1471" s="118"/>
      <c r="B1471" s="93" t="str">
        <f>IF(A1471="","",IF(ISNUMBER(SEARCH("KCB",G1471))=TRUE,Info!$J$10,Info!$J$11))</f>
        <v/>
      </c>
      <c r="K1471" s="58"/>
      <c r="M1471" s="58"/>
    </row>
    <row r="1472" spans="1:13" x14ac:dyDescent="0.2">
      <c r="A1472" s="118"/>
      <c r="B1472" s="93" t="str">
        <f>IF(A1472="","",IF(ISNUMBER(SEARCH("KCB",G1472))=TRUE,Info!$J$10,Info!$J$11))</f>
        <v/>
      </c>
      <c r="K1472" s="58"/>
      <c r="M1472" s="58"/>
    </row>
    <row r="1473" spans="1:13" x14ac:dyDescent="0.2">
      <c r="A1473" s="118"/>
      <c r="B1473" s="93" t="str">
        <f>IF(A1473="","",IF(ISNUMBER(SEARCH("KCB",G1473))=TRUE,Info!$J$10,Info!$J$11))</f>
        <v/>
      </c>
      <c r="K1473" s="58"/>
      <c r="M1473" s="58"/>
    </row>
    <row r="1474" spans="1:13" x14ac:dyDescent="0.2">
      <c r="A1474" s="118"/>
      <c r="B1474" s="93" t="str">
        <f>IF(A1474="","",IF(ISNUMBER(SEARCH("KCB",G1474))=TRUE,Info!$J$10,Info!$J$11))</f>
        <v/>
      </c>
      <c r="K1474" s="58"/>
      <c r="M1474" s="58"/>
    </row>
    <row r="1475" spans="1:13" x14ac:dyDescent="0.2">
      <c r="A1475" s="118"/>
      <c r="B1475" s="93" t="str">
        <f>IF(A1475="","",IF(ISNUMBER(SEARCH("KCB",G1475))=TRUE,Info!$J$10,Info!$J$11))</f>
        <v/>
      </c>
      <c r="K1475" s="58"/>
      <c r="M1475" s="58"/>
    </row>
    <row r="1476" spans="1:13" x14ac:dyDescent="0.2">
      <c r="A1476" s="118"/>
      <c r="B1476" s="93" t="str">
        <f>IF(A1476="","",IF(ISNUMBER(SEARCH("KCB",G1476))=TRUE,Info!$J$10,Info!$J$11))</f>
        <v/>
      </c>
      <c r="K1476" s="58"/>
      <c r="M1476" s="58"/>
    </row>
    <row r="1477" spans="1:13" x14ac:dyDescent="0.2">
      <c r="A1477" s="118"/>
      <c r="B1477" s="93" t="str">
        <f>IF(A1477="","",IF(ISNUMBER(SEARCH("KCB",G1477))=TRUE,Info!$J$10,Info!$J$11))</f>
        <v/>
      </c>
      <c r="K1477" s="58"/>
      <c r="M1477" s="58"/>
    </row>
    <row r="1478" spans="1:13" x14ac:dyDescent="0.2">
      <c r="A1478" s="118"/>
      <c r="B1478" s="93" t="str">
        <f>IF(A1478="","",IF(ISNUMBER(SEARCH("KCB",G1478))=TRUE,Info!$J$10,Info!$J$11))</f>
        <v/>
      </c>
      <c r="K1478" s="58"/>
      <c r="M1478" s="58"/>
    </row>
    <row r="1479" spans="1:13" x14ac:dyDescent="0.2">
      <c r="A1479" s="118"/>
      <c r="B1479" s="93" t="str">
        <f>IF(A1479="","",IF(ISNUMBER(SEARCH("KCB",G1479))=TRUE,Info!$J$10,Info!$J$11))</f>
        <v/>
      </c>
      <c r="K1479" s="58"/>
      <c r="M1479" s="58"/>
    </row>
    <row r="1480" spans="1:13" x14ac:dyDescent="0.2">
      <c r="A1480" s="118"/>
      <c r="B1480" s="93" t="str">
        <f>IF(A1480="","",IF(ISNUMBER(SEARCH("KCB",G1480))=TRUE,Info!$J$10,Info!$J$11))</f>
        <v/>
      </c>
      <c r="K1480" s="58"/>
      <c r="M1480" s="58"/>
    </row>
    <row r="1481" spans="1:13" x14ac:dyDescent="0.2">
      <c r="A1481" s="118"/>
      <c r="B1481" s="93" t="str">
        <f>IF(A1481="","",IF(ISNUMBER(SEARCH("KCB",G1481))=TRUE,Info!$J$10,Info!$J$11))</f>
        <v/>
      </c>
      <c r="K1481" s="58"/>
      <c r="M1481" s="58"/>
    </row>
    <row r="1482" spans="1:13" x14ac:dyDescent="0.2">
      <c r="A1482" s="118"/>
      <c r="B1482" s="93" t="str">
        <f>IF(A1482="","",IF(ISNUMBER(SEARCH("KCB",G1482))=TRUE,Info!$J$10,Info!$J$11))</f>
        <v/>
      </c>
      <c r="K1482" s="58"/>
      <c r="M1482" s="58"/>
    </row>
    <row r="1483" spans="1:13" x14ac:dyDescent="0.2">
      <c r="A1483" s="118"/>
      <c r="B1483" s="93" t="str">
        <f>IF(A1483="","",IF(ISNUMBER(SEARCH("KCB",G1483))=TRUE,Info!$J$10,Info!$J$11))</f>
        <v/>
      </c>
      <c r="K1483" s="58"/>
      <c r="M1483" s="58"/>
    </row>
    <row r="1484" spans="1:13" x14ac:dyDescent="0.2">
      <c r="A1484" s="118"/>
      <c r="B1484" s="93" t="str">
        <f>IF(A1484="","",IF(ISNUMBER(SEARCH("KCB",G1484))=TRUE,Info!$J$10,Info!$J$11))</f>
        <v/>
      </c>
      <c r="K1484" s="58"/>
      <c r="M1484" s="58"/>
    </row>
    <row r="1485" spans="1:13" x14ac:dyDescent="0.2">
      <c r="A1485" s="118"/>
      <c r="B1485" s="93" t="str">
        <f>IF(A1485="","",IF(ISNUMBER(SEARCH("KCB",G1485))=TRUE,Info!$J$10,Info!$J$11))</f>
        <v/>
      </c>
      <c r="K1485" s="58"/>
      <c r="M1485" s="58"/>
    </row>
    <row r="1486" spans="1:13" x14ac:dyDescent="0.2">
      <c r="A1486" s="118"/>
      <c r="B1486" s="93" t="str">
        <f>IF(A1486="","",IF(ISNUMBER(SEARCH("KCB",G1486))=TRUE,Info!$J$10,Info!$J$11))</f>
        <v/>
      </c>
      <c r="K1486" s="58"/>
      <c r="M1486" s="58"/>
    </row>
    <row r="1487" spans="1:13" x14ac:dyDescent="0.2">
      <c r="A1487" s="118"/>
      <c r="B1487" s="93" t="str">
        <f>IF(A1487="","",IF(ISNUMBER(SEARCH("KCB",G1487))=TRUE,Info!$J$10,Info!$J$11))</f>
        <v/>
      </c>
      <c r="K1487" s="58"/>
      <c r="M1487" s="58"/>
    </row>
    <row r="1488" spans="1:13" x14ac:dyDescent="0.2">
      <c r="A1488" s="118"/>
      <c r="B1488" s="93" t="str">
        <f>IF(A1488="","",IF(ISNUMBER(SEARCH("KCB",G1488))=TRUE,Info!$J$10,Info!$J$11))</f>
        <v/>
      </c>
      <c r="K1488" s="58"/>
      <c r="M1488" s="58"/>
    </row>
    <row r="1489" spans="1:13" x14ac:dyDescent="0.2">
      <c r="A1489" s="118"/>
      <c r="B1489" s="93" t="str">
        <f>IF(A1489="","",IF(ISNUMBER(SEARCH("KCB",G1489))=TRUE,Info!$J$10,Info!$J$11))</f>
        <v/>
      </c>
      <c r="K1489" s="58"/>
      <c r="M1489" s="58"/>
    </row>
    <row r="1490" spans="1:13" x14ac:dyDescent="0.2">
      <c r="A1490" s="118"/>
      <c r="B1490" s="93" t="str">
        <f>IF(A1490="","",IF(ISNUMBER(SEARCH("KCB",G1490))=TRUE,Info!$J$10,Info!$J$11))</f>
        <v/>
      </c>
      <c r="K1490" s="58"/>
      <c r="M1490" s="58"/>
    </row>
    <row r="1491" spans="1:13" x14ac:dyDescent="0.2">
      <c r="A1491" s="118"/>
      <c r="B1491" s="93" t="str">
        <f>IF(A1491="","",IF(ISNUMBER(SEARCH("KCB",G1491))=TRUE,Info!$J$10,Info!$J$11))</f>
        <v/>
      </c>
      <c r="K1491" s="58"/>
      <c r="M1491" s="58"/>
    </row>
    <row r="1492" spans="1:13" x14ac:dyDescent="0.2">
      <c r="A1492" s="118"/>
      <c r="B1492" s="93" t="str">
        <f>IF(A1492="","",IF(ISNUMBER(SEARCH("KCB",G1492))=TRUE,Info!$J$10,Info!$J$11))</f>
        <v/>
      </c>
      <c r="K1492" s="58"/>
      <c r="M1492" s="58"/>
    </row>
    <row r="1493" spans="1:13" x14ac:dyDescent="0.2">
      <c r="A1493" s="118"/>
      <c r="B1493" s="93" t="str">
        <f>IF(A1493="","",IF(ISNUMBER(SEARCH("KCB",G1493))=TRUE,Info!$J$10,Info!$J$11))</f>
        <v/>
      </c>
      <c r="K1493" s="58"/>
      <c r="M1493" s="58"/>
    </row>
    <row r="1494" spans="1:13" x14ac:dyDescent="0.2">
      <c r="A1494" s="118"/>
      <c r="B1494" s="93" t="str">
        <f>IF(A1494="","",IF(ISNUMBER(SEARCH("KCB",G1494))=TRUE,Info!$J$10,Info!$J$11))</f>
        <v/>
      </c>
      <c r="K1494" s="58"/>
      <c r="M1494" s="58"/>
    </row>
    <row r="1495" spans="1:13" x14ac:dyDescent="0.2">
      <c r="A1495" s="118"/>
      <c r="B1495" s="93" t="str">
        <f>IF(A1495="","",IF(ISNUMBER(SEARCH("KCB",G1495))=TRUE,Info!$J$10,Info!$J$11))</f>
        <v/>
      </c>
      <c r="K1495" s="58"/>
      <c r="M1495" s="58"/>
    </row>
    <row r="1496" spans="1:13" x14ac:dyDescent="0.2">
      <c r="A1496" s="118"/>
      <c r="B1496" s="93" t="str">
        <f>IF(A1496="","",IF(ISNUMBER(SEARCH("KCB",G1496))=TRUE,Info!$J$10,Info!$J$11))</f>
        <v/>
      </c>
      <c r="K1496" s="58"/>
      <c r="M1496" s="58"/>
    </row>
    <row r="1497" spans="1:13" x14ac:dyDescent="0.2">
      <c r="A1497" s="118"/>
      <c r="B1497" s="93" t="str">
        <f>IF(A1497="","",IF(ISNUMBER(SEARCH("KCB",G1497))=TRUE,Info!$J$10,Info!$J$11))</f>
        <v/>
      </c>
      <c r="K1497" s="58"/>
      <c r="M1497" s="58"/>
    </row>
    <row r="1498" spans="1:13" x14ac:dyDescent="0.2">
      <c r="A1498" s="118"/>
      <c r="B1498" s="93" t="str">
        <f>IF(A1498="","",IF(ISNUMBER(SEARCH("KCB",G1498))=TRUE,Info!$J$10,Info!$J$11))</f>
        <v/>
      </c>
      <c r="K1498" s="58"/>
      <c r="M1498" s="58"/>
    </row>
    <row r="1499" spans="1:13" x14ac:dyDescent="0.2">
      <c r="A1499" s="118"/>
      <c r="B1499" s="93" t="str">
        <f>IF(A1499="","",IF(ISNUMBER(SEARCH("KCB",G1499))=TRUE,Info!$J$10,Info!$J$11))</f>
        <v/>
      </c>
      <c r="K1499" s="58"/>
      <c r="M1499" s="58"/>
    </row>
    <row r="1500" spans="1:13" x14ac:dyDescent="0.2">
      <c r="A1500" s="118"/>
      <c r="B1500" s="93" t="str">
        <f>IF(A1500="","",IF(ISNUMBER(SEARCH("KCB",G1500))=TRUE,Info!$J$10,Info!$J$11))</f>
        <v/>
      </c>
      <c r="K1500" s="58"/>
      <c r="M1500" s="58"/>
    </row>
    <row r="1501" spans="1:13" x14ac:dyDescent="0.2">
      <c r="A1501" s="118"/>
      <c r="B1501" s="93" t="str">
        <f>IF(A1501="","",IF(ISNUMBER(SEARCH("KCB",G1501))=TRUE,Info!$J$10,Info!$J$11))</f>
        <v/>
      </c>
      <c r="K1501" s="58"/>
      <c r="M1501" s="58"/>
    </row>
    <row r="1502" spans="1:13" x14ac:dyDescent="0.2">
      <c r="A1502" s="118"/>
      <c r="B1502" s="93" t="str">
        <f>IF(A1502="","",IF(ISNUMBER(SEARCH("KCB",G1502))=TRUE,Info!$J$10,Info!$J$11))</f>
        <v/>
      </c>
      <c r="K1502" s="58"/>
      <c r="M1502" s="58"/>
    </row>
    <row r="1503" spans="1:13" x14ac:dyDescent="0.2">
      <c r="A1503" s="118"/>
      <c r="B1503" s="93" t="str">
        <f>IF(A1503="","",IF(ISNUMBER(SEARCH("KCB",G1503))=TRUE,Info!$J$10,Info!$J$11))</f>
        <v/>
      </c>
      <c r="K1503" s="58"/>
      <c r="M1503" s="58"/>
    </row>
    <row r="1504" spans="1:13" x14ac:dyDescent="0.2">
      <c r="A1504" s="118"/>
      <c r="B1504" s="93" t="str">
        <f>IF(A1504="","",IF(ISNUMBER(SEARCH("KCB",G1504))=TRUE,Info!$J$10,Info!$J$11))</f>
        <v/>
      </c>
      <c r="K1504" s="58"/>
      <c r="M1504" s="58"/>
    </row>
    <row r="1505" spans="1:13" x14ac:dyDescent="0.2">
      <c r="A1505" s="118"/>
      <c r="B1505" s="93" t="str">
        <f>IF(A1505="","",IF(ISNUMBER(SEARCH("KCB",G1505))=TRUE,Info!$J$10,Info!$J$11))</f>
        <v/>
      </c>
      <c r="K1505" s="58"/>
      <c r="M1505" s="58"/>
    </row>
    <row r="1506" spans="1:13" x14ac:dyDescent="0.2">
      <c r="A1506" s="118"/>
      <c r="B1506" s="93" t="str">
        <f>IF(A1506="","",IF(ISNUMBER(SEARCH("KCB",G1506))=TRUE,Info!$J$10,Info!$J$11))</f>
        <v/>
      </c>
      <c r="K1506" s="58"/>
      <c r="M1506" s="58"/>
    </row>
    <row r="1507" spans="1:13" x14ac:dyDescent="0.2">
      <c r="A1507" s="118"/>
      <c r="B1507" s="93" t="str">
        <f>IF(A1507="","",IF(ISNUMBER(SEARCH("KCB",G1507))=TRUE,Info!$J$10,Info!$J$11))</f>
        <v/>
      </c>
      <c r="K1507" s="58"/>
      <c r="M1507" s="58"/>
    </row>
    <row r="1508" spans="1:13" x14ac:dyDescent="0.2">
      <c r="A1508" s="118"/>
      <c r="B1508" s="93" t="str">
        <f>IF(A1508="","",IF(ISNUMBER(SEARCH("KCB",G1508))=TRUE,Info!$J$10,Info!$J$11))</f>
        <v/>
      </c>
      <c r="K1508" s="58"/>
      <c r="M1508" s="58"/>
    </row>
    <row r="1509" spans="1:13" x14ac:dyDescent="0.2">
      <c r="A1509" s="118"/>
      <c r="B1509" s="93" t="str">
        <f>IF(A1509="","",IF(ISNUMBER(SEARCH("KCB",G1509))=TRUE,Info!$J$10,Info!$J$11))</f>
        <v/>
      </c>
      <c r="K1509" s="58"/>
      <c r="M1509" s="58"/>
    </row>
    <row r="1510" spans="1:13" x14ac:dyDescent="0.2">
      <c r="A1510" s="118"/>
      <c r="B1510" s="93" t="str">
        <f>IF(A1510="","",IF(ISNUMBER(SEARCH("KCB",G1510))=TRUE,Info!$J$10,Info!$J$11))</f>
        <v/>
      </c>
      <c r="K1510" s="58"/>
      <c r="M1510" s="58"/>
    </row>
    <row r="1511" spans="1:13" x14ac:dyDescent="0.2">
      <c r="A1511" s="118"/>
      <c r="B1511" s="93" t="str">
        <f>IF(A1511="","",IF(ISNUMBER(SEARCH("KCB",G1511))=TRUE,Info!$J$10,Info!$J$11))</f>
        <v/>
      </c>
      <c r="K1511" s="58"/>
      <c r="M1511" s="58"/>
    </row>
    <row r="1512" spans="1:13" x14ac:dyDescent="0.2">
      <c r="A1512" s="118"/>
      <c r="B1512" s="93" t="str">
        <f>IF(A1512="","",IF(ISNUMBER(SEARCH("KCB",G1512))=TRUE,Info!$J$10,Info!$J$11))</f>
        <v/>
      </c>
      <c r="K1512" s="58"/>
      <c r="M1512" s="58"/>
    </row>
    <row r="1513" spans="1:13" x14ac:dyDescent="0.2">
      <c r="A1513" s="118"/>
      <c r="B1513" s="93" t="str">
        <f>IF(A1513="","",IF(ISNUMBER(SEARCH("KCB",G1513))=TRUE,Info!$J$10,Info!$J$11))</f>
        <v/>
      </c>
      <c r="K1513" s="58"/>
      <c r="M1513" s="58"/>
    </row>
    <row r="1514" spans="1:13" x14ac:dyDescent="0.2">
      <c r="A1514" s="118"/>
      <c r="B1514" s="93" t="str">
        <f>IF(A1514="","",IF(ISNUMBER(SEARCH("KCB",G1514))=TRUE,Info!$J$10,Info!$J$11))</f>
        <v/>
      </c>
      <c r="K1514" s="58"/>
      <c r="M1514" s="58"/>
    </row>
    <row r="1515" spans="1:13" x14ac:dyDescent="0.2">
      <c r="A1515" s="118"/>
      <c r="B1515" s="93" t="str">
        <f>IF(A1515="","",IF(ISNUMBER(SEARCH("KCB",G1515))=TRUE,Info!$J$10,Info!$J$11))</f>
        <v/>
      </c>
      <c r="K1515" s="58"/>
      <c r="M1515" s="58"/>
    </row>
    <row r="1516" spans="1:13" x14ac:dyDescent="0.2">
      <c r="A1516" s="118"/>
      <c r="B1516" s="93" t="str">
        <f>IF(A1516="","",IF(ISNUMBER(SEARCH("KCB",G1516))=TRUE,Info!$J$10,Info!$J$11))</f>
        <v/>
      </c>
      <c r="K1516" s="58"/>
      <c r="M1516" s="58"/>
    </row>
    <row r="1517" spans="1:13" x14ac:dyDescent="0.2">
      <c r="A1517" s="118"/>
      <c r="B1517" s="93" t="str">
        <f>IF(A1517="","",IF(ISNUMBER(SEARCH("KCB",G1517))=TRUE,Info!$J$10,Info!$J$11))</f>
        <v/>
      </c>
      <c r="K1517" s="58"/>
      <c r="M1517" s="58"/>
    </row>
    <row r="1518" spans="1:13" x14ac:dyDescent="0.2">
      <c r="A1518" s="118"/>
      <c r="B1518" s="93" t="str">
        <f>IF(A1518="","",IF(ISNUMBER(SEARCH("KCB",G1518))=TRUE,Info!$J$10,Info!$J$11))</f>
        <v/>
      </c>
      <c r="K1518" s="58"/>
      <c r="M1518" s="58"/>
    </row>
    <row r="1519" spans="1:13" x14ac:dyDescent="0.2">
      <c r="A1519" s="118"/>
      <c r="B1519" s="93" t="str">
        <f>IF(A1519="","",IF(ISNUMBER(SEARCH("KCB",G1519))=TRUE,Info!$J$10,Info!$J$11))</f>
        <v/>
      </c>
      <c r="K1519" s="58"/>
      <c r="M1519" s="58"/>
    </row>
    <row r="1520" spans="1:13" x14ac:dyDescent="0.2">
      <c r="A1520" s="118"/>
      <c r="B1520" s="93" t="str">
        <f>IF(A1520="","",IF(ISNUMBER(SEARCH("KCB",G1520))=TRUE,Info!$J$10,Info!$J$11))</f>
        <v/>
      </c>
      <c r="K1520" s="58"/>
      <c r="M1520" s="58"/>
    </row>
    <row r="1521" spans="1:13" x14ac:dyDescent="0.2">
      <c r="A1521" s="118"/>
      <c r="B1521" s="93" t="str">
        <f>IF(A1521="","",IF(ISNUMBER(SEARCH("KCB",G1521))=TRUE,Info!$J$10,Info!$J$11))</f>
        <v/>
      </c>
      <c r="K1521" s="58"/>
      <c r="M1521" s="58"/>
    </row>
    <row r="1522" spans="1:13" x14ac:dyDescent="0.2">
      <c r="A1522" s="118"/>
      <c r="B1522" s="93" t="str">
        <f>IF(A1522="","",IF(ISNUMBER(SEARCH("KCB",G1522))=TRUE,Info!$J$10,Info!$J$11))</f>
        <v/>
      </c>
      <c r="K1522" s="58"/>
      <c r="M1522" s="58"/>
    </row>
    <row r="1523" spans="1:13" x14ac:dyDescent="0.2">
      <c r="A1523" s="118"/>
      <c r="B1523" s="93" t="str">
        <f>IF(A1523="","",IF(ISNUMBER(SEARCH("KCB",G1523))=TRUE,Info!$J$10,Info!$J$11))</f>
        <v/>
      </c>
      <c r="K1523" s="58"/>
      <c r="M1523" s="58"/>
    </row>
    <row r="1524" spans="1:13" x14ac:dyDescent="0.2">
      <c r="A1524" s="118"/>
      <c r="B1524" s="93" t="str">
        <f>IF(A1524="","",IF(ISNUMBER(SEARCH("KCB",G1524))=TRUE,Info!$J$10,Info!$J$11))</f>
        <v/>
      </c>
      <c r="K1524" s="58"/>
      <c r="M1524" s="58"/>
    </row>
    <row r="1525" spans="1:13" x14ac:dyDescent="0.2">
      <c r="A1525" s="118"/>
      <c r="B1525" s="93" t="str">
        <f>IF(A1525="","",IF(ISNUMBER(SEARCH("KCB",G1525))=TRUE,Info!$J$10,Info!$J$11))</f>
        <v/>
      </c>
      <c r="K1525" s="58"/>
      <c r="M1525" s="58"/>
    </row>
    <row r="1526" spans="1:13" x14ac:dyDescent="0.2">
      <c r="A1526" s="118"/>
      <c r="B1526" s="93" t="str">
        <f>IF(A1526="","",IF(ISNUMBER(SEARCH("KCB",G1526))=TRUE,Info!$J$10,Info!$J$11))</f>
        <v/>
      </c>
      <c r="K1526" s="58"/>
      <c r="M1526" s="58"/>
    </row>
    <row r="1527" spans="1:13" x14ac:dyDescent="0.2">
      <c r="A1527" s="118"/>
      <c r="B1527" s="93" t="str">
        <f>IF(A1527="","",IF(ISNUMBER(SEARCH("KCB",G1527))=TRUE,Info!$J$10,Info!$J$11))</f>
        <v/>
      </c>
      <c r="K1527" s="58"/>
      <c r="M1527" s="58"/>
    </row>
    <row r="1528" spans="1:13" x14ac:dyDescent="0.2">
      <c r="A1528" s="118"/>
      <c r="B1528" s="93" t="str">
        <f>IF(A1528="","",IF(ISNUMBER(SEARCH("KCB",G1528))=TRUE,Info!$J$10,Info!$J$11))</f>
        <v/>
      </c>
      <c r="K1528" s="58"/>
      <c r="M1528" s="58"/>
    </row>
    <row r="1529" spans="1:13" x14ac:dyDescent="0.2">
      <c r="A1529" s="118"/>
      <c r="B1529" s="93" t="str">
        <f>IF(A1529="","",IF(ISNUMBER(SEARCH("KCB",G1529))=TRUE,Info!$J$10,Info!$J$11))</f>
        <v/>
      </c>
      <c r="K1529" s="58"/>
      <c r="M1529" s="58"/>
    </row>
    <row r="1530" spans="1:13" x14ac:dyDescent="0.2">
      <c r="A1530" s="118"/>
      <c r="B1530" s="93" t="str">
        <f>IF(A1530="","",IF(ISNUMBER(SEARCH("KCB",G1530))=TRUE,Info!$J$10,Info!$J$11))</f>
        <v/>
      </c>
      <c r="K1530" s="58"/>
      <c r="M1530" s="58"/>
    </row>
    <row r="1531" spans="1:13" x14ac:dyDescent="0.2">
      <c r="A1531" s="118"/>
      <c r="B1531" s="93" t="str">
        <f>IF(A1531="","",IF(ISNUMBER(SEARCH("KCB",G1531))=TRUE,Info!$J$10,Info!$J$11))</f>
        <v/>
      </c>
      <c r="K1531" s="58"/>
      <c r="M1531" s="58"/>
    </row>
    <row r="1532" spans="1:13" x14ac:dyDescent="0.2">
      <c r="A1532" s="118"/>
      <c r="B1532" s="93" t="str">
        <f>IF(A1532="","",IF(ISNUMBER(SEARCH("KCB",G1532))=TRUE,Info!$J$10,Info!$J$11))</f>
        <v/>
      </c>
      <c r="K1532" s="58"/>
      <c r="M1532" s="58"/>
    </row>
    <row r="1533" spans="1:13" x14ac:dyDescent="0.2">
      <c r="A1533" s="118"/>
      <c r="B1533" s="93" t="str">
        <f>IF(A1533="","",IF(ISNUMBER(SEARCH("KCB",G1533))=TRUE,Info!$J$10,Info!$J$11))</f>
        <v/>
      </c>
      <c r="K1533" s="58"/>
      <c r="M1533" s="58"/>
    </row>
    <row r="1534" spans="1:13" x14ac:dyDescent="0.2">
      <c r="A1534" s="118"/>
      <c r="B1534" s="93" t="str">
        <f>IF(A1534="","",IF(ISNUMBER(SEARCH("KCB",G1534))=TRUE,Info!$J$10,Info!$J$11))</f>
        <v/>
      </c>
      <c r="K1534" s="58"/>
      <c r="M1534" s="58"/>
    </row>
    <row r="1535" spans="1:13" x14ac:dyDescent="0.2">
      <c r="A1535" s="118"/>
      <c r="B1535" s="93" t="str">
        <f>IF(A1535="","",IF(ISNUMBER(SEARCH("KCB",G1535))=TRUE,Info!$J$10,Info!$J$11))</f>
        <v/>
      </c>
      <c r="K1535" s="58"/>
      <c r="M1535" s="58"/>
    </row>
    <row r="1536" spans="1:13" x14ac:dyDescent="0.2">
      <c r="A1536" s="118"/>
      <c r="B1536" s="93" t="str">
        <f>IF(A1536="","",IF(ISNUMBER(SEARCH("KCB",G1536))=TRUE,Info!$J$10,Info!$J$11))</f>
        <v/>
      </c>
      <c r="K1536" s="58"/>
      <c r="M1536" s="58"/>
    </row>
    <row r="1537" spans="1:13" x14ac:dyDescent="0.2">
      <c r="A1537" s="118"/>
      <c r="B1537" s="93" t="str">
        <f>IF(A1537="","",IF(ISNUMBER(SEARCH("KCB",G1537))=TRUE,Info!$J$10,Info!$J$11))</f>
        <v/>
      </c>
      <c r="K1537" s="58"/>
      <c r="M1537" s="58"/>
    </row>
    <row r="1538" spans="1:13" x14ac:dyDescent="0.2">
      <c r="A1538" s="118"/>
      <c r="B1538" s="93" t="str">
        <f>IF(A1538="","",IF(ISNUMBER(SEARCH("KCB",G1538))=TRUE,Info!$J$10,Info!$J$11))</f>
        <v/>
      </c>
      <c r="K1538" s="58"/>
      <c r="M1538" s="58"/>
    </row>
    <row r="1539" spans="1:13" x14ac:dyDescent="0.2">
      <c r="A1539" s="118"/>
      <c r="B1539" s="93" t="str">
        <f>IF(A1539="","",IF(ISNUMBER(SEARCH("KCB",G1539))=TRUE,Info!$J$10,Info!$J$11))</f>
        <v/>
      </c>
      <c r="K1539" s="58"/>
      <c r="M1539" s="58"/>
    </row>
    <row r="1540" spans="1:13" x14ac:dyDescent="0.2">
      <c r="A1540" s="118"/>
      <c r="B1540" s="93" t="str">
        <f>IF(A1540="","",IF(ISNUMBER(SEARCH("KCB",G1540))=TRUE,Info!$J$10,Info!$J$11))</f>
        <v/>
      </c>
      <c r="K1540" s="58"/>
      <c r="M1540" s="58"/>
    </row>
    <row r="1541" spans="1:13" x14ac:dyDescent="0.2">
      <c r="A1541" s="118"/>
      <c r="B1541" s="93" t="str">
        <f>IF(A1541="","",IF(ISNUMBER(SEARCH("KCB",G1541))=TRUE,Info!$J$10,Info!$J$11))</f>
        <v/>
      </c>
      <c r="K1541" s="58"/>
      <c r="M1541" s="58"/>
    </row>
    <row r="1542" spans="1:13" x14ac:dyDescent="0.2">
      <c r="A1542" s="118"/>
      <c r="B1542" s="93" t="str">
        <f>IF(A1542="","",IF(ISNUMBER(SEARCH("KCB",G1542))=TRUE,Info!$J$10,Info!$J$11))</f>
        <v/>
      </c>
      <c r="K1542" s="58"/>
      <c r="M1542" s="58"/>
    </row>
    <row r="1543" spans="1:13" x14ac:dyDescent="0.2">
      <c r="A1543" s="118"/>
      <c r="B1543" s="93" t="str">
        <f>IF(A1543="","",IF(ISNUMBER(SEARCH("KCB",G1543))=TRUE,Info!$J$10,Info!$J$11))</f>
        <v/>
      </c>
      <c r="K1543" s="58"/>
      <c r="M1543" s="58"/>
    </row>
    <row r="1544" spans="1:13" x14ac:dyDescent="0.2">
      <c r="A1544" s="118"/>
      <c r="B1544" s="93" t="str">
        <f>IF(A1544="","",IF(ISNUMBER(SEARCH("KCB",G1544))=TRUE,Info!$J$10,Info!$J$11))</f>
        <v/>
      </c>
      <c r="K1544" s="58"/>
      <c r="M1544" s="58"/>
    </row>
    <row r="1545" spans="1:13" x14ac:dyDescent="0.2">
      <c r="A1545" s="118"/>
      <c r="B1545" s="93" t="str">
        <f>IF(A1545="","",IF(ISNUMBER(SEARCH("KCB",G1545))=TRUE,Info!$J$10,Info!$J$11))</f>
        <v/>
      </c>
      <c r="K1545" s="58"/>
      <c r="M1545" s="58"/>
    </row>
    <row r="1546" spans="1:13" x14ac:dyDescent="0.2">
      <c r="A1546" s="118"/>
      <c r="B1546" s="93" t="str">
        <f>IF(A1546="","",IF(ISNUMBER(SEARCH("KCB",G1546))=TRUE,Info!$J$10,Info!$J$11))</f>
        <v/>
      </c>
      <c r="K1546" s="58"/>
      <c r="M1546" s="58"/>
    </row>
    <row r="1547" spans="1:13" x14ac:dyDescent="0.2">
      <c r="A1547" s="118"/>
      <c r="B1547" s="93" t="str">
        <f>IF(A1547="","",IF(ISNUMBER(SEARCH("KCB",G1547))=TRUE,Info!$J$10,Info!$J$11))</f>
        <v/>
      </c>
      <c r="K1547" s="58"/>
      <c r="M1547" s="58"/>
    </row>
    <row r="1548" spans="1:13" x14ac:dyDescent="0.2">
      <c r="A1548" s="118"/>
      <c r="B1548" s="93" t="str">
        <f>IF(A1548="","",IF(ISNUMBER(SEARCH("KCB",G1548))=TRUE,Info!$J$10,Info!$J$11))</f>
        <v/>
      </c>
      <c r="K1548" s="58"/>
      <c r="M1548" s="58"/>
    </row>
    <row r="1549" spans="1:13" x14ac:dyDescent="0.2">
      <c r="A1549" s="118"/>
      <c r="B1549" s="93" t="str">
        <f>IF(A1549="","",IF(ISNUMBER(SEARCH("KCB",G1549))=TRUE,Info!$J$10,Info!$J$11))</f>
        <v/>
      </c>
      <c r="K1549" s="58"/>
      <c r="M1549" s="58"/>
    </row>
    <row r="1550" spans="1:13" x14ac:dyDescent="0.2">
      <c r="A1550" s="118"/>
      <c r="B1550" s="93" t="str">
        <f>IF(A1550="","",IF(ISNUMBER(SEARCH("KCB",G1550))=TRUE,Info!$J$10,Info!$J$11))</f>
        <v/>
      </c>
      <c r="K1550" s="58"/>
      <c r="M1550" s="58"/>
    </row>
    <row r="1551" spans="1:13" x14ac:dyDescent="0.2">
      <c r="A1551" s="118"/>
      <c r="B1551" s="93" t="str">
        <f>IF(A1551="","",IF(ISNUMBER(SEARCH("KCB",G1551))=TRUE,Info!$J$10,Info!$J$11))</f>
        <v/>
      </c>
      <c r="K1551" s="58"/>
      <c r="M1551" s="58"/>
    </row>
    <row r="1552" spans="1:13" x14ac:dyDescent="0.2">
      <c r="A1552" s="118"/>
      <c r="B1552" s="93" t="str">
        <f>IF(A1552="","",IF(ISNUMBER(SEARCH("KCB",G1552))=TRUE,Info!$J$10,Info!$J$11))</f>
        <v/>
      </c>
      <c r="K1552" s="58"/>
      <c r="M1552" s="58"/>
    </row>
    <row r="1553" spans="1:13" x14ac:dyDescent="0.2">
      <c r="A1553" s="118"/>
      <c r="B1553" s="93" t="str">
        <f>IF(A1553="","",IF(ISNUMBER(SEARCH("KCB",G1553))=TRUE,Info!$J$10,Info!$J$11))</f>
        <v/>
      </c>
      <c r="K1553" s="58"/>
      <c r="M1553" s="58"/>
    </row>
    <row r="1554" spans="1:13" x14ac:dyDescent="0.2">
      <c r="A1554" s="118"/>
      <c r="B1554" s="93" t="str">
        <f>IF(A1554="","",IF(ISNUMBER(SEARCH("KCB",G1554))=TRUE,Info!$J$10,Info!$J$11))</f>
        <v/>
      </c>
      <c r="K1554" s="58"/>
      <c r="M1554" s="58"/>
    </row>
    <row r="1555" spans="1:13" x14ac:dyDescent="0.2">
      <c r="A1555" s="118"/>
      <c r="B1555" s="93" t="str">
        <f>IF(A1555="","",IF(ISNUMBER(SEARCH("KCB",G1555))=TRUE,Info!$J$10,Info!$J$11))</f>
        <v/>
      </c>
      <c r="K1555" s="58"/>
      <c r="M1555" s="58"/>
    </row>
    <row r="1556" spans="1:13" x14ac:dyDescent="0.2">
      <c r="A1556" s="118"/>
      <c r="B1556" s="93" t="str">
        <f>IF(A1556="","",IF(ISNUMBER(SEARCH("KCB",G1556))=TRUE,Info!$J$10,Info!$J$11))</f>
        <v/>
      </c>
      <c r="K1556" s="58"/>
      <c r="M1556" s="58"/>
    </row>
    <row r="1557" spans="1:13" x14ac:dyDescent="0.2">
      <c r="A1557" s="118"/>
      <c r="B1557" s="93" t="str">
        <f>IF(A1557="","",IF(ISNUMBER(SEARCH("KCB",G1557))=TRUE,Info!$J$10,Info!$J$11))</f>
        <v/>
      </c>
      <c r="K1557" s="58"/>
      <c r="M1557" s="58"/>
    </row>
    <row r="1558" spans="1:13" x14ac:dyDescent="0.2">
      <c r="A1558" s="118"/>
      <c r="B1558" s="93" t="str">
        <f>IF(A1558="","",IF(ISNUMBER(SEARCH("KCB",G1558))=TRUE,Info!$J$10,Info!$J$11))</f>
        <v/>
      </c>
      <c r="K1558" s="58"/>
      <c r="M1558" s="58"/>
    </row>
    <row r="1559" spans="1:13" x14ac:dyDescent="0.2">
      <c r="A1559" s="118"/>
      <c r="B1559" s="93" t="str">
        <f>IF(A1559="","",IF(ISNUMBER(SEARCH("KCB",G1559))=TRUE,Info!$J$10,Info!$J$11))</f>
        <v/>
      </c>
      <c r="K1559" s="58"/>
      <c r="M1559" s="58"/>
    </row>
    <row r="1560" spans="1:13" x14ac:dyDescent="0.2">
      <c r="A1560" s="118"/>
      <c r="B1560" s="93" t="str">
        <f>IF(A1560="","",IF(ISNUMBER(SEARCH("KCB",G1560))=TRUE,Info!$J$10,Info!$J$11))</f>
        <v/>
      </c>
      <c r="K1560" s="58"/>
      <c r="M1560" s="58"/>
    </row>
    <row r="1561" spans="1:13" x14ac:dyDescent="0.2">
      <c r="A1561" s="118"/>
      <c r="B1561" s="93" t="str">
        <f>IF(A1561="","",IF(ISNUMBER(SEARCH("KCB",G1561))=TRUE,Info!$J$10,Info!$J$11))</f>
        <v/>
      </c>
      <c r="K1561" s="58"/>
      <c r="M1561" s="58"/>
    </row>
    <row r="1562" spans="1:13" x14ac:dyDescent="0.2">
      <c r="A1562" s="118"/>
      <c r="B1562" s="93" t="str">
        <f>IF(A1562="","",IF(ISNUMBER(SEARCH("KCB",G1562))=TRUE,Info!$J$10,Info!$J$11))</f>
        <v/>
      </c>
      <c r="K1562" s="58"/>
      <c r="M1562" s="58"/>
    </row>
    <row r="1563" spans="1:13" x14ac:dyDescent="0.2">
      <c r="A1563" s="118"/>
      <c r="B1563" s="93" t="str">
        <f>IF(A1563="","",IF(ISNUMBER(SEARCH("KCB",G1563))=TRUE,Info!$J$10,Info!$J$11))</f>
        <v/>
      </c>
      <c r="K1563" s="58"/>
      <c r="M1563" s="58"/>
    </row>
    <row r="1564" spans="1:13" x14ac:dyDescent="0.2">
      <c r="A1564" s="118"/>
      <c r="B1564" s="93" t="str">
        <f>IF(A1564="","",IF(ISNUMBER(SEARCH("KCB",G1564))=TRUE,Info!$J$10,Info!$J$11))</f>
        <v/>
      </c>
      <c r="K1564" s="58"/>
      <c r="M1564" s="58"/>
    </row>
    <row r="1565" spans="1:13" x14ac:dyDescent="0.2">
      <c r="A1565" s="118"/>
      <c r="B1565" s="93" t="str">
        <f>IF(A1565="","",IF(ISNUMBER(SEARCH("KCB",G1565))=TRUE,Info!$J$10,Info!$J$11))</f>
        <v/>
      </c>
      <c r="K1565" s="58"/>
      <c r="M1565" s="58"/>
    </row>
    <row r="1566" spans="1:13" x14ac:dyDescent="0.2">
      <c r="A1566" s="118"/>
      <c r="B1566" s="93" t="str">
        <f>IF(A1566="","",IF(ISNUMBER(SEARCH("KCB",G1566))=TRUE,Info!$J$10,Info!$J$11))</f>
        <v/>
      </c>
      <c r="K1566" s="58"/>
      <c r="M1566" s="58"/>
    </row>
    <row r="1567" spans="1:13" x14ac:dyDescent="0.2">
      <c r="A1567" s="118"/>
      <c r="B1567" s="93" t="str">
        <f>IF(A1567="","",IF(ISNUMBER(SEARCH("KCB",G1567))=TRUE,Info!$J$10,Info!$J$11))</f>
        <v/>
      </c>
      <c r="K1567" s="58"/>
      <c r="M1567" s="58"/>
    </row>
    <row r="1568" spans="1:13" x14ac:dyDescent="0.2">
      <c r="A1568" s="118"/>
      <c r="B1568" s="93" t="str">
        <f>IF(A1568="","",IF(ISNUMBER(SEARCH("KCB",G1568))=TRUE,Info!$J$10,Info!$J$11))</f>
        <v/>
      </c>
      <c r="K1568" s="58"/>
      <c r="M1568" s="58"/>
    </row>
    <row r="1569" spans="1:13" x14ac:dyDescent="0.2">
      <c r="A1569" s="118"/>
      <c r="B1569" s="93" t="str">
        <f>IF(A1569="","",IF(ISNUMBER(SEARCH("KCB",G1569))=TRUE,Info!$J$10,Info!$J$11))</f>
        <v/>
      </c>
      <c r="K1569" s="58"/>
      <c r="M1569" s="58"/>
    </row>
    <row r="1570" spans="1:13" x14ac:dyDescent="0.2">
      <c r="A1570" s="118"/>
      <c r="B1570" s="93" t="str">
        <f>IF(A1570="","",IF(ISNUMBER(SEARCH("KCB",G1570))=TRUE,Info!$J$10,Info!$J$11))</f>
        <v/>
      </c>
      <c r="K1570" s="58"/>
      <c r="M1570" s="58"/>
    </row>
    <row r="1571" spans="1:13" x14ac:dyDescent="0.2">
      <c r="A1571" s="118"/>
      <c r="B1571" s="93" t="str">
        <f>IF(A1571="","",IF(ISNUMBER(SEARCH("KCB",G1571))=TRUE,Info!$J$10,Info!$J$11))</f>
        <v/>
      </c>
      <c r="K1571" s="58"/>
      <c r="M1571" s="58"/>
    </row>
    <row r="1572" spans="1:13" x14ac:dyDescent="0.2">
      <c r="A1572" s="118"/>
      <c r="B1572" s="93" t="str">
        <f>IF(A1572="","",IF(ISNUMBER(SEARCH("KCB",G1572))=TRUE,Info!$J$10,Info!$J$11))</f>
        <v/>
      </c>
      <c r="K1572" s="58"/>
      <c r="M1572" s="58"/>
    </row>
    <row r="1573" spans="1:13" x14ac:dyDescent="0.2">
      <c r="A1573" s="118"/>
      <c r="B1573" s="93" t="str">
        <f>IF(A1573="","",IF(ISNUMBER(SEARCH("KCB",G1573))=TRUE,Info!$J$10,Info!$J$11))</f>
        <v/>
      </c>
      <c r="K1573" s="58"/>
      <c r="M1573" s="58"/>
    </row>
    <row r="1574" spans="1:13" x14ac:dyDescent="0.2">
      <c r="A1574" s="118"/>
      <c r="B1574" s="93" t="str">
        <f>IF(A1574="","",IF(ISNUMBER(SEARCH("KCB",G1574))=TRUE,Info!$J$10,Info!$J$11))</f>
        <v/>
      </c>
      <c r="K1574" s="58"/>
      <c r="M1574" s="58"/>
    </row>
    <row r="1575" spans="1:13" x14ac:dyDescent="0.2">
      <c r="A1575" s="118"/>
      <c r="B1575" s="93" t="str">
        <f>IF(A1575="","",IF(ISNUMBER(SEARCH("KCB",G1575))=TRUE,Info!$J$10,Info!$J$11))</f>
        <v/>
      </c>
      <c r="K1575" s="58"/>
      <c r="M1575" s="58"/>
    </row>
    <row r="1576" spans="1:13" x14ac:dyDescent="0.2">
      <c r="A1576" s="118"/>
      <c r="B1576" s="93" t="str">
        <f>IF(A1576="","",IF(ISNUMBER(SEARCH("KCB",G1576))=TRUE,Info!$J$10,Info!$J$11))</f>
        <v/>
      </c>
      <c r="K1576" s="58"/>
      <c r="M1576" s="58"/>
    </row>
    <row r="1577" spans="1:13" x14ac:dyDescent="0.2">
      <c r="A1577" s="118"/>
      <c r="B1577" s="93" t="str">
        <f>IF(A1577="","",IF(ISNUMBER(SEARCH("KCB",G1577))=TRUE,Info!$J$10,Info!$J$11))</f>
        <v/>
      </c>
      <c r="K1577" s="58"/>
      <c r="M1577" s="58"/>
    </row>
    <row r="1578" spans="1:13" x14ac:dyDescent="0.2">
      <c r="A1578" s="118"/>
      <c r="B1578" s="93" t="str">
        <f>IF(A1578="","",IF(ISNUMBER(SEARCH("KCB",G1578))=TRUE,Info!$J$10,Info!$J$11))</f>
        <v/>
      </c>
      <c r="K1578" s="58"/>
      <c r="M1578" s="58"/>
    </row>
    <row r="1579" spans="1:13" x14ac:dyDescent="0.2">
      <c r="A1579" s="118"/>
      <c r="B1579" s="93" t="str">
        <f>IF(A1579="","",IF(ISNUMBER(SEARCH("KCB",G1579))=TRUE,Info!$J$10,Info!$J$11))</f>
        <v/>
      </c>
      <c r="K1579" s="58"/>
      <c r="M1579" s="58"/>
    </row>
    <row r="1580" spans="1:13" x14ac:dyDescent="0.2">
      <c r="A1580" s="118"/>
      <c r="B1580" s="93" t="str">
        <f>IF(A1580="","",IF(ISNUMBER(SEARCH("KCB",G1580))=TRUE,Info!$J$10,Info!$J$11))</f>
        <v/>
      </c>
      <c r="K1580" s="58"/>
      <c r="M1580" s="58"/>
    </row>
    <row r="1581" spans="1:13" x14ac:dyDescent="0.2">
      <c r="A1581" s="118"/>
      <c r="B1581" s="93" t="str">
        <f>IF(A1581="","",IF(ISNUMBER(SEARCH("KCB",G1581))=TRUE,Info!$J$10,Info!$J$11))</f>
        <v/>
      </c>
      <c r="K1581" s="58"/>
      <c r="M1581" s="58"/>
    </row>
    <row r="1582" spans="1:13" x14ac:dyDescent="0.2">
      <c r="A1582" s="118"/>
      <c r="B1582" s="93" t="str">
        <f>IF(A1582="","",IF(ISNUMBER(SEARCH("KCB",G1582))=TRUE,Info!$J$10,Info!$J$11))</f>
        <v/>
      </c>
      <c r="K1582" s="58"/>
      <c r="M1582" s="58"/>
    </row>
    <row r="1583" spans="1:13" x14ac:dyDescent="0.2">
      <c r="A1583" s="118"/>
      <c r="B1583" s="93" t="str">
        <f>IF(A1583="","",IF(ISNUMBER(SEARCH("KCB",G1583))=TRUE,Info!$J$10,Info!$J$11))</f>
        <v/>
      </c>
      <c r="K1583" s="58"/>
      <c r="M1583" s="58"/>
    </row>
    <row r="1584" spans="1:13" x14ac:dyDescent="0.2">
      <c r="A1584" s="118"/>
      <c r="B1584" s="93" t="str">
        <f>IF(A1584="","",IF(ISNUMBER(SEARCH("KCB",G1584))=TRUE,Info!$J$10,Info!$J$11))</f>
        <v/>
      </c>
      <c r="K1584" s="58"/>
      <c r="M1584" s="58"/>
    </row>
    <row r="1585" spans="1:13" x14ac:dyDescent="0.2">
      <c r="A1585" s="118"/>
      <c r="B1585" s="93" t="str">
        <f>IF(A1585="","",IF(ISNUMBER(SEARCH("KCB",G1585))=TRUE,Info!$J$10,Info!$J$11))</f>
        <v/>
      </c>
      <c r="K1585" s="58"/>
      <c r="M1585" s="58"/>
    </row>
    <row r="1586" spans="1:13" x14ac:dyDescent="0.2">
      <c r="A1586" s="118"/>
      <c r="B1586" s="93" t="str">
        <f>IF(A1586="","",IF(ISNUMBER(SEARCH("KCB",G1586))=TRUE,Info!$J$10,Info!$J$11))</f>
        <v/>
      </c>
      <c r="K1586" s="58"/>
      <c r="M1586" s="58"/>
    </row>
    <row r="1587" spans="1:13" x14ac:dyDescent="0.2">
      <c r="A1587" s="118"/>
      <c r="B1587" s="93" t="str">
        <f>IF(A1587="","",IF(ISNUMBER(SEARCH("KCB",G1587))=TRUE,Info!$J$10,Info!$J$11))</f>
        <v/>
      </c>
      <c r="K1587" s="58"/>
      <c r="M1587" s="58"/>
    </row>
    <row r="1588" spans="1:13" x14ac:dyDescent="0.2">
      <c r="A1588" s="118"/>
      <c r="B1588" s="93" t="str">
        <f>IF(A1588="","",IF(ISNUMBER(SEARCH("KCB",G1588))=TRUE,Info!$J$10,Info!$J$11))</f>
        <v/>
      </c>
      <c r="K1588" s="58"/>
      <c r="M1588" s="58"/>
    </row>
    <row r="1589" spans="1:13" x14ac:dyDescent="0.2">
      <c r="A1589" s="118"/>
      <c r="B1589" s="93" t="str">
        <f>IF(A1589="","",IF(ISNUMBER(SEARCH("KCB",G1589))=TRUE,Info!$J$10,Info!$J$11))</f>
        <v/>
      </c>
      <c r="K1589" s="58"/>
      <c r="M1589" s="58"/>
    </row>
    <row r="1590" spans="1:13" x14ac:dyDescent="0.2">
      <c r="A1590" s="118"/>
      <c r="B1590" s="93" t="str">
        <f>IF(A1590="","",IF(ISNUMBER(SEARCH("KCB",G1590))=TRUE,Info!$J$10,Info!$J$11))</f>
        <v/>
      </c>
      <c r="K1590" s="58"/>
      <c r="M1590" s="58"/>
    </row>
    <row r="1591" spans="1:13" x14ac:dyDescent="0.2">
      <c r="A1591" s="118"/>
      <c r="B1591" s="93" t="str">
        <f>IF(A1591="","",IF(ISNUMBER(SEARCH("KCB",G1591))=TRUE,Info!$J$10,Info!$J$11))</f>
        <v/>
      </c>
      <c r="K1591" s="58"/>
      <c r="M1591" s="58"/>
    </row>
    <row r="1592" spans="1:13" x14ac:dyDescent="0.2">
      <c r="A1592" s="118"/>
      <c r="B1592" s="93" t="str">
        <f>IF(A1592="","",IF(ISNUMBER(SEARCH("KCB",G1592))=TRUE,Info!$J$10,Info!$J$11))</f>
        <v/>
      </c>
      <c r="K1592" s="58"/>
      <c r="M1592" s="58"/>
    </row>
    <row r="1593" spans="1:13" x14ac:dyDescent="0.2">
      <c r="A1593" s="118"/>
      <c r="B1593" s="93" t="str">
        <f>IF(A1593="","",IF(ISNUMBER(SEARCH("KCB",G1593))=TRUE,Info!$J$10,Info!$J$11))</f>
        <v/>
      </c>
      <c r="K1593" s="58"/>
      <c r="M1593" s="58"/>
    </row>
    <row r="1594" spans="1:13" x14ac:dyDescent="0.2">
      <c r="A1594" s="118"/>
      <c r="B1594" s="93" t="str">
        <f>IF(A1594="","",IF(ISNUMBER(SEARCH("KCB",G1594))=TRUE,Info!$J$10,Info!$J$11))</f>
        <v/>
      </c>
      <c r="K1594" s="58"/>
      <c r="M1594" s="58"/>
    </row>
    <row r="1595" spans="1:13" x14ac:dyDescent="0.2">
      <c r="A1595" s="118"/>
      <c r="B1595" s="93" t="str">
        <f>IF(A1595="","",IF(ISNUMBER(SEARCH("KCB",G1595))=TRUE,Info!$J$10,Info!$J$11))</f>
        <v/>
      </c>
      <c r="K1595" s="58"/>
      <c r="M1595" s="58"/>
    </row>
    <row r="1596" spans="1:13" x14ac:dyDescent="0.2">
      <c r="A1596" s="118"/>
      <c r="B1596" s="93" t="str">
        <f>IF(A1596="","",IF(ISNUMBER(SEARCH("KCB",G1596))=TRUE,Info!$J$10,Info!$J$11))</f>
        <v/>
      </c>
      <c r="K1596" s="58"/>
      <c r="M1596" s="58"/>
    </row>
    <row r="1597" spans="1:13" x14ac:dyDescent="0.2">
      <c r="A1597" s="118"/>
      <c r="B1597" s="93" t="str">
        <f>IF(A1597="","",IF(ISNUMBER(SEARCH("KCB",G1597))=TRUE,Info!$J$10,Info!$J$11))</f>
        <v/>
      </c>
      <c r="K1597" s="58"/>
      <c r="M1597" s="58"/>
    </row>
    <row r="1598" spans="1:13" x14ac:dyDescent="0.2">
      <c r="A1598" s="118"/>
      <c r="B1598" s="93" t="str">
        <f>IF(A1598="","",IF(ISNUMBER(SEARCH("KCB",G1598))=TRUE,Info!$J$10,Info!$J$11))</f>
        <v/>
      </c>
      <c r="K1598" s="58"/>
      <c r="M1598" s="58"/>
    </row>
    <row r="1599" spans="1:13" x14ac:dyDescent="0.2">
      <c r="A1599" s="118"/>
      <c r="B1599" s="93" t="str">
        <f>IF(A1599="","",IF(ISNUMBER(SEARCH("KCB",G1599))=TRUE,Info!$J$10,Info!$J$11))</f>
        <v/>
      </c>
      <c r="K1599" s="58"/>
      <c r="M1599" s="58"/>
    </row>
    <row r="1600" spans="1:13" x14ac:dyDescent="0.2">
      <c r="A1600" s="118"/>
      <c r="B1600" s="93" t="str">
        <f>IF(A1600="","",IF(ISNUMBER(SEARCH("KCB",G1600))=TRUE,Info!$J$10,Info!$J$11))</f>
        <v/>
      </c>
      <c r="K1600" s="58"/>
      <c r="M1600" s="58"/>
    </row>
    <row r="1601" spans="1:13" x14ac:dyDescent="0.2">
      <c r="A1601" s="118"/>
      <c r="B1601" s="93" t="str">
        <f>IF(A1601="","",IF(ISNUMBER(SEARCH("KCB",G1601))=TRUE,Info!$J$10,Info!$J$11))</f>
        <v/>
      </c>
      <c r="K1601" s="58"/>
      <c r="M1601" s="58"/>
    </row>
    <row r="1602" spans="1:13" x14ac:dyDescent="0.2">
      <c r="A1602" s="118"/>
      <c r="B1602" s="93" t="str">
        <f>IF(A1602="","",IF(ISNUMBER(SEARCH("KCB",G1602))=TRUE,Info!$J$10,Info!$J$11))</f>
        <v/>
      </c>
      <c r="K1602" s="58"/>
      <c r="M1602" s="58"/>
    </row>
    <row r="1603" spans="1:13" x14ac:dyDescent="0.2">
      <c r="A1603" s="118"/>
      <c r="B1603" s="93" t="str">
        <f>IF(A1603="","",IF(ISNUMBER(SEARCH("KCB",G1603))=TRUE,Info!$J$10,Info!$J$11))</f>
        <v/>
      </c>
      <c r="K1603" s="58"/>
      <c r="M1603" s="58"/>
    </row>
    <row r="1604" spans="1:13" x14ac:dyDescent="0.2">
      <c r="A1604" s="118"/>
      <c r="B1604" s="93" t="str">
        <f>IF(A1604="","",IF(ISNUMBER(SEARCH("KCB",G1604))=TRUE,Info!$J$10,Info!$J$11))</f>
        <v/>
      </c>
      <c r="K1604" s="58"/>
      <c r="M1604" s="58"/>
    </row>
    <row r="1605" spans="1:13" x14ac:dyDescent="0.2">
      <c r="A1605" s="118"/>
      <c r="B1605" s="93" t="str">
        <f>IF(A1605="","",IF(ISNUMBER(SEARCH("KCB",G1605))=TRUE,Info!$J$10,Info!$J$11))</f>
        <v/>
      </c>
      <c r="K1605" s="58"/>
      <c r="M1605" s="58"/>
    </row>
    <row r="1606" spans="1:13" x14ac:dyDescent="0.2">
      <c r="A1606" s="118"/>
      <c r="B1606" s="93" t="str">
        <f>IF(A1606="","",IF(ISNUMBER(SEARCH("KCB",G1606))=TRUE,Info!$J$10,Info!$J$11))</f>
        <v/>
      </c>
      <c r="K1606" s="58"/>
      <c r="M1606" s="58"/>
    </row>
    <row r="1607" spans="1:13" x14ac:dyDescent="0.2">
      <c r="A1607" s="118"/>
      <c r="B1607" s="93" t="str">
        <f>IF(A1607="","",IF(ISNUMBER(SEARCH("KCB",G1607))=TRUE,Info!$J$10,Info!$J$11))</f>
        <v/>
      </c>
      <c r="K1607" s="58"/>
      <c r="M1607" s="58"/>
    </row>
    <row r="1608" spans="1:13" x14ac:dyDescent="0.2">
      <c r="A1608" s="118"/>
      <c r="B1608" s="93" t="str">
        <f>IF(A1608="","",IF(ISNUMBER(SEARCH("KCB",G1608))=TRUE,Info!$J$10,Info!$J$11))</f>
        <v/>
      </c>
      <c r="K1608" s="58"/>
      <c r="M1608" s="58"/>
    </row>
    <row r="1609" spans="1:13" x14ac:dyDescent="0.2">
      <c r="A1609" s="118"/>
      <c r="B1609" s="93" t="str">
        <f>IF(A1609="","",IF(ISNUMBER(SEARCH("KCB",G1609))=TRUE,Info!$J$10,Info!$J$11))</f>
        <v/>
      </c>
      <c r="K1609" s="58"/>
      <c r="M1609" s="58"/>
    </row>
    <row r="1610" spans="1:13" x14ac:dyDescent="0.2">
      <c r="A1610" s="118"/>
      <c r="B1610" s="93" t="str">
        <f>IF(A1610="","",IF(ISNUMBER(SEARCH("KCB",G1610))=TRUE,Info!$J$10,Info!$J$11))</f>
        <v/>
      </c>
      <c r="K1610" s="58"/>
      <c r="M1610" s="58"/>
    </row>
    <row r="1611" spans="1:13" x14ac:dyDescent="0.2">
      <c r="A1611" s="118"/>
      <c r="B1611" s="93" t="str">
        <f>IF(A1611="","",IF(ISNUMBER(SEARCH("KCB",G1611))=TRUE,Info!$J$10,Info!$J$11))</f>
        <v/>
      </c>
      <c r="K1611" s="58"/>
      <c r="M1611" s="58"/>
    </row>
    <row r="1612" spans="1:13" x14ac:dyDescent="0.2">
      <c r="A1612" s="118"/>
      <c r="B1612" s="93" t="str">
        <f>IF(A1612="","",IF(ISNUMBER(SEARCH("KCB",G1612))=TRUE,Info!$J$10,Info!$J$11))</f>
        <v/>
      </c>
      <c r="K1612" s="58"/>
      <c r="M1612" s="58"/>
    </row>
    <row r="1613" spans="1:13" x14ac:dyDescent="0.2">
      <c r="A1613" s="118"/>
      <c r="B1613" s="93" t="str">
        <f>IF(A1613="","",IF(ISNUMBER(SEARCH("KCB",G1613))=TRUE,Info!$J$10,Info!$J$11))</f>
        <v/>
      </c>
      <c r="K1613" s="58"/>
      <c r="M1613" s="58"/>
    </row>
    <row r="1614" spans="1:13" x14ac:dyDescent="0.2">
      <c r="A1614" s="118"/>
      <c r="B1614" s="93" t="str">
        <f>IF(A1614="","",IF(ISNUMBER(SEARCH("KCB",G1614))=TRUE,Info!$J$10,Info!$J$11))</f>
        <v/>
      </c>
      <c r="K1614" s="58"/>
      <c r="M1614" s="58"/>
    </row>
    <row r="1615" spans="1:13" x14ac:dyDescent="0.2">
      <c r="A1615" s="118"/>
      <c r="B1615" s="93" t="str">
        <f>IF(A1615="","",IF(ISNUMBER(SEARCH("KCB",G1615))=TRUE,Info!$J$10,Info!$J$11))</f>
        <v/>
      </c>
      <c r="K1615" s="58"/>
      <c r="M1615" s="58"/>
    </row>
    <row r="1616" spans="1:13" x14ac:dyDescent="0.2">
      <c r="A1616" s="118"/>
      <c r="B1616" s="93" t="str">
        <f>IF(A1616="","",IF(ISNUMBER(SEARCH("KCB",G1616))=TRUE,Info!$J$10,Info!$J$11))</f>
        <v/>
      </c>
      <c r="K1616" s="58"/>
      <c r="M1616" s="58"/>
    </row>
    <row r="1617" spans="1:13" x14ac:dyDescent="0.2">
      <c r="A1617" s="118"/>
      <c r="B1617" s="93" t="str">
        <f>IF(A1617="","",IF(ISNUMBER(SEARCH("KCB",G1617))=TRUE,Info!$J$10,Info!$J$11))</f>
        <v/>
      </c>
      <c r="K1617" s="58"/>
      <c r="M1617" s="58"/>
    </row>
    <row r="1618" spans="1:13" x14ac:dyDescent="0.2">
      <c r="A1618" s="118"/>
      <c r="B1618" s="93" t="str">
        <f>IF(A1618="","",IF(ISNUMBER(SEARCH("KCB",G1618))=TRUE,Info!$J$10,Info!$J$11))</f>
        <v/>
      </c>
      <c r="K1618" s="58"/>
      <c r="M1618" s="58"/>
    </row>
    <row r="1619" spans="1:13" x14ac:dyDescent="0.2">
      <c r="A1619" s="118"/>
      <c r="B1619" s="93" t="str">
        <f>IF(A1619="","",IF(ISNUMBER(SEARCH("KCB",G1619))=TRUE,Info!$J$10,Info!$J$11))</f>
        <v/>
      </c>
      <c r="K1619" s="58"/>
      <c r="M1619" s="58"/>
    </row>
    <row r="1620" spans="1:13" x14ac:dyDescent="0.2">
      <c r="A1620" s="118"/>
      <c r="B1620" s="93" t="str">
        <f>IF(A1620="","",IF(ISNUMBER(SEARCH("KCB",G1620))=TRUE,Info!$J$10,Info!$J$11))</f>
        <v/>
      </c>
      <c r="K1620" s="58"/>
      <c r="M1620" s="58"/>
    </row>
    <row r="1621" spans="1:13" x14ac:dyDescent="0.2">
      <c r="A1621" s="118"/>
      <c r="B1621" s="93" t="str">
        <f>IF(A1621="","",IF(ISNUMBER(SEARCH("KCB",G1621))=TRUE,Info!$J$10,Info!$J$11))</f>
        <v/>
      </c>
      <c r="K1621" s="58"/>
      <c r="M1621" s="58"/>
    </row>
    <row r="1622" spans="1:13" x14ac:dyDescent="0.2">
      <c r="A1622" s="118"/>
      <c r="B1622" s="93" t="str">
        <f>IF(A1622="","",IF(ISNUMBER(SEARCH("KCB",G1622))=TRUE,Info!$J$10,Info!$J$11))</f>
        <v/>
      </c>
      <c r="K1622" s="58"/>
      <c r="M1622" s="58"/>
    </row>
    <row r="1623" spans="1:13" x14ac:dyDescent="0.2">
      <c r="A1623" s="118"/>
      <c r="B1623" s="93" t="str">
        <f>IF(A1623="","",IF(ISNUMBER(SEARCH("KCB",G1623))=TRUE,Info!$J$10,Info!$J$11))</f>
        <v/>
      </c>
      <c r="K1623" s="58"/>
      <c r="M1623" s="58"/>
    </row>
    <row r="1624" spans="1:13" x14ac:dyDescent="0.2">
      <c r="A1624" s="118"/>
      <c r="B1624" s="93" t="str">
        <f>IF(A1624="","",IF(ISNUMBER(SEARCH("KCB",G1624))=TRUE,Info!$J$10,Info!$J$11))</f>
        <v/>
      </c>
      <c r="K1624" s="58"/>
      <c r="M1624" s="58"/>
    </row>
    <row r="1625" spans="1:13" x14ac:dyDescent="0.2">
      <c r="A1625" s="118"/>
      <c r="B1625" s="93" t="str">
        <f>IF(A1625="","",IF(ISNUMBER(SEARCH("KCB",G1625))=TRUE,Info!$J$10,Info!$J$11))</f>
        <v/>
      </c>
      <c r="K1625" s="58"/>
      <c r="M1625" s="58"/>
    </row>
    <row r="1626" spans="1:13" x14ac:dyDescent="0.2">
      <c r="A1626" s="118"/>
      <c r="B1626" s="93" t="str">
        <f>IF(A1626="","",IF(ISNUMBER(SEARCH("KCB",G1626))=TRUE,Info!$J$10,Info!$J$11))</f>
        <v/>
      </c>
      <c r="K1626" s="58"/>
      <c r="M1626" s="58"/>
    </row>
    <row r="1627" spans="1:13" x14ac:dyDescent="0.2">
      <c r="A1627" s="118"/>
      <c r="B1627" s="93" t="str">
        <f>IF(A1627="","",IF(ISNUMBER(SEARCH("KCB",G1627))=TRUE,Info!$J$10,Info!$J$11))</f>
        <v/>
      </c>
      <c r="K1627" s="58"/>
      <c r="M1627" s="58"/>
    </row>
    <row r="1628" spans="1:13" x14ac:dyDescent="0.2">
      <c r="A1628" s="118"/>
      <c r="B1628" s="93" t="str">
        <f>IF(A1628="","",IF(ISNUMBER(SEARCH("KCB",G1628))=TRUE,Info!$J$10,Info!$J$11))</f>
        <v/>
      </c>
      <c r="K1628" s="58"/>
      <c r="M1628" s="58"/>
    </row>
    <row r="1629" spans="1:13" x14ac:dyDescent="0.2">
      <c r="A1629" s="118"/>
      <c r="B1629" s="93" t="str">
        <f>IF(A1629="","",IF(ISNUMBER(SEARCH("KCB",G1629))=TRUE,Info!$J$10,Info!$J$11))</f>
        <v/>
      </c>
      <c r="K1629" s="58"/>
      <c r="M1629" s="58"/>
    </row>
    <row r="1630" spans="1:13" x14ac:dyDescent="0.2">
      <c r="A1630" s="118"/>
      <c r="B1630" s="93" t="str">
        <f>IF(A1630="","",IF(ISNUMBER(SEARCH("KCB",G1630))=TRUE,Info!$J$10,Info!$J$11))</f>
        <v/>
      </c>
      <c r="K1630" s="58"/>
      <c r="M1630" s="58"/>
    </row>
    <row r="1631" spans="1:13" x14ac:dyDescent="0.2">
      <c r="A1631" s="118"/>
      <c r="B1631" s="93" t="str">
        <f>IF(A1631="","",IF(ISNUMBER(SEARCH("KCB",G1631))=TRUE,Info!$J$10,Info!$J$11))</f>
        <v/>
      </c>
      <c r="K1631" s="58"/>
      <c r="M1631" s="58"/>
    </row>
    <row r="1632" spans="1:13" x14ac:dyDescent="0.2">
      <c r="A1632" s="118"/>
      <c r="B1632" s="93" t="str">
        <f>IF(A1632="","",IF(ISNUMBER(SEARCH("KCB",G1632))=TRUE,Info!$J$10,Info!$J$11))</f>
        <v/>
      </c>
      <c r="K1632" s="58"/>
      <c r="M1632" s="58"/>
    </row>
    <row r="1633" spans="1:13" x14ac:dyDescent="0.2">
      <c r="A1633" s="118"/>
      <c r="B1633" s="93" t="str">
        <f>IF(A1633="","",IF(ISNUMBER(SEARCH("KCB",G1633))=TRUE,Info!$J$10,Info!$J$11))</f>
        <v/>
      </c>
      <c r="K1633" s="58"/>
      <c r="M1633" s="58"/>
    </row>
    <row r="1634" spans="1:13" x14ac:dyDescent="0.2">
      <c r="A1634" s="118"/>
      <c r="B1634" s="93" t="str">
        <f>IF(A1634="","",IF(ISNUMBER(SEARCH("KCB",G1634))=TRUE,Info!$J$10,Info!$J$11))</f>
        <v/>
      </c>
      <c r="K1634" s="58"/>
      <c r="M1634" s="58"/>
    </row>
    <row r="1635" spans="1:13" x14ac:dyDescent="0.2">
      <c r="A1635" s="118"/>
      <c r="B1635" s="93" t="str">
        <f>IF(A1635="","",IF(ISNUMBER(SEARCH("KCB",G1635))=TRUE,Info!$J$10,Info!$J$11))</f>
        <v/>
      </c>
      <c r="K1635" s="58"/>
      <c r="M1635" s="58"/>
    </row>
    <row r="1636" spans="1:13" x14ac:dyDescent="0.2">
      <c r="A1636" s="118"/>
      <c r="B1636" s="93" t="str">
        <f>IF(A1636="","",IF(ISNUMBER(SEARCH("KCB",G1636))=TRUE,Info!$J$10,Info!$J$11))</f>
        <v/>
      </c>
      <c r="K1636" s="58"/>
      <c r="M1636" s="58"/>
    </row>
    <row r="1637" spans="1:13" x14ac:dyDescent="0.2">
      <c r="A1637" s="118"/>
      <c r="B1637" s="93" t="str">
        <f>IF(A1637="","",IF(ISNUMBER(SEARCH("KCB",G1637))=TRUE,Info!$J$10,Info!$J$11))</f>
        <v/>
      </c>
      <c r="K1637" s="58"/>
      <c r="M1637" s="58"/>
    </row>
    <row r="1638" spans="1:13" x14ac:dyDescent="0.2">
      <c r="A1638" s="118"/>
      <c r="B1638" s="93" t="str">
        <f>IF(A1638="","",IF(ISNUMBER(SEARCH("KCB",G1638))=TRUE,Info!$J$10,Info!$J$11))</f>
        <v/>
      </c>
      <c r="K1638" s="58"/>
      <c r="M1638" s="58"/>
    </row>
    <row r="1639" spans="1:13" x14ac:dyDescent="0.2">
      <c r="A1639" s="118"/>
      <c r="B1639" s="93" t="str">
        <f>IF(A1639="","",IF(ISNUMBER(SEARCH("KCB",G1639))=TRUE,Info!$J$10,Info!$J$11))</f>
        <v/>
      </c>
      <c r="K1639" s="58"/>
      <c r="M1639" s="58"/>
    </row>
    <row r="1640" spans="1:13" x14ac:dyDescent="0.2">
      <c r="A1640" s="118"/>
      <c r="B1640" s="93" t="str">
        <f>IF(A1640="","",IF(ISNUMBER(SEARCH("KCB",G1640))=TRUE,Info!$J$10,Info!$J$11))</f>
        <v/>
      </c>
      <c r="K1640" s="58"/>
      <c r="M1640" s="58"/>
    </row>
    <row r="1641" spans="1:13" x14ac:dyDescent="0.2">
      <c r="A1641" s="118"/>
      <c r="B1641" s="93" t="str">
        <f>IF(A1641="","",IF(ISNUMBER(SEARCH("KCB",G1641))=TRUE,Info!$J$10,Info!$J$11))</f>
        <v/>
      </c>
      <c r="K1641" s="58"/>
      <c r="M1641" s="58"/>
    </row>
    <row r="1642" spans="1:13" x14ac:dyDescent="0.2">
      <c r="A1642" s="118"/>
      <c r="B1642" s="93" t="str">
        <f>IF(A1642="","",IF(ISNUMBER(SEARCH("KCB",G1642))=TRUE,Info!$J$10,Info!$J$11))</f>
        <v/>
      </c>
      <c r="K1642" s="58"/>
      <c r="M1642" s="58"/>
    </row>
    <row r="1643" spans="1:13" x14ac:dyDescent="0.2">
      <c r="A1643" s="118"/>
      <c r="B1643" s="93" t="str">
        <f>IF(A1643="","",IF(ISNUMBER(SEARCH("KCB",G1643))=TRUE,Info!$J$10,Info!$J$11))</f>
        <v/>
      </c>
      <c r="K1643" s="58"/>
      <c r="M1643" s="58"/>
    </row>
    <row r="1644" spans="1:13" x14ac:dyDescent="0.2">
      <c r="A1644" s="118"/>
      <c r="B1644" s="93" t="str">
        <f>IF(A1644="","",IF(ISNUMBER(SEARCH("KCB",G1644))=TRUE,Info!$J$10,Info!$J$11))</f>
        <v/>
      </c>
      <c r="K1644" s="58"/>
      <c r="M1644" s="58"/>
    </row>
    <row r="1645" spans="1:13" x14ac:dyDescent="0.2">
      <c r="A1645" s="118"/>
      <c r="B1645" s="93" t="str">
        <f>IF(A1645="","",IF(ISNUMBER(SEARCH("KCB",G1645))=TRUE,Info!$J$10,Info!$J$11))</f>
        <v/>
      </c>
      <c r="K1645" s="58"/>
      <c r="M1645" s="58"/>
    </row>
    <row r="1646" spans="1:13" x14ac:dyDescent="0.2">
      <c r="A1646" s="118"/>
      <c r="B1646" s="93" t="str">
        <f>IF(A1646="","",IF(ISNUMBER(SEARCH("KCB",G1646))=TRUE,Info!$J$10,Info!$J$11))</f>
        <v/>
      </c>
      <c r="K1646" s="58"/>
      <c r="M1646" s="58"/>
    </row>
    <row r="1647" spans="1:13" x14ac:dyDescent="0.2">
      <c r="A1647" s="118"/>
      <c r="B1647" s="93" t="str">
        <f>IF(A1647="","",IF(ISNUMBER(SEARCH("KCB",G1647))=TRUE,Info!$J$10,Info!$J$11))</f>
        <v/>
      </c>
      <c r="K1647" s="58"/>
      <c r="M1647" s="58"/>
    </row>
    <row r="1648" spans="1:13" x14ac:dyDescent="0.2">
      <c r="A1648" s="118"/>
      <c r="B1648" s="93" t="str">
        <f>IF(A1648="","",IF(ISNUMBER(SEARCH("KCB",G1648))=TRUE,Info!$J$10,Info!$J$11))</f>
        <v/>
      </c>
      <c r="K1648" s="58"/>
      <c r="M1648" s="58"/>
    </row>
    <row r="1649" spans="1:13" x14ac:dyDescent="0.2">
      <c r="A1649" s="118"/>
      <c r="B1649" s="93" t="str">
        <f>IF(A1649="","",IF(ISNUMBER(SEARCH("KCB",G1649))=TRUE,Info!$J$10,Info!$J$11))</f>
        <v/>
      </c>
      <c r="K1649" s="58"/>
      <c r="M1649" s="58"/>
    </row>
    <row r="1650" spans="1:13" x14ac:dyDescent="0.2">
      <c r="A1650" s="118"/>
      <c r="B1650" s="93" t="str">
        <f>IF(A1650="","",IF(ISNUMBER(SEARCH("KCB",G1650))=TRUE,Info!$J$10,Info!$J$11))</f>
        <v/>
      </c>
      <c r="K1650" s="58"/>
      <c r="M1650" s="58"/>
    </row>
    <row r="1651" spans="1:13" x14ac:dyDescent="0.2">
      <c r="A1651" s="118"/>
      <c r="B1651" s="93" t="str">
        <f>IF(A1651="","",IF(ISNUMBER(SEARCH("KCB",G1651))=TRUE,Info!$J$10,Info!$J$11))</f>
        <v/>
      </c>
      <c r="K1651" s="58"/>
      <c r="M1651" s="58"/>
    </row>
    <row r="1652" spans="1:13" x14ac:dyDescent="0.2">
      <c r="A1652" s="118"/>
      <c r="B1652" s="93" t="str">
        <f>IF(A1652="","",IF(ISNUMBER(SEARCH("KCB",G1652))=TRUE,Info!$J$10,Info!$J$11))</f>
        <v/>
      </c>
      <c r="K1652" s="58"/>
      <c r="M1652" s="58"/>
    </row>
    <row r="1653" spans="1:13" x14ac:dyDescent="0.2">
      <c r="A1653" s="118"/>
      <c r="B1653" s="93" t="str">
        <f>IF(A1653="","",IF(ISNUMBER(SEARCH("KCB",G1653))=TRUE,Info!$J$10,Info!$J$11))</f>
        <v/>
      </c>
      <c r="K1653" s="58"/>
      <c r="M1653" s="58"/>
    </row>
    <row r="1654" spans="1:13" x14ac:dyDescent="0.2">
      <c r="A1654" s="118"/>
      <c r="B1654" s="93" t="str">
        <f>IF(A1654="","",IF(ISNUMBER(SEARCH("KCB",G1654))=TRUE,Info!$J$10,Info!$J$11))</f>
        <v/>
      </c>
      <c r="K1654" s="58"/>
      <c r="M1654" s="58"/>
    </row>
    <row r="1655" spans="1:13" x14ac:dyDescent="0.2">
      <c r="A1655" s="118"/>
      <c r="B1655" s="93" t="str">
        <f>IF(A1655="","",IF(ISNUMBER(SEARCH("KCB",G1655))=TRUE,Info!$J$10,Info!$J$11))</f>
        <v/>
      </c>
      <c r="K1655" s="58"/>
      <c r="M1655" s="58"/>
    </row>
    <row r="1656" spans="1:13" x14ac:dyDescent="0.2">
      <c r="A1656" s="118"/>
      <c r="B1656" s="93" t="str">
        <f>IF(A1656="","",IF(ISNUMBER(SEARCH("KCB",G1656))=TRUE,Info!$J$10,Info!$J$11))</f>
        <v/>
      </c>
      <c r="K1656" s="58"/>
      <c r="M1656" s="58"/>
    </row>
    <row r="1657" spans="1:13" x14ac:dyDescent="0.2">
      <c r="A1657" s="118"/>
      <c r="B1657" s="93" t="str">
        <f>IF(A1657="","",IF(ISNUMBER(SEARCH("KCB",G1657))=TRUE,Info!$J$10,Info!$J$11))</f>
        <v/>
      </c>
      <c r="K1657" s="58"/>
      <c r="M1657" s="58"/>
    </row>
    <row r="1658" spans="1:13" x14ac:dyDescent="0.2">
      <c r="A1658" s="118"/>
      <c r="B1658" s="93" t="str">
        <f>IF(A1658="","",IF(ISNUMBER(SEARCH("KCB",G1658))=TRUE,Info!$J$10,Info!$J$11))</f>
        <v/>
      </c>
      <c r="K1658" s="58"/>
      <c r="M1658" s="58"/>
    </row>
    <row r="1659" spans="1:13" x14ac:dyDescent="0.2">
      <c r="A1659" s="118"/>
      <c r="B1659" s="93" t="str">
        <f>IF(A1659="","",IF(ISNUMBER(SEARCH("KCB",G1659))=TRUE,Info!$J$10,Info!$J$11))</f>
        <v/>
      </c>
      <c r="K1659" s="58"/>
      <c r="M1659" s="58"/>
    </row>
    <row r="1660" spans="1:13" x14ac:dyDescent="0.2">
      <c r="A1660" s="118"/>
      <c r="B1660" s="93" t="str">
        <f>IF(A1660="","",IF(ISNUMBER(SEARCH("KCB",G1660))=TRUE,Info!$J$10,Info!$J$11))</f>
        <v/>
      </c>
      <c r="K1660" s="58"/>
      <c r="M1660" s="58"/>
    </row>
    <row r="1661" spans="1:13" x14ac:dyDescent="0.2">
      <c r="A1661" s="118"/>
      <c r="B1661" s="93" t="str">
        <f>IF(A1661="","",IF(ISNUMBER(SEARCH("KCB",G1661))=TRUE,Info!$J$10,Info!$J$11))</f>
        <v/>
      </c>
      <c r="K1661" s="58"/>
      <c r="M1661" s="58"/>
    </row>
    <row r="1662" spans="1:13" x14ac:dyDescent="0.2">
      <c r="A1662" s="118"/>
      <c r="B1662" s="93" t="str">
        <f>IF(A1662="","",IF(ISNUMBER(SEARCH("KCB",G1662))=TRUE,Info!$J$10,Info!$J$11))</f>
        <v/>
      </c>
      <c r="K1662" s="58"/>
      <c r="M1662" s="58"/>
    </row>
    <row r="1663" spans="1:13" x14ac:dyDescent="0.2">
      <c r="A1663" s="118"/>
      <c r="B1663" s="93" t="str">
        <f>IF(A1663="","",IF(ISNUMBER(SEARCH("KCB",G1663))=TRUE,Info!$J$10,Info!$J$11))</f>
        <v/>
      </c>
      <c r="K1663" s="58"/>
      <c r="M1663" s="58"/>
    </row>
    <row r="1664" spans="1:13" x14ac:dyDescent="0.2">
      <c r="A1664" s="118"/>
      <c r="B1664" s="93" t="str">
        <f>IF(A1664="","",IF(ISNUMBER(SEARCH("KCB",G1664))=TRUE,Info!$J$10,Info!$J$11))</f>
        <v/>
      </c>
      <c r="K1664" s="58"/>
      <c r="M1664" s="58"/>
    </row>
    <row r="1665" spans="1:13" x14ac:dyDescent="0.2">
      <c r="A1665" s="118"/>
      <c r="B1665" s="93" t="str">
        <f>IF(A1665="","",IF(ISNUMBER(SEARCH("KCB",G1665))=TRUE,Info!$J$10,Info!$J$11))</f>
        <v/>
      </c>
      <c r="K1665" s="58"/>
      <c r="M1665" s="58"/>
    </row>
    <row r="1666" spans="1:13" x14ac:dyDescent="0.2">
      <c r="A1666" s="118"/>
      <c r="B1666" s="93" t="str">
        <f>IF(A1666="","",IF(ISNUMBER(SEARCH("KCB",G1666))=TRUE,Info!$J$10,Info!$J$11))</f>
        <v/>
      </c>
      <c r="K1666" s="58"/>
      <c r="M1666" s="58"/>
    </row>
    <row r="1667" spans="1:13" x14ac:dyDescent="0.2">
      <c r="A1667" s="118"/>
      <c r="B1667" s="93" t="str">
        <f>IF(A1667="","",IF(ISNUMBER(SEARCH("KCB",G1667))=TRUE,Info!$J$10,Info!$J$11))</f>
        <v/>
      </c>
      <c r="K1667" s="58"/>
      <c r="M1667" s="58"/>
    </row>
    <row r="1668" spans="1:13" x14ac:dyDescent="0.2">
      <c r="A1668" s="118"/>
      <c r="B1668" s="93" t="str">
        <f>IF(A1668="","",IF(ISNUMBER(SEARCH("KCB",G1668))=TRUE,Info!$J$10,Info!$J$11))</f>
        <v/>
      </c>
      <c r="K1668" s="58"/>
      <c r="M1668" s="58"/>
    </row>
    <row r="1669" spans="1:13" x14ac:dyDescent="0.2">
      <c r="A1669" s="118"/>
      <c r="B1669" s="93" t="str">
        <f>IF(A1669="","",IF(ISNUMBER(SEARCH("KCB",G1669))=TRUE,Info!$J$10,Info!$J$11))</f>
        <v/>
      </c>
      <c r="K1669" s="58"/>
      <c r="M1669" s="58"/>
    </row>
    <row r="1670" spans="1:13" x14ac:dyDescent="0.2">
      <c r="A1670" s="118"/>
      <c r="B1670" s="93" t="str">
        <f>IF(A1670="","",IF(ISNUMBER(SEARCH("KCB",G1670))=TRUE,Info!$J$10,Info!$J$11))</f>
        <v/>
      </c>
      <c r="K1670" s="58"/>
      <c r="M1670" s="58"/>
    </row>
    <row r="1671" spans="1:13" x14ac:dyDescent="0.2">
      <c r="A1671" s="118"/>
      <c r="B1671" s="93" t="str">
        <f>IF(A1671="","",IF(ISNUMBER(SEARCH("KCB",G1671))=TRUE,Info!$J$10,Info!$J$11))</f>
        <v/>
      </c>
      <c r="K1671" s="58"/>
      <c r="M1671" s="58"/>
    </row>
    <row r="1672" spans="1:13" x14ac:dyDescent="0.2">
      <c r="A1672" s="118"/>
      <c r="B1672" s="93" t="str">
        <f>IF(A1672="","",IF(ISNUMBER(SEARCH("KCB",G1672))=TRUE,Info!$J$10,Info!$J$11))</f>
        <v/>
      </c>
      <c r="K1672" s="58"/>
      <c r="M1672" s="58"/>
    </row>
    <row r="1673" spans="1:13" x14ac:dyDescent="0.2">
      <c r="A1673" s="118"/>
      <c r="B1673" s="93" t="str">
        <f>IF(A1673="","",IF(ISNUMBER(SEARCH("KCB",G1673))=TRUE,Info!$J$10,Info!$J$11))</f>
        <v/>
      </c>
      <c r="K1673" s="58"/>
      <c r="M1673" s="58"/>
    </row>
    <row r="1674" spans="1:13" x14ac:dyDescent="0.2">
      <c r="A1674" s="118"/>
      <c r="B1674" s="93" t="str">
        <f>IF(A1674="","",IF(ISNUMBER(SEARCH("KCB",G1674))=TRUE,Info!$J$10,Info!$J$11))</f>
        <v/>
      </c>
      <c r="K1674" s="58"/>
      <c r="M1674" s="58"/>
    </row>
    <row r="1675" spans="1:13" x14ac:dyDescent="0.2">
      <c r="A1675" s="118"/>
      <c r="B1675" s="93" t="str">
        <f>IF(A1675="","",IF(ISNUMBER(SEARCH("KCB",G1675))=TRUE,Info!$J$10,Info!$J$11))</f>
        <v/>
      </c>
      <c r="K1675" s="58"/>
      <c r="M1675" s="58"/>
    </row>
    <row r="1676" spans="1:13" x14ac:dyDescent="0.2">
      <c r="A1676" s="118"/>
      <c r="B1676" s="93" t="str">
        <f>IF(A1676="","",IF(ISNUMBER(SEARCH("KCB",G1676))=TRUE,Info!$J$10,Info!$J$11))</f>
        <v/>
      </c>
      <c r="K1676" s="58"/>
      <c r="M1676" s="58"/>
    </row>
    <row r="1677" spans="1:13" x14ac:dyDescent="0.2">
      <c r="A1677" s="118"/>
      <c r="B1677" s="93" t="str">
        <f>IF(A1677="","",IF(ISNUMBER(SEARCH("KCB",G1677))=TRUE,Info!$J$10,Info!$J$11))</f>
        <v/>
      </c>
      <c r="K1677" s="58"/>
      <c r="M1677" s="58"/>
    </row>
    <row r="1678" spans="1:13" x14ac:dyDescent="0.2">
      <c r="A1678" s="118"/>
      <c r="B1678" s="93" t="str">
        <f>IF(A1678="","",IF(ISNUMBER(SEARCH("KCB",G1678))=TRUE,Info!$J$10,Info!$J$11))</f>
        <v/>
      </c>
      <c r="K1678" s="58"/>
      <c r="M1678" s="58"/>
    </row>
    <row r="1679" spans="1:13" x14ac:dyDescent="0.2">
      <c r="A1679" s="118"/>
      <c r="B1679" s="93" t="str">
        <f>IF(A1679="","",IF(ISNUMBER(SEARCH("KCB",G1679))=TRUE,Info!$J$10,Info!$J$11))</f>
        <v/>
      </c>
      <c r="K1679" s="58"/>
      <c r="M1679" s="58"/>
    </row>
    <row r="1680" spans="1:13" x14ac:dyDescent="0.2">
      <c r="A1680" s="118"/>
      <c r="B1680" s="93" t="str">
        <f>IF(A1680="","",IF(ISNUMBER(SEARCH("KCB",G1680))=TRUE,Info!$J$10,Info!$J$11))</f>
        <v/>
      </c>
      <c r="K1680" s="58"/>
      <c r="M1680" s="58"/>
    </row>
    <row r="1681" spans="1:13" x14ac:dyDescent="0.2">
      <c r="A1681" s="118"/>
      <c r="B1681" s="93" t="str">
        <f>IF(A1681="","",IF(ISNUMBER(SEARCH("KCB",G1681))=TRUE,Info!$J$10,Info!$J$11))</f>
        <v/>
      </c>
      <c r="K1681" s="58"/>
      <c r="M1681" s="58"/>
    </row>
    <row r="1682" spans="1:13" x14ac:dyDescent="0.2">
      <c r="A1682" s="118"/>
      <c r="B1682" s="93" t="str">
        <f>IF(A1682="","",IF(ISNUMBER(SEARCH("KCB",G1682))=TRUE,Info!$J$10,Info!$J$11))</f>
        <v/>
      </c>
      <c r="K1682" s="58"/>
      <c r="M1682" s="58"/>
    </row>
    <row r="1683" spans="1:13" x14ac:dyDescent="0.2">
      <c r="A1683" s="118"/>
      <c r="B1683" s="93" t="str">
        <f>IF(A1683="","",IF(ISNUMBER(SEARCH("KCB",G1683))=TRUE,Info!$J$10,Info!$J$11))</f>
        <v/>
      </c>
      <c r="K1683" s="58"/>
      <c r="M1683" s="58"/>
    </row>
    <row r="1684" spans="1:13" x14ac:dyDescent="0.2">
      <c r="A1684" s="118"/>
      <c r="B1684" s="93" t="str">
        <f>IF(A1684="","",IF(ISNUMBER(SEARCH("KCB",G1684))=TRUE,Info!$J$10,Info!$J$11))</f>
        <v/>
      </c>
      <c r="K1684" s="58"/>
      <c r="M1684" s="58"/>
    </row>
    <row r="1685" spans="1:13" x14ac:dyDescent="0.2">
      <c r="A1685" s="118"/>
      <c r="B1685" s="93" t="str">
        <f>IF(A1685="","",IF(ISNUMBER(SEARCH("KCB",G1685))=TRUE,Info!$J$10,Info!$J$11))</f>
        <v/>
      </c>
      <c r="K1685" s="58"/>
      <c r="M1685" s="58"/>
    </row>
    <row r="1686" spans="1:13" x14ac:dyDescent="0.2">
      <c r="A1686" s="118"/>
      <c r="B1686" s="93" t="str">
        <f>IF(A1686="","",IF(ISNUMBER(SEARCH("KCB",G1686))=TRUE,Info!$J$10,Info!$J$11))</f>
        <v/>
      </c>
      <c r="K1686" s="58"/>
      <c r="M1686" s="58"/>
    </row>
    <row r="1687" spans="1:13" x14ac:dyDescent="0.2">
      <c r="A1687" s="118"/>
      <c r="B1687" s="93" t="str">
        <f>IF(A1687="","",IF(ISNUMBER(SEARCH("KCB",G1687))=TRUE,Info!$J$10,Info!$J$11))</f>
        <v/>
      </c>
      <c r="K1687" s="58"/>
      <c r="M1687" s="58"/>
    </row>
    <row r="1688" spans="1:13" x14ac:dyDescent="0.2">
      <c r="A1688" s="118"/>
      <c r="B1688" s="93" t="str">
        <f>IF(A1688="","",IF(ISNUMBER(SEARCH("KCB",G1688))=TRUE,Info!$J$10,Info!$J$11))</f>
        <v/>
      </c>
      <c r="K1688" s="58"/>
      <c r="M1688" s="58"/>
    </row>
    <row r="1689" spans="1:13" x14ac:dyDescent="0.2">
      <c r="A1689" s="118"/>
      <c r="B1689" s="93" t="str">
        <f>IF(A1689="","",IF(ISNUMBER(SEARCH("KCB",G1689))=TRUE,Info!$J$10,Info!$J$11))</f>
        <v/>
      </c>
      <c r="K1689" s="58"/>
      <c r="M1689" s="58"/>
    </row>
    <row r="1690" spans="1:13" x14ac:dyDescent="0.2">
      <c r="A1690" s="118"/>
      <c r="B1690" s="93" t="str">
        <f>IF(A1690="","",IF(ISNUMBER(SEARCH("KCB",G1690))=TRUE,Info!$J$10,Info!$J$11))</f>
        <v/>
      </c>
      <c r="K1690" s="58"/>
      <c r="M1690" s="58"/>
    </row>
    <row r="1691" spans="1:13" x14ac:dyDescent="0.2">
      <c r="A1691" s="118"/>
      <c r="B1691" s="93" t="str">
        <f>IF(A1691="","",IF(ISNUMBER(SEARCH("KCB",G1691))=TRUE,Info!$J$10,Info!$J$11))</f>
        <v/>
      </c>
      <c r="K1691" s="58"/>
      <c r="M1691" s="58"/>
    </row>
    <row r="1692" spans="1:13" x14ac:dyDescent="0.2">
      <c r="A1692" s="118"/>
      <c r="B1692" s="93" t="str">
        <f>IF(A1692="","",IF(ISNUMBER(SEARCH("KCB",G1692))=TRUE,Info!$J$10,Info!$J$11))</f>
        <v/>
      </c>
      <c r="K1692" s="58"/>
      <c r="M1692" s="58"/>
    </row>
    <row r="1693" spans="1:13" x14ac:dyDescent="0.2">
      <c r="A1693" s="118"/>
      <c r="B1693" s="93" t="str">
        <f>IF(A1693="","",IF(ISNUMBER(SEARCH("KCB",G1693))=TRUE,Info!$J$10,Info!$J$11))</f>
        <v/>
      </c>
      <c r="K1693" s="58"/>
      <c r="M1693" s="58"/>
    </row>
    <row r="1694" spans="1:13" x14ac:dyDescent="0.2">
      <c r="A1694" s="118"/>
      <c r="B1694" s="93" t="str">
        <f>IF(A1694="","",IF(ISNUMBER(SEARCH("KCB",G1694))=TRUE,Info!$J$10,Info!$J$11))</f>
        <v/>
      </c>
      <c r="K1694" s="58"/>
      <c r="M1694" s="58"/>
    </row>
    <row r="1695" spans="1:13" x14ac:dyDescent="0.2">
      <c r="A1695" s="118"/>
      <c r="B1695" s="93" t="str">
        <f>IF(A1695="","",IF(ISNUMBER(SEARCH("KCB",G1695))=TRUE,Info!$J$10,Info!$J$11))</f>
        <v/>
      </c>
      <c r="K1695" s="58"/>
      <c r="M1695" s="58"/>
    </row>
    <row r="1696" spans="1:13" x14ac:dyDescent="0.2">
      <c r="A1696" s="118"/>
      <c r="B1696" s="93" t="str">
        <f>IF(A1696="","",IF(ISNUMBER(SEARCH("KCB",G1696))=TRUE,Info!$J$10,Info!$J$11))</f>
        <v/>
      </c>
      <c r="K1696" s="58"/>
      <c r="M1696" s="58"/>
    </row>
    <row r="1697" spans="1:13" x14ac:dyDescent="0.2">
      <c r="A1697" s="118"/>
      <c r="B1697" s="93" t="str">
        <f>IF(A1697="","",IF(ISNUMBER(SEARCH("KCB",G1697))=TRUE,Info!$J$10,Info!$J$11))</f>
        <v/>
      </c>
      <c r="K1697" s="58"/>
      <c r="M1697" s="58"/>
    </row>
    <row r="1698" spans="1:13" x14ac:dyDescent="0.2">
      <c r="A1698" s="118"/>
      <c r="B1698" s="93" t="str">
        <f>IF(A1698="","",IF(ISNUMBER(SEARCH("KCB",G1698))=TRUE,Info!$J$10,Info!$J$11))</f>
        <v/>
      </c>
      <c r="K1698" s="58"/>
      <c r="M1698" s="58"/>
    </row>
    <row r="1699" spans="1:13" x14ac:dyDescent="0.2">
      <c r="A1699" s="118"/>
      <c r="B1699" s="93" t="str">
        <f>IF(A1699="","",IF(ISNUMBER(SEARCH("KCB",G1699))=TRUE,Info!$J$10,Info!$J$11))</f>
        <v/>
      </c>
      <c r="K1699" s="58"/>
      <c r="M1699" s="58"/>
    </row>
    <row r="1700" spans="1:13" x14ac:dyDescent="0.2">
      <c r="A1700" s="118"/>
      <c r="B1700" s="93" t="str">
        <f>IF(A1700="","",IF(ISNUMBER(SEARCH("KCB",G1700))=TRUE,Info!$J$10,Info!$J$11))</f>
        <v/>
      </c>
      <c r="K1700" s="58"/>
      <c r="M1700" s="58"/>
    </row>
    <row r="1701" spans="1:13" x14ac:dyDescent="0.2">
      <c r="A1701" s="118"/>
      <c r="B1701" s="93" t="str">
        <f>IF(A1701="","",IF(ISNUMBER(SEARCH("KCB",G1701))=TRUE,Info!$J$10,Info!$J$11))</f>
        <v/>
      </c>
      <c r="K1701" s="58"/>
      <c r="M1701" s="58"/>
    </row>
    <row r="1702" spans="1:13" x14ac:dyDescent="0.2">
      <c r="A1702" s="118"/>
      <c r="B1702" s="93" t="str">
        <f>IF(A1702="","",IF(ISNUMBER(SEARCH("KCB",G1702))=TRUE,Info!$J$10,Info!$J$11))</f>
        <v/>
      </c>
      <c r="K1702" s="58"/>
      <c r="M1702" s="58"/>
    </row>
    <row r="1703" spans="1:13" x14ac:dyDescent="0.2">
      <c r="A1703" s="118"/>
      <c r="B1703" s="93" t="str">
        <f>IF(A1703="","",IF(ISNUMBER(SEARCH("KCB",G1703))=TRUE,Info!$J$10,Info!$J$11))</f>
        <v/>
      </c>
      <c r="K1703" s="58"/>
      <c r="M1703" s="58"/>
    </row>
    <row r="1704" spans="1:13" x14ac:dyDescent="0.2">
      <c r="A1704" s="118"/>
      <c r="B1704" s="93" t="str">
        <f>IF(A1704="","",IF(ISNUMBER(SEARCH("KCB",G1704))=TRUE,Info!$J$10,Info!$J$11))</f>
        <v/>
      </c>
      <c r="K1704" s="58"/>
      <c r="M1704" s="58"/>
    </row>
    <row r="1705" spans="1:13" x14ac:dyDescent="0.2">
      <c r="A1705" s="118"/>
      <c r="B1705" s="93" t="str">
        <f>IF(A1705="","",IF(ISNUMBER(SEARCH("KCB",G1705))=TRUE,Info!$J$10,Info!$J$11))</f>
        <v/>
      </c>
      <c r="K1705" s="58"/>
      <c r="M1705" s="58"/>
    </row>
    <row r="1706" spans="1:13" x14ac:dyDescent="0.2">
      <c r="A1706" s="118"/>
      <c r="B1706" s="93" t="str">
        <f>IF(A1706="","",IF(ISNUMBER(SEARCH("KCB",G1706))=TRUE,Info!$J$10,Info!$J$11))</f>
        <v/>
      </c>
      <c r="K1706" s="58"/>
      <c r="M1706" s="58"/>
    </row>
    <row r="1707" spans="1:13" x14ac:dyDescent="0.2">
      <c r="A1707" s="118"/>
      <c r="B1707" s="93" t="str">
        <f>IF(A1707="","",IF(ISNUMBER(SEARCH("KCB",G1707))=TRUE,Info!$J$10,Info!$J$11))</f>
        <v/>
      </c>
      <c r="K1707" s="58"/>
      <c r="M1707" s="58"/>
    </row>
    <row r="1708" spans="1:13" x14ac:dyDescent="0.2">
      <c r="A1708" s="118"/>
      <c r="B1708" s="93" t="str">
        <f>IF(A1708="","",IF(ISNUMBER(SEARCH("KCB",G1708))=TRUE,Info!$J$10,Info!$J$11))</f>
        <v/>
      </c>
      <c r="K1708" s="58"/>
      <c r="M1708" s="58"/>
    </row>
    <row r="1709" spans="1:13" x14ac:dyDescent="0.2">
      <c r="A1709" s="118"/>
      <c r="B1709" s="93" t="str">
        <f>IF(A1709="","",IF(ISNUMBER(SEARCH("KCB",G1709))=TRUE,Info!$J$10,Info!$J$11))</f>
        <v/>
      </c>
      <c r="K1709" s="58"/>
      <c r="M1709" s="58"/>
    </row>
    <row r="1710" spans="1:13" x14ac:dyDescent="0.2">
      <c r="A1710" s="118"/>
      <c r="B1710" s="93" t="str">
        <f>IF(A1710="","",IF(ISNUMBER(SEARCH("KCB",G1710))=TRUE,Info!$J$10,Info!$J$11))</f>
        <v/>
      </c>
      <c r="K1710" s="58"/>
      <c r="M1710" s="58"/>
    </row>
    <row r="1711" spans="1:13" x14ac:dyDescent="0.2">
      <c r="A1711" s="118"/>
      <c r="B1711" s="93" t="str">
        <f>IF(A1711="","",IF(ISNUMBER(SEARCH("KCB",G1711))=TRUE,Info!$J$10,Info!$J$11))</f>
        <v/>
      </c>
      <c r="K1711" s="58"/>
      <c r="M1711" s="58"/>
    </row>
    <row r="1712" spans="1:13" x14ac:dyDescent="0.2">
      <c r="A1712" s="118"/>
      <c r="B1712" s="93" t="str">
        <f>IF(A1712="","",IF(ISNUMBER(SEARCH("KCB",G1712))=TRUE,Info!$J$10,Info!$J$11))</f>
        <v/>
      </c>
      <c r="K1712" s="58"/>
      <c r="M1712" s="58"/>
    </row>
    <row r="1713" spans="1:13" x14ac:dyDescent="0.2">
      <c r="A1713" s="118"/>
      <c r="B1713" s="93" t="str">
        <f>IF(A1713="","",IF(ISNUMBER(SEARCH("KCB",G1713))=TRUE,Info!$J$10,Info!$J$11))</f>
        <v/>
      </c>
      <c r="K1713" s="58"/>
      <c r="M1713" s="58"/>
    </row>
    <row r="1714" spans="1:13" x14ac:dyDescent="0.2">
      <c r="A1714" s="118"/>
      <c r="B1714" s="93" t="str">
        <f>IF(A1714="","",IF(ISNUMBER(SEARCH("KCB",G1714))=TRUE,Info!$J$10,Info!$J$11))</f>
        <v/>
      </c>
      <c r="K1714" s="58"/>
      <c r="M1714" s="58"/>
    </row>
    <row r="1715" spans="1:13" x14ac:dyDescent="0.2">
      <c r="A1715" s="118"/>
      <c r="B1715" s="93" t="str">
        <f>IF(A1715="","",IF(ISNUMBER(SEARCH("KCB",G1715))=TRUE,Info!$J$10,Info!$J$11))</f>
        <v/>
      </c>
      <c r="K1715" s="58"/>
      <c r="M1715" s="58"/>
    </row>
    <row r="1716" spans="1:13" x14ac:dyDescent="0.2">
      <c r="A1716" s="118"/>
      <c r="B1716" s="93" t="str">
        <f>IF(A1716="","",IF(ISNUMBER(SEARCH("KCB",G1716))=TRUE,Info!$J$10,Info!$J$11))</f>
        <v/>
      </c>
      <c r="K1716" s="58"/>
      <c r="M1716" s="58"/>
    </row>
    <row r="1717" spans="1:13" x14ac:dyDescent="0.2">
      <c r="A1717" s="118"/>
      <c r="B1717" s="93" t="str">
        <f>IF(A1717="","",IF(ISNUMBER(SEARCH("KCB",G1717))=TRUE,Info!$J$10,Info!$J$11))</f>
        <v/>
      </c>
      <c r="K1717" s="58"/>
      <c r="M1717" s="58"/>
    </row>
    <row r="1718" spans="1:13" x14ac:dyDescent="0.2">
      <c r="A1718" s="118"/>
      <c r="B1718" s="93" t="str">
        <f>IF(A1718="","",IF(ISNUMBER(SEARCH("KCB",G1718))=TRUE,Info!$J$10,Info!$J$11))</f>
        <v/>
      </c>
      <c r="K1718" s="58"/>
      <c r="M1718" s="58"/>
    </row>
    <row r="1719" spans="1:13" x14ac:dyDescent="0.2">
      <c r="A1719" s="118"/>
      <c r="B1719" s="93" t="str">
        <f>IF(A1719="","",IF(ISNUMBER(SEARCH("KCB",G1719))=TRUE,Info!$J$10,Info!$J$11))</f>
        <v/>
      </c>
      <c r="K1719" s="58"/>
      <c r="M1719" s="58"/>
    </row>
    <row r="1720" spans="1:13" x14ac:dyDescent="0.2">
      <c r="A1720" s="118"/>
      <c r="B1720" s="93" t="str">
        <f>IF(A1720="","",IF(ISNUMBER(SEARCH("KCB",G1720))=TRUE,Info!$J$10,Info!$J$11))</f>
        <v/>
      </c>
      <c r="K1720" s="58"/>
      <c r="M1720" s="58"/>
    </row>
    <row r="1721" spans="1:13" x14ac:dyDescent="0.2">
      <c r="A1721" s="118"/>
      <c r="B1721" s="93" t="str">
        <f>IF(A1721="","",IF(ISNUMBER(SEARCH("KCB",G1721))=TRUE,Info!$J$10,Info!$J$11))</f>
        <v/>
      </c>
      <c r="K1721" s="58"/>
      <c r="M1721" s="58"/>
    </row>
    <row r="1722" spans="1:13" x14ac:dyDescent="0.2">
      <c r="A1722" s="118"/>
      <c r="B1722" s="93" t="str">
        <f>IF(A1722="","",IF(ISNUMBER(SEARCH("KCB",G1722))=TRUE,Info!$J$10,Info!$J$11))</f>
        <v/>
      </c>
      <c r="K1722" s="58"/>
      <c r="M1722" s="58"/>
    </row>
    <row r="1723" spans="1:13" x14ac:dyDescent="0.2">
      <c r="A1723" s="118"/>
      <c r="B1723" s="93" t="str">
        <f>IF(A1723="","",IF(ISNUMBER(SEARCH("KCB",G1723))=TRUE,Info!$J$10,Info!$J$11))</f>
        <v/>
      </c>
      <c r="K1723" s="58"/>
      <c r="M1723" s="58"/>
    </row>
    <row r="1724" spans="1:13" x14ac:dyDescent="0.2">
      <c r="A1724" s="118"/>
      <c r="B1724" s="93" t="str">
        <f>IF(A1724="","",IF(ISNUMBER(SEARCH("KCB",G1724))=TRUE,Info!$J$10,Info!$J$11))</f>
        <v/>
      </c>
      <c r="K1724" s="58"/>
      <c r="M1724" s="58"/>
    </row>
    <row r="1725" spans="1:13" x14ac:dyDescent="0.2">
      <c r="A1725" s="118"/>
      <c r="B1725" s="93" t="str">
        <f>IF(A1725="","",IF(ISNUMBER(SEARCH("KCB",G1725))=TRUE,Info!$J$10,Info!$J$11))</f>
        <v/>
      </c>
      <c r="K1725" s="58"/>
      <c r="M1725" s="58"/>
    </row>
    <row r="1726" spans="1:13" x14ac:dyDescent="0.2">
      <c r="A1726" s="118"/>
      <c r="B1726" s="93" t="str">
        <f>IF(A1726="","",IF(ISNUMBER(SEARCH("KCB",G1726))=TRUE,Info!$J$10,Info!$J$11))</f>
        <v/>
      </c>
      <c r="K1726" s="58"/>
      <c r="M1726" s="58"/>
    </row>
    <row r="1727" spans="1:13" x14ac:dyDescent="0.2">
      <c r="A1727" s="118"/>
      <c r="B1727" s="93" t="str">
        <f>IF(A1727="","",IF(ISNUMBER(SEARCH("KCB",G1727))=TRUE,Info!$J$10,Info!$J$11))</f>
        <v/>
      </c>
      <c r="K1727" s="58"/>
      <c r="M1727" s="58"/>
    </row>
    <row r="1728" spans="1:13" x14ac:dyDescent="0.2">
      <c r="A1728" s="118"/>
      <c r="B1728" s="93" t="str">
        <f>IF(A1728="","",IF(ISNUMBER(SEARCH("KCB",G1728))=TRUE,Info!$J$10,Info!$J$11))</f>
        <v/>
      </c>
      <c r="K1728" s="58"/>
      <c r="M1728" s="58"/>
    </row>
    <row r="1729" spans="1:13" x14ac:dyDescent="0.2">
      <c r="A1729" s="118"/>
      <c r="B1729" s="93" t="str">
        <f>IF(A1729="","",IF(ISNUMBER(SEARCH("KCB",G1729))=TRUE,Info!$J$10,Info!$J$11))</f>
        <v/>
      </c>
      <c r="K1729" s="58"/>
      <c r="M1729" s="58"/>
    </row>
    <row r="1730" spans="1:13" x14ac:dyDescent="0.2">
      <c r="A1730" s="118"/>
      <c r="B1730" s="93" t="str">
        <f>IF(A1730="","",IF(ISNUMBER(SEARCH("KCB",G1730))=TRUE,Info!$J$10,Info!$J$11))</f>
        <v/>
      </c>
      <c r="K1730" s="58"/>
      <c r="M1730" s="58"/>
    </row>
    <row r="1731" spans="1:13" x14ac:dyDescent="0.2">
      <c r="A1731" s="118"/>
      <c r="B1731" s="93" t="str">
        <f>IF(A1731="","",IF(ISNUMBER(SEARCH("KCB",G1731))=TRUE,Info!$J$10,Info!$J$11))</f>
        <v/>
      </c>
      <c r="K1731" s="58"/>
      <c r="M1731" s="58"/>
    </row>
    <row r="1732" spans="1:13" x14ac:dyDescent="0.2">
      <c r="A1732" s="118"/>
      <c r="B1732" s="93" t="str">
        <f>IF(A1732="","",IF(ISNUMBER(SEARCH("KCB",G1732))=TRUE,Info!$J$10,Info!$J$11))</f>
        <v/>
      </c>
      <c r="K1732" s="58"/>
      <c r="M1732" s="58"/>
    </row>
    <row r="1733" spans="1:13" x14ac:dyDescent="0.2">
      <c r="A1733" s="118"/>
      <c r="B1733" s="93" t="str">
        <f>IF(A1733="","",IF(ISNUMBER(SEARCH("KCB",G1733))=TRUE,Info!$J$10,Info!$J$11))</f>
        <v/>
      </c>
      <c r="K1733" s="58"/>
      <c r="M1733" s="58"/>
    </row>
    <row r="1734" spans="1:13" x14ac:dyDescent="0.2">
      <c r="A1734" s="118"/>
      <c r="B1734" s="93" t="str">
        <f>IF(A1734="","",IF(ISNUMBER(SEARCH("KCB",G1734))=TRUE,Info!$J$10,Info!$J$11))</f>
        <v/>
      </c>
      <c r="K1734" s="58"/>
      <c r="M1734" s="58"/>
    </row>
    <row r="1735" spans="1:13" x14ac:dyDescent="0.2">
      <c r="A1735" s="118"/>
      <c r="B1735" s="93" t="str">
        <f>IF(A1735="","",IF(ISNUMBER(SEARCH("KCB",G1735))=TRUE,Info!$J$10,Info!$J$11))</f>
        <v/>
      </c>
      <c r="K1735" s="58"/>
      <c r="M1735" s="58"/>
    </row>
    <row r="1736" spans="1:13" x14ac:dyDescent="0.2">
      <c r="A1736" s="118"/>
      <c r="B1736" s="93" t="str">
        <f>IF(A1736="","",IF(ISNUMBER(SEARCH("KCB",G1736))=TRUE,Info!$J$10,Info!$J$11))</f>
        <v/>
      </c>
      <c r="K1736" s="58"/>
      <c r="M1736" s="58"/>
    </row>
    <row r="1737" spans="1:13" x14ac:dyDescent="0.2">
      <c r="A1737" s="118"/>
      <c r="B1737" s="93" t="str">
        <f>IF(A1737="","",IF(ISNUMBER(SEARCH("KCB",G1737))=TRUE,Info!$J$10,Info!$J$11))</f>
        <v/>
      </c>
      <c r="K1737" s="58"/>
      <c r="M1737" s="58"/>
    </row>
    <row r="1738" spans="1:13" x14ac:dyDescent="0.2">
      <c r="A1738" s="118"/>
      <c r="B1738" s="93" t="str">
        <f>IF(A1738="","",IF(ISNUMBER(SEARCH("KCB",G1738))=TRUE,Info!$J$10,Info!$J$11))</f>
        <v/>
      </c>
      <c r="K1738" s="58"/>
      <c r="M1738" s="58"/>
    </row>
    <row r="1739" spans="1:13" x14ac:dyDescent="0.2">
      <c r="A1739" s="118"/>
      <c r="B1739" s="93" t="str">
        <f>IF(A1739="","",IF(ISNUMBER(SEARCH("KCB",G1739))=TRUE,Info!$J$10,Info!$J$11))</f>
        <v/>
      </c>
      <c r="K1739" s="58"/>
      <c r="M1739" s="58"/>
    </row>
    <row r="1740" spans="1:13" x14ac:dyDescent="0.2">
      <c r="A1740" s="118"/>
      <c r="B1740" s="93" t="str">
        <f>IF(A1740="","",IF(ISNUMBER(SEARCH("KCB",G1740))=TRUE,Info!$J$10,Info!$J$11))</f>
        <v/>
      </c>
      <c r="K1740" s="58"/>
      <c r="M1740" s="58"/>
    </row>
    <row r="1741" spans="1:13" x14ac:dyDescent="0.2">
      <c r="A1741" s="118"/>
      <c r="B1741" s="93" t="str">
        <f>IF(A1741="","",IF(ISNUMBER(SEARCH("KCB",G1741))=TRUE,Info!$J$10,Info!$J$11))</f>
        <v/>
      </c>
      <c r="K1741" s="58"/>
      <c r="M1741" s="58"/>
    </row>
    <row r="1742" spans="1:13" x14ac:dyDescent="0.2">
      <c r="A1742" s="118"/>
      <c r="B1742" s="93" t="str">
        <f>IF(A1742="","",IF(ISNUMBER(SEARCH("KCB",G1742))=TRUE,Info!$J$10,Info!$J$11))</f>
        <v/>
      </c>
      <c r="K1742" s="58"/>
      <c r="M1742" s="58"/>
    </row>
    <row r="1743" spans="1:13" x14ac:dyDescent="0.2">
      <c r="A1743" s="118"/>
      <c r="B1743" s="93" t="str">
        <f>IF(A1743="","",IF(ISNUMBER(SEARCH("KCB",G1743))=TRUE,Info!$J$10,Info!$J$11))</f>
        <v/>
      </c>
      <c r="K1743" s="58"/>
      <c r="M1743" s="58"/>
    </row>
    <row r="1744" spans="1:13" x14ac:dyDescent="0.2">
      <c r="A1744" s="118"/>
      <c r="B1744" s="93" t="str">
        <f>IF(A1744="","",IF(ISNUMBER(SEARCH("KCB",G1744))=TRUE,Info!$J$10,Info!$J$11))</f>
        <v/>
      </c>
      <c r="K1744" s="58"/>
      <c r="M1744" s="58"/>
    </row>
    <row r="1745" spans="1:13" x14ac:dyDescent="0.2">
      <c r="A1745" s="118"/>
      <c r="B1745" s="93" t="str">
        <f>IF(A1745="","",IF(ISNUMBER(SEARCH("KCB",G1745))=TRUE,Info!$J$10,Info!$J$11))</f>
        <v/>
      </c>
      <c r="K1745" s="58"/>
      <c r="M1745" s="58"/>
    </row>
    <row r="1746" spans="1:13" x14ac:dyDescent="0.2">
      <c r="A1746" s="118"/>
      <c r="B1746" s="93" t="str">
        <f>IF(A1746="","",IF(ISNUMBER(SEARCH("KCB",G1746))=TRUE,Info!$J$10,Info!$J$11))</f>
        <v/>
      </c>
      <c r="K1746" s="58"/>
      <c r="M1746" s="58"/>
    </row>
    <row r="1747" spans="1:13" x14ac:dyDescent="0.2">
      <c r="A1747" s="118"/>
      <c r="B1747" s="93" t="str">
        <f>IF(A1747="","",IF(ISNUMBER(SEARCH("KCB",G1747))=TRUE,Info!$J$10,Info!$J$11))</f>
        <v/>
      </c>
      <c r="K1747" s="58"/>
      <c r="M1747" s="58"/>
    </row>
    <row r="1748" spans="1:13" x14ac:dyDescent="0.2">
      <c r="A1748" s="118"/>
      <c r="B1748" s="93" t="str">
        <f>IF(A1748="","",IF(ISNUMBER(SEARCH("KCB",G1748))=TRUE,Info!$J$10,Info!$J$11))</f>
        <v/>
      </c>
      <c r="K1748" s="58"/>
      <c r="M1748" s="58"/>
    </row>
    <row r="1749" spans="1:13" x14ac:dyDescent="0.2">
      <c r="A1749" s="118"/>
      <c r="B1749" s="93" t="str">
        <f>IF(A1749="","",IF(ISNUMBER(SEARCH("KCB",G1749))=TRUE,Info!$J$10,Info!$J$11))</f>
        <v/>
      </c>
      <c r="K1749" s="58"/>
      <c r="M1749" s="58"/>
    </row>
    <row r="1750" spans="1:13" x14ac:dyDescent="0.2">
      <c r="A1750" s="118"/>
      <c r="B1750" s="93" t="str">
        <f>IF(A1750="","",IF(ISNUMBER(SEARCH("KCB",G1750))=TRUE,Info!$J$10,Info!$J$11))</f>
        <v/>
      </c>
      <c r="K1750" s="58"/>
      <c r="M1750" s="58"/>
    </row>
    <row r="1751" spans="1:13" x14ac:dyDescent="0.2">
      <c r="A1751" s="118"/>
      <c r="B1751" s="93" t="str">
        <f>IF(A1751="","",IF(ISNUMBER(SEARCH("KCB",G1751))=TRUE,Info!$J$10,Info!$J$11))</f>
        <v/>
      </c>
      <c r="K1751" s="58"/>
      <c r="M1751" s="58"/>
    </row>
    <row r="1752" spans="1:13" x14ac:dyDescent="0.2">
      <c r="A1752" s="118"/>
      <c r="B1752" s="93" t="str">
        <f>IF(A1752="","",IF(ISNUMBER(SEARCH("KCB",G1752))=TRUE,Info!$J$10,Info!$J$11))</f>
        <v/>
      </c>
      <c r="K1752" s="58"/>
      <c r="M1752" s="58"/>
    </row>
    <row r="1753" spans="1:13" x14ac:dyDescent="0.2">
      <c r="A1753" s="118"/>
      <c r="B1753" s="93" t="str">
        <f>IF(A1753="","",IF(ISNUMBER(SEARCH("KCB",G1753))=TRUE,Info!$J$10,Info!$J$11))</f>
        <v/>
      </c>
      <c r="K1753" s="58"/>
      <c r="M1753" s="58"/>
    </row>
    <row r="1754" spans="1:13" x14ac:dyDescent="0.2">
      <c r="A1754" s="118"/>
      <c r="B1754" s="93" t="str">
        <f>IF(A1754="","",IF(ISNUMBER(SEARCH("KCB",G1754))=TRUE,Info!$J$10,Info!$J$11))</f>
        <v/>
      </c>
      <c r="K1754" s="58"/>
      <c r="M1754" s="58"/>
    </row>
    <row r="1755" spans="1:13" x14ac:dyDescent="0.2">
      <c r="A1755" s="118"/>
      <c r="B1755" s="93" t="str">
        <f>IF(A1755="","",IF(ISNUMBER(SEARCH("KCB",G1755))=TRUE,Info!$J$10,Info!$J$11))</f>
        <v/>
      </c>
      <c r="K1755" s="58"/>
      <c r="M1755" s="58"/>
    </row>
    <row r="1756" spans="1:13" x14ac:dyDescent="0.2">
      <c r="A1756" s="118"/>
      <c r="B1756" s="93" t="str">
        <f>IF(A1756="","",IF(ISNUMBER(SEARCH("KCB",G1756))=TRUE,Info!$J$10,Info!$J$11))</f>
        <v/>
      </c>
      <c r="K1756" s="58"/>
      <c r="M1756" s="58"/>
    </row>
    <row r="1757" spans="1:13" x14ac:dyDescent="0.2">
      <c r="A1757" s="118"/>
      <c r="B1757" s="93" t="str">
        <f>IF(A1757="","",IF(ISNUMBER(SEARCH("KCB",G1757))=TRUE,Info!$J$10,Info!$J$11))</f>
        <v/>
      </c>
      <c r="K1757" s="58"/>
      <c r="M1757" s="58"/>
    </row>
    <row r="1758" spans="1:13" x14ac:dyDescent="0.2">
      <c r="A1758" s="118"/>
      <c r="B1758" s="93" t="str">
        <f>IF(A1758="","",IF(ISNUMBER(SEARCH("KCB",G1758))=TRUE,Info!$J$10,Info!$J$11))</f>
        <v/>
      </c>
      <c r="K1758" s="58"/>
      <c r="M1758" s="58"/>
    </row>
    <row r="1759" spans="1:13" x14ac:dyDescent="0.2">
      <c r="A1759" s="118"/>
      <c r="B1759" s="93" t="str">
        <f>IF(A1759="","",IF(ISNUMBER(SEARCH("KCB",G1759))=TRUE,Info!$J$10,Info!$J$11))</f>
        <v/>
      </c>
      <c r="K1759" s="58"/>
      <c r="M1759" s="58"/>
    </row>
    <row r="1760" spans="1:13" x14ac:dyDescent="0.2">
      <c r="A1760" s="118"/>
      <c r="B1760" s="93" t="str">
        <f>IF(A1760="","",IF(ISNUMBER(SEARCH("KCB",G1760))=TRUE,Info!$J$10,Info!$J$11))</f>
        <v/>
      </c>
      <c r="K1760" s="58"/>
      <c r="M1760" s="58"/>
    </row>
    <row r="1761" spans="1:13" x14ac:dyDescent="0.2">
      <c r="A1761" s="118"/>
      <c r="B1761" s="93" t="str">
        <f>IF(A1761="","",IF(ISNUMBER(SEARCH("KCB",G1761))=TRUE,Info!$J$10,Info!$J$11))</f>
        <v/>
      </c>
      <c r="K1761" s="58"/>
      <c r="M1761" s="58"/>
    </row>
    <row r="1762" spans="1:13" x14ac:dyDescent="0.2">
      <c r="A1762" s="118"/>
      <c r="B1762" s="93" t="str">
        <f>IF(A1762="","",IF(ISNUMBER(SEARCH("KCB",G1762))=TRUE,Info!$J$10,Info!$J$11))</f>
        <v/>
      </c>
      <c r="K1762" s="58"/>
      <c r="M1762" s="58"/>
    </row>
    <row r="1763" spans="1:13" x14ac:dyDescent="0.2">
      <c r="A1763" s="118"/>
      <c r="B1763" s="93" t="str">
        <f>IF(A1763="","",IF(ISNUMBER(SEARCH("KCB",G1763))=TRUE,Info!$J$10,Info!$J$11))</f>
        <v/>
      </c>
      <c r="K1763" s="58"/>
      <c r="M1763" s="58"/>
    </row>
    <row r="1764" spans="1:13" x14ac:dyDescent="0.2">
      <c r="A1764" s="118"/>
      <c r="B1764" s="93" t="str">
        <f>IF(A1764="","",IF(ISNUMBER(SEARCH("KCB",G1764))=TRUE,Info!$J$10,Info!$J$11))</f>
        <v/>
      </c>
      <c r="K1764" s="58"/>
      <c r="M1764" s="58"/>
    </row>
    <row r="1765" spans="1:13" x14ac:dyDescent="0.2">
      <c r="A1765" s="118"/>
      <c r="B1765" s="93" t="str">
        <f>IF(A1765="","",IF(ISNUMBER(SEARCH("KCB",G1765))=TRUE,Info!$J$10,Info!$J$11))</f>
        <v/>
      </c>
      <c r="K1765" s="58"/>
      <c r="M1765" s="58"/>
    </row>
    <row r="1766" spans="1:13" x14ac:dyDescent="0.2">
      <c r="A1766" s="118"/>
      <c r="B1766" s="93" t="str">
        <f>IF(A1766="","",IF(ISNUMBER(SEARCH("KCB",G1766))=TRUE,Info!$J$10,Info!$J$11))</f>
        <v/>
      </c>
      <c r="K1766" s="58"/>
      <c r="M1766" s="58"/>
    </row>
    <row r="1767" spans="1:13" x14ac:dyDescent="0.2">
      <c r="A1767" s="118"/>
      <c r="B1767" s="93" t="str">
        <f>IF(A1767="","",IF(ISNUMBER(SEARCH("KCB",G1767))=TRUE,Info!$J$10,Info!$J$11))</f>
        <v/>
      </c>
      <c r="K1767" s="58"/>
      <c r="M1767" s="58"/>
    </row>
    <row r="1768" spans="1:13" x14ac:dyDescent="0.2">
      <c r="A1768" s="118"/>
      <c r="B1768" s="93" t="str">
        <f>IF(A1768="","",IF(ISNUMBER(SEARCH("KCB",G1768))=TRUE,Info!$J$10,Info!$J$11))</f>
        <v/>
      </c>
      <c r="K1768" s="58"/>
      <c r="M1768" s="58"/>
    </row>
    <row r="1769" spans="1:13" x14ac:dyDescent="0.2">
      <c r="A1769" s="118"/>
      <c r="B1769" s="93" t="str">
        <f>IF(A1769="","",IF(ISNUMBER(SEARCH("KCB",G1769))=TRUE,Info!$J$10,Info!$J$11))</f>
        <v/>
      </c>
      <c r="K1769" s="58"/>
      <c r="M1769" s="58"/>
    </row>
    <row r="1770" spans="1:13" x14ac:dyDescent="0.2">
      <c r="A1770" s="118"/>
      <c r="B1770" s="93" t="str">
        <f>IF(A1770="","",IF(ISNUMBER(SEARCH("KCB",G1770))=TRUE,Info!$J$10,Info!$J$11))</f>
        <v/>
      </c>
      <c r="K1770" s="58"/>
      <c r="M1770" s="58"/>
    </row>
    <row r="1771" spans="1:13" x14ac:dyDescent="0.2">
      <c r="A1771" s="118"/>
      <c r="B1771" s="93" t="str">
        <f>IF(A1771="","",IF(ISNUMBER(SEARCH("KCB",G1771))=TRUE,Info!$J$10,Info!$J$11))</f>
        <v/>
      </c>
      <c r="K1771" s="58"/>
      <c r="M1771" s="58"/>
    </row>
    <row r="1772" spans="1:13" x14ac:dyDescent="0.2">
      <c r="A1772" s="118"/>
      <c r="B1772" s="93" t="str">
        <f>IF(A1772="","",IF(ISNUMBER(SEARCH("KCB",G1772))=TRUE,Info!$J$10,Info!$J$11))</f>
        <v/>
      </c>
      <c r="K1772" s="58"/>
      <c r="M1772" s="58"/>
    </row>
    <row r="1773" spans="1:13" x14ac:dyDescent="0.2">
      <c r="A1773" s="118"/>
      <c r="B1773" s="93" t="str">
        <f>IF(A1773="","",IF(ISNUMBER(SEARCH("KCB",G1773))=TRUE,Info!$J$10,Info!$J$11))</f>
        <v/>
      </c>
      <c r="K1773" s="58"/>
      <c r="M1773" s="58"/>
    </row>
    <row r="1774" spans="1:13" x14ac:dyDescent="0.2">
      <c r="A1774" s="118"/>
      <c r="B1774" s="93" t="str">
        <f>IF(A1774="","",IF(ISNUMBER(SEARCH("KCB",G1774))=TRUE,Info!$J$10,Info!$J$11))</f>
        <v/>
      </c>
      <c r="K1774" s="58"/>
      <c r="M1774" s="58"/>
    </row>
    <row r="1775" spans="1:13" x14ac:dyDescent="0.2">
      <c r="A1775" s="118"/>
      <c r="B1775" s="93" t="str">
        <f>IF(A1775="","",IF(ISNUMBER(SEARCH("KCB",G1775))=TRUE,Info!$J$10,Info!$J$11))</f>
        <v/>
      </c>
      <c r="K1775" s="58"/>
      <c r="M1775" s="58"/>
    </row>
    <row r="1776" spans="1:13" x14ac:dyDescent="0.2">
      <c r="A1776" s="118"/>
      <c r="B1776" s="93" t="str">
        <f>IF(A1776="","",IF(ISNUMBER(SEARCH("KCB",G1776))=TRUE,Info!$J$10,Info!$J$11))</f>
        <v/>
      </c>
      <c r="K1776" s="58"/>
      <c r="M1776" s="58"/>
    </row>
    <row r="1777" spans="1:13" x14ac:dyDescent="0.2">
      <c r="A1777" s="118"/>
      <c r="B1777" s="93" t="str">
        <f>IF(A1777="","",IF(ISNUMBER(SEARCH("KCB",G1777))=TRUE,Info!$J$10,Info!$J$11))</f>
        <v/>
      </c>
      <c r="K1777" s="58"/>
      <c r="M1777" s="58"/>
    </row>
    <row r="1778" spans="1:13" x14ac:dyDescent="0.2">
      <c r="A1778" s="118"/>
      <c r="B1778" s="93" t="str">
        <f>IF(A1778="","",IF(ISNUMBER(SEARCH("KCB",G1778))=TRUE,Info!$J$10,Info!$J$11))</f>
        <v/>
      </c>
      <c r="K1778" s="58"/>
      <c r="M1778" s="58"/>
    </row>
    <row r="1779" spans="1:13" x14ac:dyDescent="0.2">
      <c r="A1779" s="118"/>
      <c r="B1779" s="93" t="str">
        <f>IF(A1779="","",IF(ISNUMBER(SEARCH("KCB",G1779))=TRUE,Info!$J$10,Info!$J$11))</f>
        <v/>
      </c>
      <c r="K1779" s="58"/>
      <c r="M1779" s="58"/>
    </row>
    <row r="1780" spans="1:13" x14ac:dyDescent="0.2">
      <c r="A1780" s="118"/>
      <c r="B1780" s="93" t="str">
        <f>IF(A1780="","",IF(ISNUMBER(SEARCH("KCB",G1780))=TRUE,Info!$J$10,Info!$J$11))</f>
        <v/>
      </c>
      <c r="K1780" s="58"/>
      <c r="M1780" s="58"/>
    </row>
    <row r="1781" spans="1:13" x14ac:dyDescent="0.2">
      <c r="A1781" s="118"/>
      <c r="B1781" s="93" t="str">
        <f>IF(A1781="","",IF(ISNUMBER(SEARCH("KCB",G1781))=TRUE,Info!$J$10,Info!$J$11))</f>
        <v/>
      </c>
      <c r="K1781" s="58"/>
      <c r="M1781" s="58"/>
    </row>
    <row r="1782" spans="1:13" x14ac:dyDescent="0.2">
      <c r="A1782" s="118"/>
      <c r="B1782" s="93" t="str">
        <f>IF(A1782="","",IF(ISNUMBER(SEARCH("KCB",G1782))=TRUE,Info!$J$10,Info!$J$11))</f>
        <v/>
      </c>
      <c r="K1782" s="58"/>
      <c r="M1782" s="58"/>
    </row>
    <row r="1783" spans="1:13" x14ac:dyDescent="0.2">
      <c r="A1783" s="118"/>
      <c r="B1783" s="93" t="str">
        <f>IF(A1783="","",IF(ISNUMBER(SEARCH("KCB",G1783))=TRUE,Info!$J$10,Info!$J$11))</f>
        <v/>
      </c>
      <c r="K1783" s="58"/>
      <c r="M1783" s="58"/>
    </row>
    <row r="1784" spans="1:13" x14ac:dyDescent="0.2">
      <c r="A1784" s="118"/>
      <c r="B1784" s="93" t="str">
        <f>IF(A1784="","",IF(ISNUMBER(SEARCH("KCB",G1784))=TRUE,Info!$J$10,Info!$J$11))</f>
        <v/>
      </c>
      <c r="K1784" s="58"/>
      <c r="M1784" s="58"/>
    </row>
    <row r="1785" spans="1:13" x14ac:dyDescent="0.2">
      <c r="A1785" s="118"/>
      <c r="B1785" s="93" t="str">
        <f>IF(A1785="","",IF(ISNUMBER(SEARCH("KCB",G1785))=TRUE,Info!$J$10,Info!$J$11))</f>
        <v/>
      </c>
      <c r="K1785" s="58"/>
      <c r="M1785" s="58"/>
    </row>
    <row r="1786" spans="1:13" x14ac:dyDescent="0.2">
      <c r="A1786" s="118"/>
      <c r="B1786" s="93" t="str">
        <f>IF(A1786="","",IF(ISNUMBER(SEARCH("KCB",G1786))=TRUE,Info!$J$10,Info!$J$11))</f>
        <v/>
      </c>
      <c r="K1786" s="58"/>
      <c r="M1786" s="58"/>
    </row>
    <row r="1787" spans="1:13" x14ac:dyDescent="0.2">
      <c r="A1787" s="118"/>
      <c r="B1787" s="93" t="str">
        <f>IF(A1787="","",IF(ISNUMBER(SEARCH("KCB",G1787))=TRUE,Info!$J$10,Info!$J$11))</f>
        <v/>
      </c>
      <c r="K1787" s="58"/>
      <c r="M1787" s="58"/>
    </row>
    <row r="1788" spans="1:13" x14ac:dyDescent="0.2">
      <c r="A1788" s="118"/>
      <c r="B1788" s="93" t="str">
        <f>IF(A1788="","",IF(ISNUMBER(SEARCH("KCB",G1788))=TRUE,Info!$J$10,Info!$J$11))</f>
        <v/>
      </c>
      <c r="K1788" s="58"/>
      <c r="M1788" s="58"/>
    </row>
    <row r="1789" spans="1:13" x14ac:dyDescent="0.2">
      <c r="A1789" s="118"/>
      <c r="B1789" s="93" t="str">
        <f>IF(A1789="","",IF(ISNUMBER(SEARCH("KCB",G1789))=TRUE,Info!$J$10,Info!$J$11))</f>
        <v/>
      </c>
      <c r="K1789" s="58"/>
      <c r="M1789" s="58"/>
    </row>
    <row r="1790" spans="1:13" x14ac:dyDescent="0.2">
      <c r="A1790" s="118"/>
      <c r="B1790" s="93" t="str">
        <f>IF(A1790="","",IF(ISNUMBER(SEARCH("KCB",G1790))=TRUE,Info!$J$10,Info!$J$11))</f>
        <v/>
      </c>
      <c r="K1790" s="58"/>
      <c r="M1790" s="58"/>
    </row>
    <row r="1791" spans="1:13" x14ac:dyDescent="0.2">
      <c r="A1791" s="118"/>
      <c r="B1791" s="93" t="str">
        <f>IF(A1791="","",IF(ISNUMBER(SEARCH("KCB",G1791))=TRUE,Info!$J$10,Info!$J$11))</f>
        <v/>
      </c>
      <c r="K1791" s="58"/>
      <c r="M1791" s="58"/>
    </row>
    <row r="1792" spans="1:13" x14ac:dyDescent="0.2">
      <c r="A1792" s="118"/>
      <c r="B1792" s="93" t="str">
        <f>IF(A1792="","",IF(ISNUMBER(SEARCH("KCB",G1792))=TRUE,Info!$J$10,Info!$J$11))</f>
        <v/>
      </c>
      <c r="K1792" s="58"/>
      <c r="M1792" s="58"/>
    </row>
    <row r="1793" spans="1:13" x14ac:dyDescent="0.2">
      <c r="A1793" s="118"/>
      <c r="B1793" s="93" t="str">
        <f>IF(A1793="","",IF(ISNUMBER(SEARCH("KCB",G1793))=TRUE,Info!$J$10,Info!$J$11))</f>
        <v/>
      </c>
      <c r="K1793" s="58"/>
      <c r="M1793" s="58"/>
    </row>
    <row r="1794" spans="1:13" x14ac:dyDescent="0.2">
      <c r="A1794" s="118"/>
      <c r="B1794" s="93" t="str">
        <f>IF(A1794="","",IF(ISNUMBER(SEARCH("KCB",G1794))=TRUE,Info!$J$10,Info!$J$11))</f>
        <v/>
      </c>
      <c r="K1794" s="58"/>
      <c r="M1794" s="58"/>
    </row>
    <row r="1795" spans="1:13" x14ac:dyDescent="0.2">
      <c r="A1795" s="118"/>
      <c r="B1795" s="93" t="str">
        <f>IF(A1795="","",IF(ISNUMBER(SEARCH("KCB",G1795))=TRUE,Info!$J$10,Info!$J$11))</f>
        <v/>
      </c>
      <c r="K1795" s="58"/>
      <c r="M1795" s="58"/>
    </row>
    <row r="1796" spans="1:13" x14ac:dyDescent="0.2">
      <c r="A1796" s="118"/>
      <c r="B1796" s="93" t="str">
        <f>IF(A1796="","",IF(ISNUMBER(SEARCH("KCB",G1796))=TRUE,Info!$J$10,Info!$J$11))</f>
        <v/>
      </c>
      <c r="K1796" s="58"/>
      <c r="M1796" s="58"/>
    </row>
    <row r="1797" spans="1:13" x14ac:dyDescent="0.2">
      <c r="A1797" s="118"/>
      <c r="B1797" s="93" t="str">
        <f>IF(A1797="","",IF(ISNUMBER(SEARCH("KCB",G1797))=TRUE,Info!$J$10,Info!$J$11))</f>
        <v/>
      </c>
      <c r="K1797" s="58"/>
      <c r="M1797" s="58"/>
    </row>
    <row r="1798" spans="1:13" x14ac:dyDescent="0.2">
      <c r="A1798" s="118"/>
      <c r="B1798" s="93" t="str">
        <f>IF(A1798="","",IF(ISNUMBER(SEARCH("KCB",G1798))=TRUE,Info!$J$10,Info!$J$11))</f>
        <v/>
      </c>
      <c r="K1798" s="58"/>
      <c r="M1798" s="58"/>
    </row>
    <row r="1799" spans="1:13" x14ac:dyDescent="0.2">
      <c r="A1799" s="118"/>
      <c r="B1799" s="93" t="str">
        <f>IF(A1799="","",IF(ISNUMBER(SEARCH("KCB",G1799))=TRUE,Info!$J$10,Info!$J$11))</f>
        <v/>
      </c>
      <c r="K1799" s="58"/>
      <c r="M1799" s="58"/>
    </row>
    <row r="1800" spans="1:13" x14ac:dyDescent="0.2">
      <c r="A1800" s="118"/>
      <c r="B1800" s="93" t="str">
        <f>IF(A1800="","",IF(ISNUMBER(SEARCH("KCB",G1800))=TRUE,Info!$J$10,Info!$J$11))</f>
        <v/>
      </c>
      <c r="K1800" s="58"/>
      <c r="M1800" s="58"/>
    </row>
    <row r="1801" spans="1:13" x14ac:dyDescent="0.2">
      <c r="A1801" s="118"/>
      <c r="B1801" s="93" t="str">
        <f>IF(A1801="","",IF(ISNUMBER(SEARCH("KCB",G1801))=TRUE,Info!$J$10,Info!$J$11))</f>
        <v/>
      </c>
      <c r="K1801" s="58"/>
      <c r="M1801" s="58"/>
    </row>
    <row r="1802" spans="1:13" x14ac:dyDescent="0.2">
      <c r="A1802" s="118"/>
      <c r="B1802" s="93" t="str">
        <f>IF(A1802="","",IF(ISNUMBER(SEARCH("KCB",G1802))=TRUE,Info!$J$10,Info!$J$11))</f>
        <v/>
      </c>
      <c r="K1802" s="58"/>
      <c r="M1802" s="58"/>
    </row>
    <row r="1803" spans="1:13" x14ac:dyDescent="0.2">
      <c r="A1803" s="118"/>
      <c r="B1803" s="93" t="str">
        <f>IF(A1803="","",IF(ISNUMBER(SEARCH("KCB",G1803))=TRUE,Info!$J$10,Info!$J$11))</f>
        <v/>
      </c>
      <c r="K1803" s="58"/>
      <c r="M1803" s="58"/>
    </row>
    <row r="1804" spans="1:13" x14ac:dyDescent="0.2">
      <c r="A1804" s="118"/>
      <c r="B1804" s="93" t="str">
        <f>IF(A1804="","",IF(ISNUMBER(SEARCH("KCB",G1804))=TRUE,Info!$J$10,Info!$J$11))</f>
        <v/>
      </c>
      <c r="K1804" s="58"/>
      <c r="M1804" s="58"/>
    </row>
    <row r="1805" spans="1:13" x14ac:dyDescent="0.2">
      <c r="A1805" s="118"/>
      <c r="B1805" s="93" t="str">
        <f>IF(A1805="","",IF(ISNUMBER(SEARCH("KCB",G1805))=TRUE,Info!$J$10,Info!$J$11))</f>
        <v/>
      </c>
      <c r="K1805" s="58"/>
      <c r="M1805" s="58"/>
    </row>
    <row r="1806" spans="1:13" x14ac:dyDescent="0.2">
      <c r="A1806" s="118"/>
      <c r="B1806" s="93" t="str">
        <f>IF(A1806="","",IF(ISNUMBER(SEARCH("KCB",G1806))=TRUE,Info!$J$10,Info!$J$11))</f>
        <v/>
      </c>
      <c r="K1806" s="58"/>
      <c r="M1806" s="58"/>
    </row>
    <row r="1807" spans="1:13" x14ac:dyDescent="0.2">
      <c r="A1807" s="118"/>
      <c r="B1807" s="93" t="str">
        <f>IF(A1807="","",IF(ISNUMBER(SEARCH("KCB",G1807))=TRUE,Info!$J$10,Info!$J$11))</f>
        <v/>
      </c>
      <c r="K1807" s="58"/>
      <c r="M1807" s="58"/>
    </row>
    <row r="1808" spans="1:13" x14ac:dyDescent="0.2">
      <c r="A1808" s="118"/>
      <c r="B1808" s="93" t="str">
        <f>IF(A1808="","",IF(ISNUMBER(SEARCH("KCB",G1808))=TRUE,Info!$J$10,Info!$J$11))</f>
        <v/>
      </c>
      <c r="K1808" s="58"/>
      <c r="M1808" s="58"/>
    </row>
    <row r="1809" spans="1:13" x14ac:dyDescent="0.2">
      <c r="A1809" s="118"/>
      <c r="B1809" s="93" t="str">
        <f>IF(A1809="","",IF(ISNUMBER(SEARCH("KCB",G1809))=TRUE,Info!$J$10,Info!$J$11))</f>
        <v/>
      </c>
      <c r="K1809" s="58"/>
      <c r="M1809" s="58"/>
    </row>
    <row r="1810" spans="1:13" x14ac:dyDescent="0.2">
      <c r="A1810" s="118"/>
      <c r="B1810" s="93" t="str">
        <f>IF(A1810="","",IF(ISNUMBER(SEARCH("KCB",G1810))=TRUE,Info!$J$10,Info!$J$11))</f>
        <v/>
      </c>
      <c r="K1810" s="58"/>
      <c r="M1810" s="58"/>
    </row>
    <row r="1811" spans="1:13" x14ac:dyDescent="0.2">
      <c r="A1811" s="118"/>
      <c r="B1811" s="93" t="str">
        <f>IF(A1811="","",IF(ISNUMBER(SEARCH("KCB",G1811))=TRUE,Info!$J$10,Info!$J$11))</f>
        <v/>
      </c>
      <c r="K1811" s="58"/>
      <c r="M1811" s="58"/>
    </row>
    <row r="1812" spans="1:13" x14ac:dyDescent="0.2">
      <c r="A1812" s="118"/>
      <c r="B1812" s="93" t="str">
        <f>IF(A1812="","",IF(ISNUMBER(SEARCH("KCB",G1812))=TRUE,Info!$J$10,Info!$J$11))</f>
        <v/>
      </c>
      <c r="K1812" s="58"/>
      <c r="M1812" s="58"/>
    </row>
    <row r="1813" spans="1:13" x14ac:dyDescent="0.2">
      <c r="A1813" s="118"/>
      <c r="B1813" s="93" t="str">
        <f>IF(A1813="","",IF(ISNUMBER(SEARCH("KCB",G1813))=TRUE,Info!$J$10,Info!$J$11))</f>
        <v/>
      </c>
      <c r="K1813" s="58"/>
      <c r="M1813" s="58"/>
    </row>
    <row r="1814" spans="1:13" x14ac:dyDescent="0.2">
      <c r="A1814" s="118"/>
      <c r="B1814" s="93" t="str">
        <f>IF(A1814="","",IF(ISNUMBER(SEARCH("KCB",G1814))=TRUE,Info!$J$10,Info!$J$11))</f>
        <v/>
      </c>
      <c r="K1814" s="58"/>
      <c r="M1814" s="58"/>
    </row>
    <row r="1815" spans="1:13" x14ac:dyDescent="0.2">
      <c r="A1815" s="118"/>
      <c r="B1815" s="93" t="str">
        <f>IF(A1815="","",IF(ISNUMBER(SEARCH("KCB",G1815))=TRUE,Info!$J$10,Info!$J$11))</f>
        <v/>
      </c>
      <c r="K1815" s="58"/>
      <c r="M1815" s="58"/>
    </row>
    <row r="1816" spans="1:13" x14ac:dyDescent="0.2">
      <c r="A1816" s="118"/>
      <c r="B1816" s="93" t="str">
        <f>IF(A1816="","",IF(ISNUMBER(SEARCH("KCB",G1816))=TRUE,Info!$J$10,Info!$J$11))</f>
        <v/>
      </c>
      <c r="K1816" s="58"/>
      <c r="M1816" s="58"/>
    </row>
    <row r="1817" spans="1:13" x14ac:dyDescent="0.2">
      <c r="A1817" s="118"/>
      <c r="B1817" s="93" t="str">
        <f>IF(A1817="","",IF(ISNUMBER(SEARCH("KCB",G1817))=TRUE,Info!$J$10,Info!$J$11))</f>
        <v/>
      </c>
      <c r="K1817" s="58"/>
      <c r="M1817" s="58"/>
    </row>
    <row r="1818" spans="1:13" x14ac:dyDescent="0.2">
      <c r="A1818" s="118"/>
      <c r="B1818" s="93" t="str">
        <f>IF(A1818="","",IF(ISNUMBER(SEARCH("KCB",G1818))=TRUE,Info!$J$10,Info!$J$11))</f>
        <v/>
      </c>
      <c r="K1818" s="58"/>
      <c r="M1818" s="58"/>
    </row>
    <row r="1819" spans="1:13" x14ac:dyDescent="0.2">
      <c r="A1819" s="118"/>
      <c r="B1819" s="93" t="str">
        <f>IF(A1819="","",IF(ISNUMBER(SEARCH("KCB",G1819))=TRUE,Info!$J$10,Info!$J$11))</f>
        <v/>
      </c>
      <c r="K1819" s="58"/>
      <c r="M1819" s="58"/>
    </row>
    <row r="1820" spans="1:13" x14ac:dyDescent="0.2">
      <c r="A1820" s="118"/>
      <c r="B1820" s="93" t="str">
        <f>IF(A1820="","",IF(ISNUMBER(SEARCH("KCB",G1820))=TRUE,Info!$J$10,Info!$J$11))</f>
        <v/>
      </c>
      <c r="K1820" s="58"/>
      <c r="M1820" s="58"/>
    </row>
    <row r="1821" spans="1:13" x14ac:dyDescent="0.2">
      <c r="A1821" s="118"/>
      <c r="B1821" s="93" t="str">
        <f>IF(A1821="","",IF(ISNUMBER(SEARCH("KCB",G1821))=TRUE,Info!$J$10,Info!$J$11))</f>
        <v/>
      </c>
      <c r="K1821" s="58"/>
      <c r="M1821" s="58"/>
    </row>
    <row r="1822" spans="1:13" x14ac:dyDescent="0.2">
      <c r="A1822" s="118"/>
      <c r="B1822" s="93" t="str">
        <f>IF(A1822="","",IF(ISNUMBER(SEARCH("KCB",G1822))=TRUE,Info!$J$10,Info!$J$11))</f>
        <v/>
      </c>
      <c r="K1822" s="58"/>
      <c r="M1822" s="58"/>
    </row>
    <row r="1823" spans="1:13" x14ac:dyDescent="0.2">
      <c r="A1823" s="118"/>
      <c r="B1823" s="93" t="str">
        <f>IF(A1823="","",IF(ISNUMBER(SEARCH("KCB",G1823))=TRUE,Info!$J$10,Info!$J$11))</f>
        <v/>
      </c>
      <c r="K1823" s="58"/>
      <c r="M1823" s="58"/>
    </row>
    <row r="1824" spans="1:13" x14ac:dyDescent="0.2">
      <c r="A1824" s="118"/>
      <c r="B1824" s="93" t="str">
        <f>IF(A1824="","",IF(ISNUMBER(SEARCH("KCB",G1824))=TRUE,Info!$J$10,Info!$J$11))</f>
        <v/>
      </c>
      <c r="K1824" s="58"/>
      <c r="M1824" s="58"/>
    </row>
    <row r="1825" spans="1:13" x14ac:dyDescent="0.2">
      <c r="A1825" s="118"/>
      <c r="B1825" s="93" t="str">
        <f>IF(A1825="","",IF(ISNUMBER(SEARCH("KCB",G1825))=TRUE,Info!$J$10,Info!$J$11))</f>
        <v/>
      </c>
      <c r="K1825" s="58"/>
      <c r="M1825" s="58"/>
    </row>
    <row r="1826" spans="1:13" x14ac:dyDescent="0.2">
      <c r="A1826" s="118"/>
      <c r="B1826" s="93" t="str">
        <f>IF(A1826="","",IF(ISNUMBER(SEARCH("KCB",G1826))=TRUE,Info!$J$10,Info!$J$11))</f>
        <v/>
      </c>
      <c r="K1826" s="58"/>
      <c r="M1826" s="58"/>
    </row>
    <row r="1827" spans="1:13" x14ac:dyDescent="0.2">
      <c r="A1827" s="118"/>
      <c r="B1827" s="93" t="str">
        <f>IF(A1827="","",IF(ISNUMBER(SEARCH("KCB",G1827))=TRUE,Info!$J$10,Info!$J$11))</f>
        <v/>
      </c>
      <c r="K1827" s="58"/>
      <c r="M1827" s="58"/>
    </row>
    <row r="1828" spans="1:13" x14ac:dyDescent="0.2">
      <c r="A1828" s="118"/>
      <c r="B1828" s="93" t="str">
        <f>IF(A1828="","",IF(ISNUMBER(SEARCH("KCB",G1828))=TRUE,Info!$J$10,Info!$J$11))</f>
        <v/>
      </c>
      <c r="K1828" s="58"/>
      <c r="M1828" s="58"/>
    </row>
    <row r="1829" spans="1:13" x14ac:dyDescent="0.2">
      <c r="A1829" s="118"/>
      <c r="B1829" s="93" t="str">
        <f>IF(A1829="","",IF(ISNUMBER(SEARCH("KCB",G1829))=TRUE,Info!$J$10,Info!$J$11))</f>
        <v/>
      </c>
      <c r="K1829" s="58"/>
      <c r="M1829" s="58"/>
    </row>
    <row r="1830" spans="1:13" x14ac:dyDescent="0.2">
      <c r="A1830" s="118"/>
      <c r="B1830" s="93" t="str">
        <f>IF(A1830="","",IF(ISNUMBER(SEARCH("KCB",G1830))=TRUE,Info!$J$10,Info!$J$11))</f>
        <v/>
      </c>
      <c r="K1830" s="58"/>
      <c r="M1830" s="58"/>
    </row>
    <row r="1831" spans="1:13" x14ac:dyDescent="0.2">
      <c r="A1831" s="118"/>
      <c r="B1831" s="93" t="str">
        <f>IF(A1831="","",IF(ISNUMBER(SEARCH("KCB",G1831))=TRUE,Info!$J$10,Info!$J$11))</f>
        <v/>
      </c>
      <c r="K1831" s="58"/>
      <c r="M1831" s="58"/>
    </row>
    <row r="1832" spans="1:13" x14ac:dyDescent="0.2">
      <c r="A1832" s="118"/>
      <c r="B1832" s="93" t="str">
        <f>IF(A1832="","",IF(ISNUMBER(SEARCH("KCB",G1832))=TRUE,Info!$J$10,Info!$J$11))</f>
        <v/>
      </c>
      <c r="K1832" s="58"/>
      <c r="M1832" s="58"/>
    </row>
    <row r="1833" spans="1:13" x14ac:dyDescent="0.2">
      <c r="A1833" s="118"/>
      <c r="B1833" s="93" t="str">
        <f>IF(A1833="","",IF(ISNUMBER(SEARCH("KCB",G1833))=TRUE,Info!$J$10,Info!$J$11))</f>
        <v/>
      </c>
      <c r="K1833" s="58"/>
      <c r="M1833" s="58"/>
    </row>
    <row r="1834" spans="1:13" x14ac:dyDescent="0.2">
      <c r="A1834" s="118"/>
      <c r="B1834" s="93" t="str">
        <f>IF(A1834="","",IF(ISNUMBER(SEARCH("KCB",G1834))=TRUE,Info!$J$10,Info!$J$11))</f>
        <v/>
      </c>
      <c r="K1834" s="58"/>
      <c r="M1834" s="58"/>
    </row>
    <row r="1835" spans="1:13" x14ac:dyDescent="0.2">
      <c r="A1835" s="118"/>
      <c r="B1835" s="93" t="str">
        <f>IF(A1835="","",IF(ISNUMBER(SEARCH("KCB",G1835))=TRUE,Info!$J$10,Info!$J$11))</f>
        <v/>
      </c>
      <c r="K1835" s="58"/>
      <c r="M1835" s="58"/>
    </row>
    <row r="1836" spans="1:13" x14ac:dyDescent="0.2">
      <c r="A1836" s="118"/>
      <c r="B1836" s="93" t="str">
        <f>IF(A1836="","",IF(ISNUMBER(SEARCH("KCB",G1836))=TRUE,Info!$J$10,Info!$J$11))</f>
        <v/>
      </c>
      <c r="K1836" s="58"/>
      <c r="M1836" s="58"/>
    </row>
    <row r="1837" spans="1:13" x14ac:dyDescent="0.2">
      <c r="A1837" s="118"/>
      <c r="B1837" s="93" t="str">
        <f>IF(A1837="","",IF(ISNUMBER(SEARCH("KCB",G1837))=TRUE,Info!$J$10,Info!$J$11))</f>
        <v/>
      </c>
      <c r="K1837" s="58"/>
      <c r="M1837" s="58"/>
    </row>
    <row r="1838" spans="1:13" x14ac:dyDescent="0.2">
      <c r="A1838" s="118"/>
      <c r="B1838" s="93" t="str">
        <f>IF(A1838="","",IF(ISNUMBER(SEARCH("KCB",G1838))=TRUE,Info!$J$10,Info!$J$11))</f>
        <v/>
      </c>
      <c r="K1838" s="58"/>
      <c r="M1838" s="58"/>
    </row>
    <row r="1839" spans="1:13" x14ac:dyDescent="0.2">
      <c r="A1839" s="118"/>
      <c r="B1839" s="93" t="str">
        <f>IF(A1839="","",IF(ISNUMBER(SEARCH("KCB",G1839))=TRUE,Info!$J$10,Info!$J$11))</f>
        <v/>
      </c>
      <c r="K1839" s="58"/>
      <c r="M1839" s="58"/>
    </row>
    <row r="1840" spans="1:13" x14ac:dyDescent="0.2">
      <c r="A1840" s="118"/>
      <c r="B1840" s="93" t="str">
        <f>IF(A1840="","",IF(ISNUMBER(SEARCH("KCB",G1840))=TRUE,Info!$J$10,Info!$J$11))</f>
        <v/>
      </c>
      <c r="K1840" s="58"/>
      <c r="M1840" s="58"/>
    </row>
    <row r="1841" spans="1:13" x14ac:dyDescent="0.2">
      <c r="A1841" s="118"/>
      <c r="B1841" s="93" t="str">
        <f>IF(A1841="","",IF(ISNUMBER(SEARCH("KCB",G1841))=TRUE,Info!$J$10,Info!$J$11))</f>
        <v/>
      </c>
      <c r="K1841" s="58"/>
      <c r="M1841" s="58"/>
    </row>
    <row r="1842" spans="1:13" x14ac:dyDescent="0.2">
      <c r="A1842" s="118"/>
      <c r="B1842" s="93" t="str">
        <f>IF(A1842="","",IF(ISNUMBER(SEARCH("KCB",G1842))=TRUE,Info!$J$10,Info!$J$11))</f>
        <v/>
      </c>
      <c r="K1842" s="58"/>
      <c r="M1842" s="58"/>
    </row>
    <row r="1843" spans="1:13" x14ac:dyDescent="0.2">
      <c r="A1843" s="118"/>
      <c r="B1843" s="93" t="str">
        <f>IF(A1843="","",IF(ISNUMBER(SEARCH("KCB",G1843))=TRUE,Info!$J$10,Info!$J$11))</f>
        <v/>
      </c>
      <c r="K1843" s="58"/>
      <c r="M1843" s="58"/>
    </row>
    <row r="1844" spans="1:13" x14ac:dyDescent="0.2">
      <c r="A1844" s="118"/>
      <c r="B1844" s="93" t="str">
        <f>IF(A1844="","",IF(ISNUMBER(SEARCH("KCB",G1844))=TRUE,Info!$J$10,Info!$J$11))</f>
        <v/>
      </c>
      <c r="K1844" s="58"/>
      <c r="M1844" s="58"/>
    </row>
    <row r="1845" spans="1:13" x14ac:dyDescent="0.2">
      <c r="A1845" s="118"/>
      <c r="B1845" s="93" t="str">
        <f>IF(A1845="","",IF(ISNUMBER(SEARCH("KCB",G1845))=TRUE,Info!$J$10,Info!$J$11))</f>
        <v/>
      </c>
      <c r="K1845" s="58"/>
      <c r="M1845" s="58"/>
    </row>
    <row r="1846" spans="1:13" x14ac:dyDescent="0.2">
      <c r="A1846" s="118"/>
      <c r="B1846" s="93" t="str">
        <f>IF(A1846="","",IF(ISNUMBER(SEARCH("KCB",G1846))=TRUE,Info!$J$10,Info!$J$11))</f>
        <v/>
      </c>
      <c r="K1846" s="58"/>
      <c r="M1846" s="58"/>
    </row>
    <row r="1847" spans="1:13" x14ac:dyDescent="0.2">
      <c r="A1847" s="118"/>
      <c r="B1847" s="93" t="str">
        <f>IF(A1847="","",IF(ISNUMBER(SEARCH("KCB",G1847))=TRUE,Info!$J$10,Info!$J$11))</f>
        <v/>
      </c>
      <c r="K1847" s="58"/>
      <c r="M1847" s="58"/>
    </row>
    <row r="1848" spans="1:13" x14ac:dyDescent="0.2">
      <c r="A1848" s="118"/>
      <c r="B1848" s="93" t="str">
        <f>IF(A1848="","",IF(ISNUMBER(SEARCH("KCB",G1848))=TRUE,Info!$J$10,Info!$J$11))</f>
        <v/>
      </c>
      <c r="K1848" s="58"/>
      <c r="M1848" s="58"/>
    </row>
    <row r="1849" spans="1:13" x14ac:dyDescent="0.2">
      <c r="A1849" s="118"/>
      <c r="B1849" s="93" t="str">
        <f>IF(A1849="","",IF(ISNUMBER(SEARCH("KCB",G1849))=TRUE,Info!$J$10,Info!$J$11))</f>
        <v/>
      </c>
      <c r="K1849" s="58"/>
      <c r="M1849" s="58"/>
    </row>
    <row r="1850" spans="1:13" x14ac:dyDescent="0.2">
      <c r="A1850" s="118"/>
      <c r="B1850" s="93" t="str">
        <f>IF(A1850="","",IF(ISNUMBER(SEARCH("KCB",G1850))=TRUE,Info!$J$10,Info!$J$11))</f>
        <v/>
      </c>
      <c r="K1850" s="58"/>
      <c r="M1850" s="58"/>
    </row>
    <row r="1851" spans="1:13" x14ac:dyDescent="0.2">
      <c r="A1851" s="118"/>
      <c r="B1851" s="93" t="str">
        <f>IF(A1851="","",IF(ISNUMBER(SEARCH("KCB",G1851))=TRUE,Info!$J$10,Info!$J$11))</f>
        <v/>
      </c>
      <c r="K1851" s="58"/>
      <c r="M1851" s="58"/>
    </row>
    <row r="1852" spans="1:13" x14ac:dyDescent="0.2">
      <c r="A1852" s="118"/>
      <c r="B1852" s="93" t="str">
        <f>IF(A1852="","",IF(ISNUMBER(SEARCH("KCB",G1852))=TRUE,Info!$J$10,Info!$J$11))</f>
        <v/>
      </c>
      <c r="K1852" s="58"/>
      <c r="M1852" s="58"/>
    </row>
    <row r="1853" spans="1:13" x14ac:dyDescent="0.2">
      <c r="A1853" s="118"/>
      <c r="B1853" s="93" t="str">
        <f>IF(A1853="","",IF(ISNUMBER(SEARCH("KCB",G1853))=TRUE,Info!$J$10,Info!$J$11))</f>
        <v/>
      </c>
      <c r="K1853" s="58"/>
      <c r="M1853" s="58"/>
    </row>
    <row r="1854" spans="1:13" x14ac:dyDescent="0.2">
      <c r="A1854" s="118"/>
      <c r="B1854" s="93" t="str">
        <f>IF(A1854="","",IF(ISNUMBER(SEARCH("KCB",G1854))=TRUE,Info!$J$10,Info!$J$11))</f>
        <v/>
      </c>
      <c r="K1854" s="58"/>
      <c r="M1854" s="58"/>
    </row>
    <row r="1855" spans="1:13" x14ac:dyDescent="0.2">
      <c r="A1855" s="118"/>
      <c r="B1855" s="93" t="str">
        <f>IF(A1855="","",IF(ISNUMBER(SEARCH("KCB",G1855))=TRUE,Info!$J$10,Info!$J$11))</f>
        <v/>
      </c>
      <c r="K1855" s="58"/>
      <c r="M1855" s="58"/>
    </row>
    <row r="1856" spans="1:13" x14ac:dyDescent="0.2">
      <c r="A1856" s="118"/>
      <c r="B1856" s="93" t="str">
        <f>IF(A1856="","",IF(ISNUMBER(SEARCH("KCB",G1856))=TRUE,Info!$J$10,Info!$J$11))</f>
        <v/>
      </c>
      <c r="K1856" s="58"/>
      <c r="M1856" s="58"/>
    </row>
    <row r="1857" spans="1:13" x14ac:dyDescent="0.2">
      <c r="A1857" s="118"/>
      <c r="B1857" s="93" t="str">
        <f>IF(A1857="","",IF(ISNUMBER(SEARCH("KCB",G1857))=TRUE,Info!$J$10,Info!$J$11))</f>
        <v/>
      </c>
      <c r="K1857" s="58"/>
      <c r="M1857" s="58"/>
    </row>
    <row r="1858" spans="1:13" x14ac:dyDescent="0.2">
      <c r="A1858" s="118"/>
      <c r="B1858" s="93" t="str">
        <f>IF(A1858="","",IF(ISNUMBER(SEARCH("KCB",G1858))=TRUE,Info!$J$10,Info!$J$11))</f>
        <v/>
      </c>
      <c r="K1858" s="58"/>
      <c r="M1858" s="58"/>
    </row>
    <row r="1859" spans="1:13" x14ac:dyDescent="0.2">
      <c r="A1859" s="118"/>
      <c r="B1859" s="93" t="str">
        <f>IF(A1859="","",IF(ISNUMBER(SEARCH("KCB",G1859))=TRUE,Info!$J$10,Info!$J$11))</f>
        <v/>
      </c>
      <c r="K1859" s="58"/>
      <c r="M1859" s="58"/>
    </row>
    <row r="1860" spans="1:13" x14ac:dyDescent="0.2">
      <c r="A1860" s="118"/>
      <c r="B1860" s="93" t="str">
        <f>IF(A1860="","",IF(ISNUMBER(SEARCH("KCB",G1860))=TRUE,Info!$J$10,Info!$J$11))</f>
        <v/>
      </c>
      <c r="K1860" s="58"/>
      <c r="M1860" s="58"/>
    </row>
    <row r="1861" spans="1:13" x14ac:dyDescent="0.2">
      <c r="A1861" s="118"/>
      <c r="B1861" s="93" t="str">
        <f>IF(A1861="","",IF(ISNUMBER(SEARCH("KCB",G1861))=TRUE,Info!$J$10,Info!$J$11))</f>
        <v/>
      </c>
      <c r="K1861" s="58"/>
      <c r="M1861" s="58"/>
    </row>
    <row r="1862" spans="1:13" x14ac:dyDescent="0.2">
      <c r="A1862" s="118"/>
      <c r="B1862" s="93" t="str">
        <f>IF(A1862="","",IF(ISNUMBER(SEARCH("KCB",G1862))=TRUE,Info!$J$10,Info!$J$11))</f>
        <v/>
      </c>
      <c r="K1862" s="58"/>
      <c r="M1862" s="58"/>
    </row>
    <row r="1863" spans="1:13" x14ac:dyDescent="0.2">
      <c r="A1863" s="118"/>
      <c r="B1863" s="93" t="str">
        <f>IF(A1863="","",IF(ISNUMBER(SEARCH("KCB",G1863))=TRUE,Info!$J$10,Info!$J$11))</f>
        <v/>
      </c>
      <c r="K1863" s="58"/>
      <c r="M1863" s="58"/>
    </row>
    <row r="1864" spans="1:13" x14ac:dyDescent="0.2">
      <c r="A1864" s="118"/>
      <c r="B1864" s="93" t="str">
        <f>IF(A1864="","",IF(ISNUMBER(SEARCH("KCB",G1864))=TRUE,Info!$J$10,Info!$J$11))</f>
        <v/>
      </c>
      <c r="K1864" s="58"/>
      <c r="M1864" s="58"/>
    </row>
    <row r="1865" spans="1:13" x14ac:dyDescent="0.2">
      <c r="A1865" s="118"/>
      <c r="B1865" s="93" t="str">
        <f>IF(A1865="","",IF(ISNUMBER(SEARCH("KCB",G1865))=TRUE,Info!$J$10,Info!$J$11))</f>
        <v/>
      </c>
      <c r="K1865" s="58"/>
      <c r="M1865" s="58"/>
    </row>
    <row r="1866" spans="1:13" x14ac:dyDescent="0.2">
      <c r="A1866" s="118"/>
      <c r="B1866" s="93" t="str">
        <f>IF(A1866="","",IF(ISNUMBER(SEARCH("KCB",G1866))=TRUE,Info!$J$10,Info!$J$11))</f>
        <v/>
      </c>
      <c r="K1866" s="58"/>
      <c r="M1866" s="58"/>
    </row>
    <row r="1867" spans="1:13" x14ac:dyDescent="0.2">
      <c r="A1867" s="118"/>
      <c r="B1867" s="93" t="str">
        <f>IF(A1867="","",IF(ISNUMBER(SEARCH("KCB",G1867))=TRUE,Info!$J$10,Info!$J$11))</f>
        <v/>
      </c>
      <c r="K1867" s="58"/>
      <c r="M1867" s="58"/>
    </row>
    <row r="1868" spans="1:13" x14ac:dyDescent="0.2">
      <c r="A1868" s="118"/>
      <c r="B1868" s="93" t="str">
        <f>IF(A1868="","",IF(ISNUMBER(SEARCH("KCB",G1868))=TRUE,Info!$J$10,Info!$J$11))</f>
        <v/>
      </c>
      <c r="K1868" s="58"/>
      <c r="M1868" s="58"/>
    </row>
    <row r="1869" spans="1:13" x14ac:dyDescent="0.2">
      <c r="A1869" s="118"/>
      <c r="B1869" s="93" t="str">
        <f>IF(A1869="","",IF(ISNUMBER(SEARCH("KCB",G1869))=TRUE,Info!$J$10,Info!$J$11))</f>
        <v/>
      </c>
      <c r="K1869" s="58"/>
      <c r="M1869" s="58"/>
    </row>
    <row r="1870" spans="1:13" x14ac:dyDescent="0.2">
      <c r="A1870" s="118"/>
      <c r="B1870" s="93" t="str">
        <f>IF(A1870="","",IF(ISNUMBER(SEARCH("KCB",G1870))=TRUE,Info!$J$10,Info!$J$11))</f>
        <v/>
      </c>
      <c r="K1870" s="58"/>
      <c r="M1870" s="58"/>
    </row>
    <row r="1871" spans="1:13" x14ac:dyDescent="0.2">
      <c r="A1871" s="118"/>
      <c r="B1871" s="93" t="str">
        <f>IF(A1871="","",IF(ISNUMBER(SEARCH("KCB",G1871))=TRUE,Info!$J$10,Info!$J$11))</f>
        <v/>
      </c>
      <c r="K1871" s="58"/>
      <c r="M1871" s="58"/>
    </row>
    <row r="1872" spans="1:13" x14ac:dyDescent="0.2">
      <c r="A1872" s="118"/>
      <c r="B1872" s="93" t="str">
        <f>IF(A1872="","",IF(ISNUMBER(SEARCH("KCB",G1872))=TRUE,Info!$J$10,Info!$J$11))</f>
        <v/>
      </c>
      <c r="K1872" s="58"/>
      <c r="M1872" s="58"/>
    </row>
    <row r="1873" spans="1:13" x14ac:dyDescent="0.2">
      <c r="A1873" s="118"/>
      <c r="B1873" s="93" t="str">
        <f>IF(A1873="","",IF(ISNUMBER(SEARCH("KCB",G1873))=TRUE,Info!$J$10,Info!$J$11))</f>
        <v/>
      </c>
      <c r="K1873" s="58"/>
      <c r="M1873" s="58"/>
    </row>
    <row r="1874" spans="1:13" x14ac:dyDescent="0.2">
      <c r="A1874" s="118"/>
      <c r="B1874" s="93" t="str">
        <f>IF(A1874="","",IF(ISNUMBER(SEARCH("KCB",G1874))=TRUE,Info!$J$10,Info!$J$11))</f>
        <v/>
      </c>
      <c r="K1874" s="58"/>
      <c r="M1874" s="58"/>
    </row>
    <row r="1875" spans="1:13" x14ac:dyDescent="0.2">
      <c r="A1875" s="118"/>
      <c r="B1875" s="93" t="str">
        <f>IF(A1875="","",IF(ISNUMBER(SEARCH("KCB",G1875))=TRUE,Info!$J$10,Info!$J$11))</f>
        <v/>
      </c>
      <c r="K1875" s="58"/>
      <c r="M1875" s="58"/>
    </row>
    <row r="1876" spans="1:13" x14ac:dyDescent="0.2">
      <c r="A1876" s="118"/>
      <c r="B1876" s="93" t="str">
        <f>IF(A1876="","",IF(ISNUMBER(SEARCH("KCB",G1876))=TRUE,Info!$J$10,Info!$J$11))</f>
        <v/>
      </c>
      <c r="K1876" s="58"/>
      <c r="M1876" s="58"/>
    </row>
    <row r="1877" spans="1:13" x14ac:dyDescent="0.2">
      <c r="A1877" s="118"/>
      <c r="B1877" s="93" t="str">
        <f>IF(A1877="","",IF(ISNUMBER(SEARCH("KCB",G1877))=TRUE,Info!$J$10,Info!$J$11))</f>
        <v/>
      </c>
      <c r="K1877" s="58"/>
      <c r="M1877" s="58"/>
    </row>
    <row r="1878" spans="1:13" x14ac:dyDescent="0.2">
      <c r="A1878" s="118"/>
      <c r="B1878" s="93" t="str">
        <f>IF(A1878="","",IF(ISNUMBER(SEARCH("KCB",G1878))=TRUE,Info!$J$10,Info!$J$11))</f>
        <v/>
      </c>
      <c r="K1878" s="58"/>
      <c r="M1878" s="58"/>
    </row>
    <row r="1879" spans="1:13" x14ac:dyDescent="0.2">
      <c r="A1879" s="118"/>
      <c r="B1879" s="93" t="str">
        <f>IF(A1879="","",IF(ISNUMBER(SEARCH("KCB",G1879))=TRUE,Info!$J$10,Info!$J$11))</f>
        <v/>
      </c>
      <c r="K1879" s="58"/>
      <c r="M1879" s="58"/>
    </row>
    <row r="1880" spans="1:13" x14ac:dyDescent="0.2">
      <c r="A1880" s="118"/>
      <c r="B1880" s="93" t="str">
        <f>IF(A1880="","",IF(ISNUMBER(SEARCH("KCB",G1880))=TRUE,Info!$J$10,Info!$J$11))</f>
        <v/>
      </c>
      <c r="K1880" s="58"/>
      <c r="M1880" s="58"/>
    </row>
    <row r="1881" spans="1:13" x14ac:dyDescent="0.2">
      <c r="A1881" s="118"/>
      <c r="B1881" s="93" t="str">
        <f>IF(A1881="","",IF(ISNUMBER(SEARCH("KCB",G1881))=TRUE,Info!$J$10,Info!$J$11))</f>
        <v/>
      </c>
      <c r="K1881" s="58"/>
      <c r="M1881" s="58"/>
    </row>
    <row r="1882" spans="1:13" x14ac:dyDescent="0.2">
      <c r="A1882" s="118"/>
      <c r="B1882" s="93" t="str">
        <f>IF(A1882="","",IF(ISNUMBER(SEARCH("KCB",G1882))=TRUE,Info!$J$10,Info!$J$11))</f>
        <v/>
      </c>
      <c r="K1882" s="58"/>
      <c r="M1882" s="58"/>
    </row>
    <row r="1883" spans="1:13" x14ac:dyDescent="0.2">
      <c r="A1883" s="118"/>
      <c r="B1883" s="93" t="str">
        <f>IF(A1883="","",IF(ISNUMBER(SEARCH("KCB",G1883))=TRUE,Info!$J$10,Info!$J$11))</f>
        <v/>
      </c>
      <c r="K1883" s="58"/>
      <c r="M1883" s="58"/>
    </row>
    <row r="1884" spans="1:13" x14ac:dyDescent="0.2">
      <c r="A1884" s="118"/>
      <c r="B1884" s="93" t="str">
        <f>IF(A1884="","",IF(ISNUMBER(SEARCH("KCB",G1884))=TRUE,Info!$J$10,Info!$J$11))</f>
        <v/>
      </c>
      <c r="K1884" s="58"/>
      <c r="M1884" s="58"/>
    </row>
    <row r="1885" spans="1:13" x14ac:dyDescent="0.2">
      <c r="A1885" s="118"/>
      <c r="B1885" s="93" t="str">
        <f>IF(A1885="","",IF(ISNUMBER(SEARCH("KCB",G1885))=TRUE,Info!$J$10,Info!$J$11))</f>
        <v/>
      </c>
      <c r="K1885" s="58"/>
      <c r="M1885" s="58"/>
    </row>
    <row r="1886" spans="1:13" x14ac:dyDescent="0.2">
      <c r="A1886" s="118"/>
      <c r="B1886" s="93" t="str">
        <f>IF(A1886="","",IF(ISNUMBER(SEARCH("KCB",G1886))=TRUE,Info!$J$10,Info!$J$11))</f>
        <v/>
      </c>
      <c r="K1886" s="58"/>
      <c r="M1886" s="58"/>
    </row>
    <row r="1887" spans="1:13" x14ac:dyDescent="0.2">
      <c r="A1887" s="118"/>
      <c r="B1887" s="93" t="str">
        <f>IF(A1887="","",IF(ISNUMBER(SEARCH("KCB",G1887))=TRUE,Info!$J$10,Info!$J$11))</f>
        <v/>
      </c>
      <c r="K1887" s="58"/>
      <c r="M1887" s="58"/>
    </row>
    <row r="1888" spans="1:13" x14ac:dyDescent="0.2">
      <c r="A1888" s="118"/>
      <c r="B1888" s="93" t="str">
        <f>IF(A1888="","",IF(ISNUMBER(SEARCH("KCB",G1888))=TRUE,Info!$J$10,Info!$J$11))</f>
        <v/>
      </c>
      <c r="K1888" s="58"/>
      <c r="M1888" s="58"/>
    </row>
    <row r="1889" spans="1:13" x14ac:dyDescent="0.2">
      <c r="A1889" s="118"/>
      <c r="B1889" s="93" t="str">
        <f>IF(A1889="","",IF(ISNUMBER(SEARCH("KCB",G1889))=TRUE,Info!$J$10,Info!$J$11))</f>
        <v/>
      </c>
      <c r="K1889" s="58"/>
      <c r="M1889" s="58"/>
    </row>
    <row r="1890" spans="1:13" x14ac:dyDescent="0.2">
      <c r="A1890" s="118"/>
      <c r="B1890" s="93" t="str">
        <f>IF(A1890="","",IF(ISNUMBER(SEARCH("KCB",G1890))=TRUE,Info!$J$10,Info!$J$11))</f>
        <v/>
      </c>
      <c r="K1890" s="58"/>
      <c r="M1890" s="58"/>
    </row>
    <row r="1891" spans="1:13" x14ac:dyDescent="0.2">
      <c r="A1891" s="118"/>
      <c r="B1891" s="93" t="str">
        <f>IF(A1891="","",IF(ISNUMBER(SEARCH("KCB",G1891))=TRUE,Info!$J$10,Info!$J$11))</f>
        <v/>
      </c>
      <c r="K1891" s="58"/>
      <c r="M1891" s="58"/>
    </row>
    <row r="1892" spans="1:13" x14ac:dyDescent="0.2">
      <c r="A1892" s="118"/>
      <c r="B1892" s="93" t="str">
        <f>IF(A1892="","",IF(ISNUMBER(SEARCH("KCB",G1892))=TRUE,Info!$J$10,Info!$J$11))</f>
        <v/>
      </c>
      <c r="K1892" s="58"/>
      <c r="M1892" s="58"/>
    </row>
    <row r="1893" spans="1:13" x14ac:dyDescent="0.2">
      <c r="A1893" s="118"/>
      <c r="B1893" s="93" t="str">
        <f>IF(A1893="","",IF(ISNUMBER(SEARCH("KCB",G1893))=TRUE,Info!$J$10,Info!$J$11))</f>
        <v/>
      </c>
      <c r="K1893" s="58"/>
      <c r="M1893" s="58"/>
    </row>
    <row r="1894" spans="1:13" x14ac:dyDescent="0.2">
      <c r="A1894" s="118"/>
      <c r="B1894" s="93" t="str">
        <f>IF(A1894="","",IF(ISNUMBER(SEARCH("KCB",G1894))=TRUE,Info!$J$10,Info!$J$11))</f>
        <v/>
      </c>
      <c r="K1894" s="58"/>
      <c r="M1894" s="58"/>
    </row>
    <row r="1895" spans="1:13" x14ac:dyDescent="0.2">
      <c r="A1895" s="118"/>
      <c r="B1895" s="93" t="str">
        <f>IF(A1895="","",IF(ISNUMBER(SEARCH("KCB",G1895))=TRUE,Info!$J$10,Info!$J$11))</f>
        <v/>
      </c>
      <c r="K1895" s="58"/>
      <c r="M1895" s="58"/>
    </row>
    <row r="1896" spans="1:13" x14ac:dyDescent="0.2">
      <c r="A1896" s="118"/>
      <c r="B1896" s="93" t="str">
        <f>IF(A1896="","",IF(ISNUMBER(SEARCH("KCB",G1896))=TRUE,Info!$J$10,Info!$J$11))</f>
        <v/>
      </c>
      <c r="K1896" s="58"/>
      <c r="M1896" s="58"/>
    </row>
    <row r="1897" spans="1:13" x14ac:dyDescent="0.2">
      <c r="A1897" s="118"/>
      <c r="B1897" s="93" t="str">
        <f>IF(A1897="","",IF(ISNUMBER(SEARCH("KCB",G1897))=TRUE,Info!$J$10,Info!$J$11))</f>
        <v/>
      </c>
      <c r="K1897" s="58"/>
      <c r="M1897" s="58"/>
    </row>
    <row r="1898" spans="1:13" x14ac:dyDescent="0.2">
      <c r="A1898" s="118"/>
      <c r="B1898" s="93" t="str">
        <f>IF(A1898="","",IF(ISNUMBER(SEARCH("KCB",G1898))=TRUE,Info!$J$10,Info!$J$11))</f>
        <v/>
      </c>
      <c r="K1898" s="58"/>
      <c r="M1898" s="58"/>
    </row>
    <row r="1899" spans="1:13" x14ac:dyDescent="0.2">
      <c r="A1899" s="118"/>
      <c r="B1899" s="93" t="str">
        <f>IF(A1899="","",IF(ISNUMBER(SEARCH("KCB",G1899))=TRUE,Info!$J$10,Info!$J$11))</f>
        <v/>
      </c>
      <c r="K1899" s="58"/>
      <c r="M1899" s="58"/>
    </row>
    <row r="1900" spans="1:13" x14ac:dyDescent="0.2">
      <c r="A1900" s="118"/>
      <c r="B1900" s="93" t="str">
        <f>IF(A1900="","",IF(ISNUMBER(SEARCH("KCB",G1900))=TRUE,Info!$J$10,Info!$J$11))</f>
        <v/>
      </c>
      <c r="K1900" s="58"/>
      <c r="M1900" s="58"/>
    </row>
    <row r="1901" spans="1:13" x14ac:dyDescent="0.2">
      <c r="A1901" s="118"/>
      <c r="B1901" s="93" t="str">
        <f>IF(A1901="","",IF(ISNUMBER(SEARCH("KCB",G1901))=TRUE,Info!$J$10,Info!$J$11))</f>
        <v/>
      </c>
      <c r="K1901" s="58"/>
      <c r="M1901" s="58"/>
    </row>
    <row r="1902" spans="1:13" x14ac:dyDescent="0.2">
      <c r="A1902" s="118"/>
      <c r="B1902" s="93" t="str">
        <f>IF(A1902="","",IF(ISNUMBER(SEARCH("KCB",G1902))=TRUE,Info!$J$10,Info!$J$11))</f>
        <v/>
      </c>
      <c r="K1902" s="58"/>
      <c r="M1902" s="58"/>
    </row>
    <row r="1903" spans="1:13" x14ac:dyDescent="0.2">
      <c r="A1903" s="118"/>
      <c r="B1903" s="93" t="str">
        <f>IF(A1903="","",IF(ISNUMBER(SEARCH("KCB",G1903))=TRUE,Info!$J$10,Info!$J$11))</f>
        <v/>
      </c>
      <c r="K1903" s="58"/>
      <c r="M1903" s="58"/>
    </row>
    <row r="1904" spans="1:13" x14ac:dyDescent="0.2">
      <c r="A1904" s="118"/>
      <c r="B1904" s="93" t="str">
        <f>IF(A1904="","",IF(ISNUMBER(SEARCH("KCB",G1904))=TRUE,Info!$J$10,Info!$J$11))</f>
        <v/>
      </c>
      <c r="K1904" s="58"/>
      <c r="M1904" s="58"/>
    </row>
    <row r="1905" spans="1:13" x14ac:dyDescent="0.2">
      <c r="A1905" s="118"/>
      <c r="B1905" s="93" t="str">
        <f>IF(A1905="","",IF(ISNUMBER(SEARCH("KCB",G1905))=TRUE,Info!$J$10,Info!$J$11))</f>
        <v/>
      </c>
      <c r="K1905" s="58"/>
      <c r="M1905" s="58"/>
    </row>
    <row r="1906" spans="1:13" x14ac:dyDescent="0.2">
      <c r="A1906" s="118"/>
      <c r="B1906" s="93" t="str">
        <f>IF(A1906="","",IF(ISNUMBER(SEARCH("KCB",G1906))=TRUE,Info!$J$10,Info!$J$11))</f>
        <v/>
      </c>
      <c r="K1906" s="58"/>
      <c r="M1906" s="58"/>
    </row>
    <row r="1907" spans="1:13" x14ac:dyDescent="0.2">
      <c r="A1907" s="118"/>
      <c r="B1907" s="93" t="str">
        <f>IF(A1907="","",IF(ISNUMBER(SEARCH("KCB",G1907))=TRUE,Info!$J$10,Info!$J$11))</f>
        <v/>
      </c>
      <c r="K1907" s="58"/>
      <c r="M1907" s="58"/>
    </row>
    <row r="1908" spans="1:13" x14ac:dyDescent="0.2">
      <c r="A1908" s="118"/>
      <c r="B1908" s="93" t="str">
        <f>IF(A1908="","",IF(ISNUMBER(SEARCH("KCB",G1908))=TRUE,Info!$J$10,Info!$J$11))</f>
        <v/>
      </c>
      <c r="K1908" s="58"/>
      <c r="M1908" s="58"/>
    </row>
    <row r="1909" spans="1:13" x14ac:dyDescent="0.2">
      <c r="A1909" s="118"/>
      <c r="B1909" s="93" t="str">
        <f>IF(A1909="","",IF(ISNUMBER(SEARCH("KCB",G1909))=TRUE,Info!$J$10,Info!$J$11))</f>
        <v/>
      </c>
      <c r="K1909" s="58"/>
      <c r="M1909" s="58"/>
    </row>
    <row r="1910" spans="1:13" x14ac:dyDescent="0.2">
      <c r="A1910" s="118"/>
      <c r="B1910" s="93" t="str">
        <f>IF(A1910="","",IF(ISNUMBER(SEARCH("KCB",G1910))=TRUE,Info!$J$10,Info!$J$11))</f>
        <v/>
      </c>
      <c r="K1910" s="58"/>
      <c r="M1910" s="58"/>
    </row>
    <row r="1911" spans="1:13" x14ac:dyDescent="0.2">
      <c r="A1911" s="118"/>
      <c r="B1911" s="93" t="str">
        <f>IF(A1911="","",IF(ISNUMBER(SEARCH("KCB",G1911))=TRUE,Info!$J$10,Info!$J$11))</f>
        <v/>
      </c>
      <c r="K1911" s="58"/>
      <c r="M1911" s="58"/>
    </row>
    <row r="1912" spans="1:13" x14ac:dyDescent="0.2">
      <c r="A1912" s="118"/>
      <c r="B1912" s="93" t="str">
        <f>IF(A1912="","",IF(ISNUMBER(SEARCH("KCB",G1912))=TRUE,Info!$J$10,Info!$J$11))</f>
        <v/>
      </c>
      <c r="K1912" s="58"/>
      <c r="M1912" s="58"/>
    </row>
    <row r="1913" spans="1:13" x14ac:dyDescent="0.2">
      <c r="A1913" s="118"/>
      <c r="B1913" s="93" t="str">
        <f>IF(A1913="","",IF(ISNUMBER(SEARCH("KCB",G1913))=TRUE,Info!$J$10,Info!$J$11))</f>
        <v/>
      </c>
      <c r="K1913" s="58"/>
      <c r="M1913" s="58"/>
    </row>
    <row r="1914" spans="1:13" x14ac:dyDescent="0.2">
      <c r="A1914" s="118"/>
      <c r="B1914" s="93" t="str">
        <f>IF(A1914="","",IF(ISNUMBER(SEARCH("KCB",G1914))=TRUE,Info!$J$10,Info!$J$11))</f>
        <v/>
      </c>
      <c r="K1914" s="58"/>
      <c r="M1914" s="58"/>
    </row>
    <row r="1915" spans="1:13" x14ac:dyDescent="0.2">
      <c r="A1915" s="118"/>
      <c r="B1915" s="93" t="str">
        <f>IF(A1915="","",IF(ISNUMBER(SEARCH("KCB",G1915))=TRUE,Info!$J$10,Info!$J$11))</f>
        <v/>
      </c>
      <c r="K1915" s="58"/>
      <c r="M1915" s="58"/>
    </row>
    <row r="1916" spans="1:13" x14ac:dyDescent="0.2">
      <c r="A1916" s="118"/>
      <c r="B1916" s="93" t="str">
        <f>IF(A1916="","",IF(ISNUMBER(SEARCH("KCB",G1916))=TRUE,Info!$J$10,Info!$J$11))</f>
        <v/>
      </c>
      <c r="K1916" s="58"/>
      <c r="M1916" s="58"/>
    </row>
    <row r="1917" spans="1:13" x14ac:dyDescent="0.2">
      <c r="A1917" s="118"/>
      <c r="B1917" s="93" t="str">
        <f>IF(A1917="","",IF(ISNUMBER(SEARCH("KCB",G1917))=TRUE,Info!$J$10,Info!$J$11))</f>
        <v/>
      </c>
      <c r="K1917" s="58"/>
      <c r="M1917" s="58"/>
    </row>
    <row r="1918" spans="1:13" x14ac:dyDescent="0.2">
      <c r="A1918" s="118"/>
      <c r="B1918" s="93" t="str">
        <f>IF(A1918="","",IF(ISNUMBER(SEARCH("KCB",G1918))=TRUE,Info!$J$10,Info!$J$11))</f>
        <v/>
      </c>
      <c r="K1918" s="58"/>
      <c r="M1918" s="58"/>
    </row>
    <row r="1919" spans="1:13" x14ac:dyDescent="0.2">
      <c r="A1919" s="118"/>
      <c r="B1919" s="93" t="str">
        <f>IF(A1919="","",IF(ISNUMBER(SEARCH("KCB",G1919))=TRUE,Info!$J$10,Info!$J$11))</f>
        <v/>
      </c>
      <c r="K1919" s="58"/>
      <c r="M1919" s="58"/>
    </row>
    <row r="1920" spans="1:13" x14ac:dyDescent="0.2">
      <c r="A1920" s="118"/>
      <c r="B1920" s="93" t="str">
        <f>IF(A1920="","",IF(ISNUMBER(SEARCH("KCB",G1920))=TRUE,Info!$J$10,Info!$J$11))</f>
        <v/>
      </c>
      <c r="K1920" s="58"/>
      <c r="M1920" s="58"/>
    </row>
    <row r="1921" spans="1:13" x14ac:dyDescent="0.2">
      <c r="A1921" s="118"/>
      <c r="B1921" s="93" t="str">
        <f>IF(A1921="","",IF(ISNUMBER(SEARCH("KCB",G1921))=TRUE,Info!$J$10,Info!$J$11))</f>
        <v/>
      </c>
      <c r="K1921" s="58"/>
      <c r="M1921" s="58"/>
    </row>
    <row r="1922" spans="1:13" x14ac:dyDescent="0.2">
      <c r="A1922" s="118"/>
      <c r="B1922" s="93" t="str">
        <f>IF(A1922="","",IF(ISNUMBER(SEARCH("KCB",G1922))=TRUE,Info!$J$10,Info!$J$11))</f>
        <v/>
      </c>
      <c r="K1922" s="58"/>
      <c r="M1922" s="58"/>
    </row>
    <row r="1923" spans="1:13" x14ac:dyDescent="0.2">
      <c r="A1923" s="118"/>
      <c r="B1923" s="93" t="str">
        <f>IF(A1923="","",IF(ISNUMBER(SEARCH("KCB",G1923))=TRUE,Info!$J$10,Info!$J$11))</f>
        <v/>
      </c>
      <c r="K1923" s="58"/>
      <c r="M1923" s="58"/>
    </row>
    <row r="1924" spans="1:13" x14ac:dyDescent="0.2">
      <c r="A1924" s="118"/>
      <c r="B1924" s="93" t="str">
        <f>IF(A1924="","",IF(ISNUMBER(SEARCH("KCB",G1924))=TRUE,Info!$J$10,Info!$J$11))</f>
        <v/>
      </c>
      <c r="K1924" s="58"/>
      <c r="M1924" s="58"/>
    </row>
    <row r="1925" spans="1:13" x14ac:dyDescent="0.2">
      <c r="A1925" s="118"/>
      <c r="B1925" s="93" t="str">
        <f>IF(A1925="","",IF(ISNUMBER(SEARCH("KCB",G1925))=TRUE,Info!$J$10,Info!$J$11))</f>
        <v/>
      </c>
      <c r="K1925" s="58"/>
      <c r="M1925" s="58"/>
    </row>
    <row r="1926" spans="1:13" x14ac:dyDescent="0.2">
      <c r="A1926" s="118"/>
      <c r="B1926" s="93" t="str">
        <f>IF(A1926="","",IF(ISNUMBER(SEARCH("KCB",G1926))=TRUE,Info!$J$10,Info!$J$11))</f>
        <v/>
      </c>
      <c r="K1926" s="58"/>
      <c r="M1926" s="58"/>
    </row>
    <row r="1927" spans="1:13" x14ac:dyDescent="0.2">
      <c r="A1927" s="118"/>
      <c r="B1927" s="93" t="str">
        <f>IF(A1927="","",IF(ISNUMBER(SEARCH("KCB",G1927))=TRUE,Info!$J$10,Info!$J$11))</f>
        <v/>
      </c>
      <c r="K1927" s="58"/>
      <c r="M1927" s="58"/>
    </row>
    <row r="1928" spans="1:13" x14ac:dyDescent="0.2">
      <c r="A1928" s="118"/>
      <c r="B1928" s="93" t="str">
        <f>IF(A1928="","",IF(ISNUMBER(SEARCH("KCB",G1928))=TRUE,Info!$J$10,Info!$J$11))</f>
        <v/>
      </c>
      <c r="K1928" s="58"/>
      <c r="M1928" s="58"/>
    </row>
    <row r="1929" spans="1:13" x14ac:dyDescent="0.2">
      <c r="A1929" s="118"/>
      <c r="B1929" s="93" t="str">
        <f>IF(A1929="","",IF(ISNUMBER(SEARCH("KCB",G1929))=TRUE,Info!$J$10,Info!$J$11))</f>
        <v/>
      </c>
      <c r="K1929" s="58"/>
      <c r="M1929" s="58"/>
    </row>
    <row r="1930" spans="1:13" x14ac:dyDescent="0.2">
      <c r="A1930" s="118"/>
      <c r="B1930" s="93" t="str">
        <f>IF(A1930="","",IF(ISNUMBER(SEARCH("KCB",G1930))=TRUE,Info!$J$10,Info!$J$11))</f>
        <v/>
      </c>
      <c r="K1930" s="58"/>
      <c r="M1930" s="58"/>
    </row>
    <row r="1931" spans="1:13" x14ac:dyDescent="0.2">
      <c r="A1931" s="118"/>
      <c r="B1931" s="93" t="str">
        <f>IF(A1931="","",IF(ISNUMBER(SEARCH("KCB",G1931))=TRUE,Info!$J$10,Info!$J$11))</f>
        <v/>
      </c>
      <c r="K1931" s="58"/>
      <c r="M1931" s="58"/>
    </row>
    <row r="1932" spans="1:13" x14ac:dyDescent="0.2">
      <c r="A1932" s="118"/>
      <c r="B1932" s="93" t="str">
        <f>IF(A1932="","",IF(ISNUMBER(SEARCH("KCB",G1932))=TRUE,Info!$J$10,Info!$J$11))</f>
        <v/>
      </c>
      <c r="K1932" s="58"/>
      <c r="M1932" s="58"/>
    </row>
    <row r="1933" spans="1:13" x14ac:dyDescent="0.2">
      <c r="A1933" s="118"/>
      <c r="B1933" s="93" t="str">
        <f>IF(A1933="","",IF(ISNUMBER(SEARCH("KCB",G1933))=TRUE,Info!$J$10,Info!$J$11))</f>
        <v/>
      </c>
      <c r="K1933" s="58"/>
      <c r="M1933" s="58"/>
    </row>
    <row r="1934" spans="1:13" x14ac:dyDescent="0.2">
      <c r="A1934" s="118"/>
      <c r="B1934" s="93" t="str">
        <f>IF(A1934="","",IF(ISNUMBER(SEARCH("KCB",G1934))=TRUE,Info!$J$10,Info!$J$11))</f>
        <v/>
      </c>
      <c r="K1934" s="58"/>
      <c r="M1934" s="58"/>
    </row>
    <row r="1935" spans="1:13" x14ac:dyDescent="0.2">
      <c r="A1935" s="118"/>
      <c r="B1935" s="93" t="str">
        <f>IF(A1935="","",IF(ISNUMBER(SEARCH("KCB",G1935))=TRUE,Info!$J$10,Info!$J$11))</f>
        <v/>
      </c>
      <c r="K1935" s="58"/>
      <c r="M1935" s="58"/>
    </row>
    <row r="1936" spans="1:13" x14ac:dyDescent="0.2">
      <c r="A1936" s="118"/>
      <c r="B1936" s="93" t="str">
        <f>IF(A1936="","",IF(ISNUMBER(SEARCH("KCB",G1936))=TRUE,Info!$J$10,Info!$J$11))</f>
        <v/>
      </c>
      <c r="K1936" s="58"/>
      <c r="M1936" s="58"/>
    </row>
    <row r="1937" spans="1:13" x14ac:dyDescent="0.2">
      <c r="A1937" s="118"/>
      <c r="B1937" s="93" t="str">
        <f>IF(A1937="","",IF(ISNUMBER(SEARCH("KCB",G1937))=TRUE,Info!$J$10,Info!$J$11))</f>
        <v/>
      </c>
      <c r="K1937" s="58"/>
      <c r="M1937" s="58"/>
    </row>
    <row r="1938" spans="1:13" x14ac:dyDescent="0.2">
      <c r="A1938" s="118"/>
      <c r="B1938" s="93" t="str">
        <f>IF(A1938="","",IF(ISNUMBER(SEARCH("KCB",G1938))=TRUE,Info!$J$10,Info!$J$11))</f>
        <v/>
      </c>
      <c r="K1938" s="58"/>
      <c r="M1938" s="58"/>
    </row>
    <row r="1939" spans="1:13" x14ac:dyDescent="0.2">
      <c r="A1939" s="118"/>
      <c r="B1939" s="93" t="str">
        <f>IF(A1939="","",IF(ISNUMBER(SEARCH("KCB",G1939))=TRUE,Info!$J$10,Info!$J$11))</f>
        <v/>
      </c>
      <c r="K1939" s="58"/>
      <c r="M1939" s="58"/>
    </row>
    <row r="1940" spans="1:13" x14ac:dyDescent="0.2">
      <c r="A1940" s="118"/>
      <c r="B1940" s="93" t="str">
        <f>IF(A1940="","",IF(ISNUMBER(SEARCH("KCB",G1940))=TRUE,Info!$J$10,Info!$J$11))</f>
        <v/>
      </c>
      <c r="K1940" s="58"/>
      <c r="M1940" s="58"/>
    </row>
    <row r="1941" spans="1:13" x14ac:dyDescent="0.2">
      <c r="A1941" s="118"/>
      <c r="B1941" s="93" t="str">
        <f>IF(A1941="","",IF(ISNUMBER(SEARCH("KCB",G1941))=TRUE,Info!$J$10,Info!$J$11))</f>
        <v/>
      </c>
      <c r="K1941" s="58"/>
      <c r="M1941" s="58"/>
    </row>
    <row r="1942" spans="1:13" x14ac:dyDescent="0.2">
      <c r="A1942" s="118"/>
      <c r="B1942" s="93" t="str">
        <f>IF(A1942="","",IF(ISNUMBER(SEARCH("KCB",G1942))=TRUE,Info!$J$10,Info!$J$11))</f>
        <v/>
      </c>
      <c r="K1942" s="58"/>
      <c r="M1942" s="58"/>
    </row>
    <row r="1943" spans="1:13" x14ac:dyDescent="0.2">
      <c r="A1943" s="118"/>
      <c r="B1943" s="93" t="str">
        <f>IF(A1943="","",IF(ISNUMBER(SEARCH("KCB",G1943))=TRUE,Info!$J$10,Info!$J$11))</f>
        <v/>
      </c>
      <c r="K1943" s="58"/>
      <c r="M1943" s="58"/>
    </row>
    <row r="1944" spans="1:13" x14ac:dyDescent="0.2">
      <c r="A1944" s="118"/>
      <c r="B1944" s="93" t="str">
        <f>IF(A1944="","",IF(ISNUMBER(SEARCH("KCB",G1944))=TRUE,Info!$J$10,Info!$J$11))</f>
        <v/>
      </c>
      <c r="K1944" s="58"/>
      <c r="M1944" s="58"/>
    </row>
    <row r="1945" spans="1:13" x14ac:dyDescent="0.2">
      <c r="A1945" s="118"/>
      <c r="B1945" s="93" t="str">
        <f>IF(A1945="","",IF(ISNUMBER(SEARCH("KCB",G1945))=TRUE,Info!$J$10,Info!$J$11))</f>
        <v/>
      </c>
      <c r="K1945" s="58"/>
      <c r="M1945" s="58"/>
    </row>
    <row r="1946" spans="1:13" x14ac:dyDescent="0.2">
      <c r="A1946" s="118"/>
      <c r="B1946" s="93" t="str">
        <f>IF(A1946="","",IF(ISNUMBER(SEARCH("KCB",G1946))=TRUE,Info!$J$10,Info!$J$11))</f>
        <v/>
      </c>
      <c r="K1946" s="58"/>
      <c r="M1946" s="58"/>
    </row>
    <row r="1947" spans="1:13" x14ac:dyDescent="0.2">
      <c r="A1947" s="118"/>
      <c r="B1947" s="93" t="str">
        <f>IF(A1947="","",IF(ISNUMBER(SEARCH("KCB",G1947))=TRUE,Info!$J$10,Info!$J$11))</f>
        <v/>
      </c>
      <c r="K1947" s="58"/>
      <c r="M1947" s="58"/>
    </row>
    <row r="1948" spans="1:13" x14ac:dyDescent="0.2">
      <c r="A1948" s="118"/>
      <c r="B1948" s="93" t="str">
        <f>IF(A1948="","",IF(ISNUMBER(SEARCH("KCB",G1948))=TRUE,Info!$J$10,Info!$J$11))</f>
        <v/>
      </c>
      <c r="K1948" s="58"/>
      <c r="M1948" s="58"/>
    </row>
    <row r="1949" spans="1:13" x14ac:dyDescent="0.2">
      <c r="A1949" s="118"/>
      <c r="B1949" s="93" t="str">
        <f>IF(A1949="","",IF(ISNUMBER(SEARCH("KCB",G1949))=TRUE,Info!$J$10,Info!$J$11))</f>
        <v/>
      </c>
      <c r="K1949" s="58"/>
      <c r="M1949" s="58"/>
    </row>
    <row r="1950" spans="1:13" x14ac:dyDescent="0.2">
      <c r="A1950" s="118"/>
      <c r="B1950" s="93" t="str">
        <f>IF(A1950="","",IF(ISNUMBER(SEARCH("KCB",G1950))=TRUE,Info!$J$10,Info!$J$11))</f>
        <v/>
      </c>
      <c r="K1950" s="58"/>
      <c r="M1950" s="58"/>
    </row>
    <row r="1951" spans="1:13" x14ac:dyDescent="0.2">
      <c r="A1951" s="118"/>
      <c r="B1951" s="93" t="str">
        <f>IF(A1951="","",IF(ISNUMBER(SEARCH("KCB",G1951))=TRUE,Info!$J$10,Info!$J$11))</f>
        <v/>
      </c>
      <c r="K1951" s="58"/>
      <c r="M1951" s="58"/>
    </row>
    <row r="1952" spans="1:13" x14ac:dyDescent="0.2">
      <c r="A1952" s="118"/>
      <c r="B1952" s="93" t="str">
        <f>IF(A1952="","",IF(ISNUMBER(SEARCH("KCB",G1952))=TRUE,Info!$J$10,Info!$J$11))</f>
        <v/>
      </c>
      <c r="K1952" s="58"/>
      <c r="M1952" s="58"/>
    </row>
    <row r="1953" spans="1:13" x14ac:dyDescent="0.2">
      <c r="A1953" s="118"/>
      <c r="B1953" s="93" t="str">
        <f>IF(A1953="","",IF(ISNUMBER(SEARCH("KCB",G1953))=TRUE,Info!$J$10,Info!$J$11))</f>
        <v/>
      </c>
      <c r="K1953" s="58"/>
      <c r="M1953" s="58"/>
    </row>
    <row r="1954" spans="1:13" x14ac:dyDescent="0.2">
      <c r="A1954" s="118"/>
      <c r="B1954" s="93" t="str">
        <f>IF(A1954="","",IF(ISNUMBER(SEARCH("KCB",G1954))=TRUE,Info!$J$10,Info!$J$11))</f>
        <v/>
      </c>
      <c r="K1954" s="58"/>
      <c r="M1954" s="58"/>
    </row>
    <row r="1955" spans="1:13" x14ac:dyDescent="0.2">
      <c r="A1955" s="118"/>
      <c r="B1955" s="93" t="str">
        <f>IF(A1955="","",IF(ISNUMBER(SEARCH("KCB",G1955))=TRUE,Info!$J$10,Info!$J$11))</f>
        <v/>
      </c>
      <c r="K1955" s="58"/>
      <c r="M1955" s="58"/>
    </row>
    <row r="1956" spans="1:13" x14ac:dyDescent="0.2">
      <c r="A1956" s="118"/>
      <c r="B1956" s="93" t="str">
        <f>IF(A1956="","",IF(ISNUMBER(SEARCH("KCB",G1956))=TRUE,Info!$J$10,Info!$J$11))</f>
        <v/>
      </c>
      <c r="K1956" s="58"/>
      <c r="M1956" s="58"/>
    </row>
    <row r="1957" spans="1:13" x14ac:dyDescent="0.2">
      <c r="A1957" s="118"/>
      <c r="B1957" s="93" t="str">
        <f>IF(A1957="","",IF(ISNUMBER(SEARCH("KCB",G1957))=TRUE,Info!$J$10,Info!$J$11))</f>
        <v/>
      </c>
      <c r="K1957" s="58"/>
      <c r="M1957" s="58"/>
    </row>
    <row r="1958" spans="1:13" x14ac:dyDescent="0.2">
      <c r="A1958" s="118"/>
      <c r="B1958" s="93" t="str">
        <f>IF(A1958="","",IF(ISNUMBER(SEARCH("KCB",G1958))=TRUE,Info!$J$10,Info!$J$11))</f>
        <v/>
      </c>
      <c r="K1958" s="58"/>
      <c r="M1958" s="58"/>
    </row>
    <row r="1959" spans="1:13" x14ac:dyDescent="0.2">
      <c r="A1959" s="118"/>
      <c r="B1959" s="93" t="str">
        <f>IF(A1959="","",IF(ISNUMBER(SEARCH("KCB",G1959))=TRUE,Info!$J$10,Info!$J$11))</f>
        <v/>
      </c>
      <c r="K1959" s="58"/>
      <c r="M1959" s="58"/>
    </row>
    <row r="1960" spans="1:13" x14ac:dyDescent="0.2">
      <c r="A1960" s="118"/>
      <c r="B1960" s="93" t="str">
        <f>IF(A1960="","",IF(ISNUMBER(SEARCH("KCB",G1960))=TRUE,Info!$J$10,Info!$J$11))</f>
        <v/>
      </c>
      <c r="K1960" s="58"/>
      <c r="M1960" s="58"/>
    </row>
    <row r="1961" spans="1:13" x14ac:dyDescent="0.2">
      <c r="A1961" s="118"/>
      <c r="B1961" s="93" t="str">
        <f>IF(A1961="","",IF(ISNUMBER(SEARCH("KCB",G1961))=TRUE,Info!$J$10,Info!$J$11))</f>
        <v/>
      </c>
      <c r="K1961" s="58"/>
      <c r="M1961" s="58"/>
    </row>
    <row r="1962" spans="1:13" x14ac:dyDescent="0.2">
      <c r="A1962" s="118"/>
      <c r="B1962" s="93" t="str">
        <f>IF(A1962="","",IF(ISNUMBER(SEARCH("KCB",G1962))=TRUE,Info!$J$10,Info!$J$11))</f>
        <v/>
      </c>
      <c r="K1962" s="58"/>
      <c r="M1962" s="58"/>
    </row>
    <row r="1963" spans="1:13" x14ac:dyDescent="0.2">
      <c r="A1963" s="118"/>
      <c r="B1963" s="93" t="str">
        <f>IF(A1963="","",IF(ISNUMBER(SEARCH("KCB",G1963))=TRUE,Info!$J$10,Info!$J$11))</f>
        <v/>
      </c>
      <c r="K1963" s="58"/>
      <c r="M1963" s="58"/>
    </row>
    <row r="1964" spans="1:13" x14ac:dyDescent="0.2">
      <c r="A1964" s="118"/>
      <c r="B1964" s="93" t="str">
        <f>IF(A1964="","",IF(ISNUMBER(SEARCH("KCB",G1964))=TRUE,Info!$J$10,Info!$J$11))</f>
        <v/>
      </c>
      <c r="K1964" s="58"/>
      <c r="M1964" s="58"/>
    </row>
    <row r="1965" spans="1:13" x14ac:dyDescent="0.2">
      <c r="A1965" s="118"/>
      <c r="B1965" s="93" t="str">
        <f>IF(A1965="","",IF(ISNUMBER(SEARCH("KCB",G1965))=TRUE,Info!$J$10,Info!$J$11))</f>
        <v/>
      </c>
      <c r="K1965" s="58"/>
      <c r="M1965" s="58"/>
    </row>
    <row r="1966" spans="1:13" x14ac:dyDescent="0.2">
      <c r="A1966" s="118"/>
      <c r="B1966" s="93" t="str">
        <f>IF(A1966="","",IF(ISNUMBER(SEARCH("KCB",G1966))=TRUE,Info!$J$10,Info!$J$11))</f>
        <v/>
      </c>
      <c r="K1966" s="58"/>
      <c r="M1966" s="58"/>
    </row>
    <row r="1967" spans="1:13" x14ac:dyDescent="0.2">
      <c r="A1967" s="118"/>
      <c r="B1967" s="93" t="str">
        <f>IF(A1967="","",IF(ISNUMBER(SEARCH("KCB",G1967))=TRUE,Info!$J$10,Info!$J$11))</f>
        <v/>
      </c>
      <c r="K1967" s="58"/>
      <c r="M1967" s="58"/>
    </row>
    <row r="1968" spans="1:13" x14ac:dyDescent="0.2">
      <c r="A1968" s="118"/>
      <c r="B1968" s="93" t="str">
        <f>IF(A1968="","",IF(ISNUMBER(SEARCH("KCB",G1968))=TRUE,Info!$J$10,Info!$J$11))</f>
        <v/>
      </c>
      <c r="K1968" s="58"/>
      <c r="M1968" s="58"/>
    </row>
    <row r="1969" spans="1:13" x14ac:dyDescent="0.2">
      <c r="A1969" s="118"/>
      <c r="B1969" s="93" t="str">
        <f>IF(A1969="","",IF(ISNUMBER(SEARCH("KCB",G1969))=TRUE,Info!$J$10,Info!$J$11))</f>
        <v/>
      </c>
      <c r="K1969" s="58"/>
      <c r="M1969" s="58"/>
    </row>
    <row r="1970" spans="1:13" x14ac:dyDescent="0.2">
      <c r="A1970" s="118"/>
      <c r="B1970" s="93" t="str">
        <f>IF(A1970="","",IF(ISNUMBER(SEARCH("KCB",G1970))=TRUE,Info!$J$10,Info!$J$11))</f>
        <v/>
      </c>
      <c r="K1970" s="58"/>
      <c r="M1970" s="58"/>
    </row>
    <row r="1971" spans="1:13" x14ac:dyDescent="0.2">
      <c r="A1971" s="118"/>
      <c r="B1971" s="93" t="str">
        <f>IF(A1971="","",IF(ISNUMBER(SEARCH("KCB",G1971))=TRUE,Info!$J$10,Info!$J$11))</f>
        <v/>
      </c>
      <c r="K1971" s="58"/>
      <c r="M1971" s="58"/>
    </row>
    <row r="1972" spans="1:13" x14ac:dyDescent="0.2">
      <c r="A1972" s="118"/>
      <c r="B1972" s="93" t="str">
        <f>IF(A1972="","",IF(ISNUMBER(SEARCH("KCB",G1972))=TRUE,Info!$J$10,Info!$J$11))</f>
        <v/>
      </c>
      <c r="K1972" s="58"/>
      <c r="M1972" s="58"/>
    </row>
    <row r="1973" spans="1:13" x14ac:dyDescent="0.2">
      <c r="A1973" s="118"/>
      <c r="B1973" s="93" t="str">
        <f>IF(A1973="","",IF(ISNUMBER(SEARCH("KCB",G1973))=TRUE,Info!$J$10,Info!$J$11))</f>
        <v/>
      </c>
      <c r="K1973" s="58"/>
      <c r="M1973" s="58"/>
    </row>
    <row r="1974" spans="1:13" x14ac:dyDescent="0.2">
      <c r="A1974" s="118"/>
      <c r="B1974" s="93" t="str">
        <f>IF(A1974="","",IF(ISNUMBER(SEARCH("KCB",G1974))=TRUE,Info!$J$10,Info!$J$11))</f>
        <v/>
      </c>
      <c r="K1974" s="58"/>
      <c r="M1974" s="58"/>
    </row>
    <row r="1975" spans="1:13" x14ac:dyDescent="0.2">
      <c r="A1975" s="118"/>
      <c r="B1975" s="93" t="str">
        <f>IF(A1975="","",IF(ISNUMBER(SEARCH("KCB",G1975))=TRUE,Info!$J$10,Info!$J$11))</f>
        <v/>
      </c>
      <c r="K1975" s="58"/>
      <c r="M1975" s="58"/>
    </row>
    <row r="1976" spans="1:13" x14ac:dyDescent="0.2">
      <c r="A1976" s="118"/>
      <c r="B1976" s="93" t="str">
        <f>IF(A1976="","",IF(ISNUMBER(SEARCH("KCB",G1976))=TRUE,Info!$J$10,Info!$J$11))</f>
        <v/>
      </c>
      <c r="K1976" s="58"/>
      <c r="M1976" s="58"/>
    </row>
    <row r="1977" spans="1:13" x14ac:dyDescent="0.2">
      <c r="A1977" s="118"/>
      <c r="B1977" s="93" t="str">
        <f>IF(A1977="","",IF(ISNUMBER(SEARCH("KCB",G1977))=TRUE,Info!$J$10,Info!$J$11))</f>
        <v/>
      </c>
      <c r="K1977" s="58"/>
      <c r="M1977" s="58"/>
    </row>
    <row r="1978" spans="1:13" x14ac:dyDescent="0.2">
      <c r="A1978" s="118"/>
      <c r="B1978" s="93" t="str">
        <f>IF(A1978="","",IF(ISNUMBER(SEARCH("KCB",G1978))=TRUE,Info!$J$10,Info!$J$11))</f>
        <v/>
      </c>
      <c r="K1978" s="58"/>
      <c r="M1978" s="58"/>
    </row>
    <row r="1979" spans="1:13" x14ac:dyDescent="0.2">
      <c r="A1979" s="118"/>
      <c r="B1979" s="93" t="str">
        <f>IF(A1979="","",IF(ISNUMBER(SEARCH("KCB",G1979))=TRUE,Info!$J$10,Info!$J$11))</f>
        <v/>
      </c>
      <c r="K1979" s="58"/>
      <c r="M1979" s="58"/>
    </row>
    <row r="1980" spans="1:13" x14ac:dyDescent="0.2">
      <c r="A1980" s="118"/>
      <c r="B1980" s="93" t="str">
        <f>IF(A1980="","",IF(ISNUMBER(SEARCH("KCB",G1980))=TRUE,Info!$J$10,Info!$J$11))</f>
        <v/>
      </c>
      <c r="K1980" s="58"/>
      <c r="M1980" s="58"/>
    </row>
    <row r="1981" spans="1:13" x14ac:dyDescent="0.2">
      <c r="A1981" s="118"/>
      <c r="B1981" s="93" t="str">
        <f>IF(A1981="","",IF(ISNUMBER(SEARCH("KCB",G1981))=TRUE,Info!$J$10,Info!$J$11))</f>
        <v/>
      </c>
      <c r="K1981" s="58"/>
      <c r="M1981" s="58"/>
    </row>
    <row r="1982" spans="1:13" x14ac:dyDescent="0.2">
      <c r="A1982" s="118"/>
      <c r="B1982" s="93" t="str">
        <f>IF(A1982="","",IF(ISNUMBER(SEARCH("KCB",G1982))=TRUE,Info!$J$10,Info!$J$11))</f>
        <v/>
      </c>
      <c r="K1982" s="58"/>
      <c r="M1982" s="58"/>
    </row>
    <row r="1983" spans="1:13" x14ac:dyDescent="0.2">
      <c r="A1983" s="118"/>
      <c r="B1983" s="93" t="str">
        <f>IF(A1983="","",IF(ISNUMBER(SEARCH("KCB",G1983))=TRUE,Info!$J$10,Info!$J$11))</f>
        <v/>
      </c>
      <c r="K1983" s="58"/>
      <c r="M1983" s="58"/>
    </row>
    <row r="1984" spans="1:13" x14ac:dyDescent="0.2">
      <c r="A1984" s="118"/>
      <c r="B1984" s="93" t="str">
        <f>IF(A1984="","",IF(ISNUMBER(SEARCH("KCB",G1984))=TRUE,Info!$J$10,Info!$J$11))</f>
        <v/>
      </c>
      <c r="K1984" s="58"/>
      <c r="M1984" s="58"/>
    </row>
    <row r="1985" spans="1:13" x14ac:dyDescent="0.2">
      <c r="A1985" s="118"/>
      <c r="B1985" s="93" t="str">
        <f>IF(A1985="","",IF(ISNUMBER(SEARCH("KCB",G1985))=TRUE,Info!$J$10,Info!$J$11))</f>
        <v/>
      </c>
      <c r="K1985" s="58"/>
      <c r="M1985" s="58"/>
    </row>
    <row r="1986" spans="1:13" x14ac:dyDescent="0.2">
      <c r="A1986" s="118"/>
      <c r="B1986" s="93" t="str">
        <f>IF(A1986="","",IF(ISNUMBER(SEARCH("KCB",G1986))=TRUE,Info!$J$10,Info!$J$11))</f>
        <v/>
      </c>
      <c r="K1986" s="58"/>
      <c r="M1986" s="58"/>
    </row>
    <row r="1987" spans="1:13" x14ac:dyDescent="0.2">
      <c r="A1987" s="118"/>
      <c r="B1987" s="93" t="str">
        <f>IF(A1987="","",IF(ISNUMBER(SEARCH("KCB",G1987))=TRUE,Info!$J$10,Info!$J$11))</f>
        <v/>
      </c>
      <c r="K1987" s="58"/>
      <c r="M1987" s="58"/>
    </row>
    <row r="1988" spans="1:13" x14ac:dyDescent="0.2">
      <c r="A1988" s="118"/>
      <c r="B1988" s="93" t="str">
        <f>IF(A1988="","",IF(ISNUMBER(SEARCH("KCB",G1988))=TRUE,Info!$J$10,Info!$J$11))</f>
        <v/>
      </c>
      <c r="K1988" s="58"/>
      <c r="M1988" s="58"/>
    </row>
    <row r="1989" spans="1:13" x14ac:dyDescent="0.2">
      <c r="A1989" s="118"/>
      <c r="B1989" s="93" t="str">
        <f>IF(A1989="","",IF(ISNUMBER(SEARCH("KCB",G1989))=TRUE,Info!$J$10,Info!$J$11))</f>
        <v/>
      </c>
      <c r="K1989" s="58"/>
      <c r="M1989" s="58"/>
    </row>
    <row r="1990" spans="1:13" x14ac:dyDescent="0.2">
      <c r="A1990" s="118"/>
      <c r="B1990" s="93" t="str">
        <f>IF(A1990="","",IF(ISNUMBER(SEARCH("KCB",G1990))=TRUE,Info!$J$10,Info!$J$11))</f>
        <v/>
      </c>
      <c r="K1990" s="58"/>
      <c r="M1990" s="58"/>
    </row>
    <row r="1991" spans="1:13" x14ac:dyDescent="0.2">
      <c r="A1991" s="118"/>
      <c r="B1991" s="93" t="str">
        <f>IF(A1991="","",IF(ISNUMBER(SEARCH("KCB",G1991))=TRUE,Info!$J$10,Info!$J$11))</f>
        <v/>
      </c>
      <c r="K1991" s="58"/>
      <c r="M1991" s="58"/>
    </row>
    <row r="1992" spans="1:13" x14ac:dyDescent="0.2">
      <c r="A1992" s="118"/>
      <c r="B1992" s="93" t="str">
        <f>IF(A1992="","",IF(ISNUMBER(SEARCH("KCB",G1992))=TRUE,Info!$J$10,Info!$J$11))</f>
        <v/>
      </c>
      <c r="K1992" s="58"/>
      <c r="M1992" s="58"/>
    </row>
    <row r="1993" spans="1:13" x14ac:dyDescent="0.2">
      <c r="A1993" s="118"/>
      <c r="B1993" s="93" t="str">
        <f>IF(A1993="","",IF(ISNUMBER(SEARCH("KCB",G1993))=TRUE,Info!$J$10,Info!$J$11))</f>
        <v/>
      </c>
      <c r="K1993" s="58"/>
      <c r="M1993" s="58"/>
    </row>
    <row r="1994" spans="1:13" x14ac:dyDescent="0.2">
      <c r="A1994" s="118"/>
      <c r="B1994" s="93" t="str">
        <f>IF(A1994="","",IF(ISNUMBER(SEARCH("KCB",G1994))=TRUE,Info!$J$10,Info!$J$11))</f>
        <v/>
      </c>
      <c r="K1994" s="58"/>
      <c r="M1994" s="58"/>
    </row>
    <row r="1995" spans="1:13" x14ac:dyDescent="0.2">
      <c r="A1995" s="118"/>
      <c r="B1995" s="93" t="str">
        <f>IF(A1995="","",IF(ISNUMBER(SEARCH("KCB",G1995))=TRUE,Info!$J$10,Info!$J$11))</f>
        <v/>
      </c>
      <c r="K1995" s="58"/>
      <c r="M1995" s="58"/>
    </row>
    <row r="1996" spans="1:13" x14ac:dyDescent="0.2">
      <c r="A1996" s="118"/>
      <c r="B1996" s="93" t="str">
        <f>IF(A1996="","",IF(ISNUMBER(SEARCH("KCB",G1996))=TRUE,Info!$J$10,Info!$J$11))</f>
        <v/>
      </c>
      <c r="K1996" s="58"/>
      <c r="M1996" s="58"/>
    </row>
    <row r="1997" spans="1:13" x14ac:dyDescent="0.2">
      <c r="A1997" s="118"/>
      <c r="B1997" s="93" t="str">
        <f>IF(A1997="","",IF(ISNUMBER(SEARCH("KCB",G1997))=TRUE,Info!$J$10,Info!$J$11))</f>
        <v/>
      </c>
      <c r="K1997" s="58"/>
      <c r="M1997" s="58"/>
    </row>
    <row r="1998" spans="1:13" x14ac:dyDescent="0.2">
      <c r="A1998" s="118"/>
      <c r="B1998" s="93" t="str">
        <f>IF(A1998="","",IF(ISNUMBER(SEARCH("KCB",G1998))=TRUE,Info!$J$10,Info!$J$11))</f>
        <v/>
      </c>
      <c r="K1998" s="58"/>
      <c r="M1998" s="58"/>
    </row>
    <row r="1999" spans="1:13" x14ac:dyDescent="0.2">
      <c r="A1999" s="118"/>
      <c r="B1999" s="93" t="str">
        <f>IF(A1999="","",IF(ISNUMBER(SEARCH("KCB",G1999))=TRUE,Info!$J$10,Info!$J$11))</f>
        <v/>
      </c>
      <c r="K1999" s="58"/>
      <c r="M1999" s="58"/>
    </row>
    <row r="2000" spans="1:13" x14ac:dyDescent="0.2">
      <c r="A2000" s="118"/>
      <c r="B2000" s="93" t="str">
        <f>IF(A2000="","",IF(ISNUMBER(SEARCH("KCB",G2000))=TRUE,Info!$J$10,Info!$J$11))</f>
        <v/>
      </c>
      <c r="K2000" s="58"/>
      <c r="M2000" s="58"/>
    </row>
    <row r="2001" spans="1:13" x14ac:dyDescent="0.2">
      <c r="A2001" s="118"/>
      <c r="B2001" s="93" t="str">
        <f>IF(A2001="","",IF(ISNUMBER(SEARCH("KCB",G2001))=TRUE,Info!$J$10,Info!$J$11))</f>
        <v/>
      </c>
      <c r="K2001" s="58"/>
      <c r="M2001" s="58"/>
    </row>
    <row r="2002" spans="1:13" x14ac:dyDescent="0.2">
      <c r="A2002" s="118"/>
      <c r="B2002" s="93" t="str">
        <f>IF(A2002="","",IF(ISNUMBER(SEARCH("KCB",G2002))=TRUE,Info!$J$10,Info!$J$11))</f>
        <v/>
      </c>
      <c r="K2002" s="58"/>
      <c r="M2002" s="58"/>
    </row>
    <row r="2003" spans="1:13" x14ac:dyDescent="0.2">
      <c r="A2003" s="118"/>
      <c r="B2003" s="93" t="str">
        <f>IF(A2003="","",IF(ISNUMBER(SEARCH("KCB",G2003))=TRUE,Info!$J$10,Info!$J$11))</f>
        <v/>
      </c>
      <c r="K2003" s="58"/>
      <c r="M2003" s="58"/>
    </row>
    <row r="2004" spans="1:13" x14ac:dyDescent="0.2">
      <c r="A2004" s="118"/>
      <c r="B2004" s="93" t="str">
        <f>IF(A2004="","",IF(ISNUMBER(SEARCH("KCB",G2004))=TRUE,Info!$J$10,Info!$J$11))</f>
        <v/>
      </c>
      <c r="K2004" s="58"/>
      <c r="M2004" s="58"/>
    </row>
    <row r="2005" spans="1:13" x14ac:dyDescent="0.2">
      <c r="A2005" s="118"/>
      <c r="B2005" s="93" t="str">
        <f>IF(A2005="","",IF(ISNUMBER(SEARCH("KCB",G2005))=TRUE,Info!$J$10,Info!$J$11))</f>
        <v/>
      </c>
      <c r="K2005" s="58"/>
      <c r="M2005" s="58"/>
    </row>
    <row r="2006" spans="1:13" x14ac:dyDescent="0.2">
      <c r="A2006" s="118"/>
      <c r="B2006" s="93" t="str">
        <f>IF(A2006="","",IF(ISNUMBER(SEARCH("KCB",G2006))=TRUE,Info!$J$10,Info!$J$11))</f>
        <v/>
      </c>
      <c r="K2006" s="58"/>
      <c r="M2006" s="58"/>
    </row>
    <row r="2007" spans="1:13" x14ac:dyDescent="0.2">
      <c r="A2007" s="118"/>
      <c r="B2007" s="93" t="str">
        <f>IF(A2007="","",IF(ISNUMBER(SEARCH("KCB",G2007))=TRUE,Info!$J$10,Info!$J$11))</f>
        <v/>
      </c>
      <c r="K2007" s="58"/>
      <c r="M2007" s="58"/>
    </row>
    <row r="2008" spans="1:13" x14ac:dyDescent="0.2">
      <c r="A2008" s="118"/>
      <c r="B2008" s="93" t="str">
        <f>IF(A2008="","",IF(ISNUMBER(SEARCH("KCB",G2008))=TRUE,Info!$J$10,Info!$J$11))</f>
        <v/>
      </c>
      <c r="K2008" s="58"/>
      <c r="M2008" s="58"/>
    </row>
    <row r="2009" spans="1:13" x14ac:dyDescent="0.2">
      <c r="A2009" s="118"/>
      <c r="B2009" s="93" t="str">
        <f>IF(A2009="","",IF(ISNUMBER(SEARCH("KCB",G2009))=TRUE,Info!$J$10,Info!$J$11))</f>
        <v/>
      </c>
      <c r="K2009" s="58"/>
      <c r="M2009" s="58"/>
    </row>
    <row r="2010" spans="1:13" x14ac:dyDescent="0.2">
      <c r="A2010" s="118"/>
      <c r="B2010" s="93" t="str">
        <f>IF(A2010="","",IF(ISNUMBER(SEARCH("KCB",G2010))=TRUE,Info!$J$10,Info!$J$11))</f>
        <v/>
      </c>
      <c r="K2010" s="58"/>
      <c r="M2010" s="58"/>
    </row>
    <row r="2011" spans="1:13" x14ac:dyDescent="0.2">
      <c r="A2011" s="118"/>
      <c r="B2011" s="93" t="str">
        <f>IF(A2011="","",IF(ISNUMBER(SEARCH("KCB",G2011))=TRUE,Info!$J$10,Info!$J$11))</f>
        <v/>
      </c>
      <c r="K2011" s="58"/>
      <c r="M2011" s="58"/>
    </row>
    <row r="2012" spans="1:13" x14ac:dyDescent="0.2">
      <c r="A2012" s="118"/>
      <c r="B2012" s="93" t="str">
        <f>IF(A2012="","",IF(ISNUMBER(SEARCH("KCB",G2012))=TRUE,Info!$J$10,Info!$J$11))</f>
        <v/>
      </c>
      <c r="K2012" s="58"/>
      <c r="M2012" s="58"/>
    </row>
    <row r="2013" spans="1:13" x14ac:dyDescent="0.2">
      <c r="A2013" s="118"/>
      <c r="B2013" s="93" t="str">
        <f>IF(A2013="","",IF(ISNUMBER(SEARCH("KCB",G2013))=TRUE,Info!$J$10,Info!$J$11))</f>
        <v/>
      </c>
      <c r="K2013" s="58"/>
      <c r="M2013" s="58"/>
    </row>
    <row r="2014" spans="1:13" x14ac:dyDescent="0.2">
      <c r="A2014" s="118"/>
      <c r="B2014" s="93" t="str">
        <f>IF(A2014="","",IF(ISNUMBER(SEARCH("KCB",G2014))=TRUE,Info!$J$10,Info!$J$11))</f>
        <v/>
      </c>
      <c r="K2014" s="58"/>
      <c r="M2014" s="58"/>
    </row>
    <row r="2015" spans="1:13" x14ac:dyDescent="0.2">
      <c r="A2015" s="118"/>
      <c r="B2015" s="93" t="str">
        <f>IF(A2015="","",IF(ISNUMBER(SEARCH("KCB",G2015))=TRUE,Info!$J$10,Info!$J$11))</f>
        <v/>
      </c>
      <c r="K2015" s="58"/>
      <c r="M2015" s="58"/>
    </row>
    <row r="2016" spans="1:13" x14ac:dyDescent="0.2">
      <c r="A2016" s="118"/>
      <c r="B2016" s="93" t="str">
        <f>IF(A2016="","",IF(ISNUMBER(SEARCH("KCB",G2016))=TRUE,Info!$J$10,Info!$J$11))</f>
        <v/>
      </c>
      <c r="K2016" s="58"/>
      <c r="M2016" s="58"/>
    </row>
    <row r="2017" spans="1:13" x14ac:dyDescent="0.2">
      <c r="A2017" s="118"/>
      <c r="B2017" s="93" t="str">
        <f>IF(A2017="","",IF(ISNUMBER(SEARCH("KCB",G2017))=TRUE,Info!$J$10,Info!$J$11))</f>
        <v/>
      </c>
      <c r="K2017" s="58"/>
      <c r="M2017" s="58"/>
    </row>
    <row r="2018" spans="1:13" x14ac:dyDescent="0.2">
      <c r="A2018" s="118"/>
      <c r="B2018" s="93" t="str">
        <f>IF(A2018="","",IF(ISNUMBER(SEARCH("KCB",G2018))=TRUE,Info!$J$10,Info!$J$11))</f>
        <v/>
      </c>
      <c r="K2018" s="58"/>
      <c r="M2018" s="58"/>
    </row>
    <row r="2019" spans="1:13" x14ac:dyDescent="0.2">
      <c r="A2019" s="118"/>
      <c r="B2019" s="93" t="str">
        <f>IF(A2019="","",IF(ISNUMBER(SEARCH("KCB",G2019))=TRUE,Info!$J$10,Info!$J$11))</f>
        <v/>
      </c>
      <c r="K2019" s="58"/>
      <c r="M2019" s="58"/>
    </row>
    <row r="2020" spans="1:13" x14ac:dyDescent="0.2">
      <c r="A2020" s="118"/>
      <c r="B2020" s="93" t="str">
        <f>IF(A2020="","",IF(ISNUMBER(SEARCH("KCB",G2020))=TRUE,Info!$J$10,Info!$J$11))</f>
        <v/>
      </c>
      <c r="K2020" s="58"/>
      <c r="M2020" s="58"/>
    </row>
    <row r="2021" spans="1:13" x14ac:dyDescent="0.2">
      <c r="A2021" s="118"/>
      <c r="B2021" s="93" t="str">
        <f>IF(A2021="","",IF(ISNUMBER(SEARCH("KCB",G2021))=TRUE,Info!$J$10,Info!$J$11))</f>
        <v/>
      </c>
      <c r="K2021" s="58"/>
      <c r="M2021" s="58"/>
    </row>
    <row r="2022" spans="1:13" x14ac:dyDescent="0.2">
      <c r="A2022" s="118"/>
      <c r="B2022" s="93" t="str">
        <f>IF(A2022="","",IF(ISNUMBER(SEARCH("KCB",G2022))=TRUE,Info!$J$10,Info!$J$11))</f>
        <v/>
      </c>
      <c r="K2022" s="58"/>
      <c r="M2022" s="58"/>
    </row>
    <row r="2023" spans="1:13" x14ac:dyDescent="0.2">
      <c r="A2023" s="118"/>
      <c r="B2023" s="93" t="str">
        <f>IF(A2023="","",IF(ISNUMBER(SEARCH("KCB",G2023))=TRUE,Info!$J$10,Info!$J$11))</f>
        <v/>
      </c>
      <c r="K2023" s="58"/>
      <c r="M2023" s="58"/>
    </row>
    <row r="2024" spans="1:13" x14ac:dyDescent="0.2">
      <c r="A2024" s="118"/>
      <c r="B2024" s="93" t="str">
        <f>IF(A2024="","",IF(ISNUMBER(SEARCH("KCB",G2024))=TRUE,Info!$J$10,Info!$J$11))</f>
        <v/>
      </c>
      <c r="K2024" s="58"/>
      <c r="M2024" s="58"/>
    </row>
    <row r="2025" spans="1:13" x14ac:dyDescent="0.2">
      <c r="A2025" s="118"/>
      <c r="B2025" s="93" t="str">
        <f>IF(A2025="","",IF(ISNUMBER(SEARCH("KCB",G2025))=TRUE,Info!$J$10,Info!$J$11))</f>
        <v/>
      </c>
      <c r="K2025" s="58"/>
      <c r="M2025" s="58"/>
    </row>
    <row r="2026" spans="1:13" x14ac:dyDescent="0.2">
      <c r="A2026" s="118"/>
      <c r="B2026" s="93" t="str">
        <f>IF(A2026="","",IF(ISNUMBER(SEARCH("KCB",G2026))=TRUE,Info!$J$10,Info!$J$11))</f>
        <v/>
      </c>
      <c r="K2026" s="58"/>
      <c r="M2026" s="58"/>
    </row>
    <row r="2027" spans="1:13" x14ac:dyDescent="0.2">
      <c r="A2027" s="118"/>
      <c r="B2027" s="93" t="str">
        <f>IF(A2027="","",IF(ISNUMBER(SEARCH("KCB",G2027))=TRUE,Info!$J$10,Info!$J$11))</f>
        <v/>
      </c>
      <c r="K2027" s="58"/>
      <c r="M2027" s="58"/>
    </row>
    <row r="2028" spans="1:13" x14ac:dyDescent="0.2">
      <c r="A2028" s="118"/>
      <c r="B2028" s="93" t="str">
        <f>IF(A2028="","",IF(ISNUMBER(SEARCH("KCB",G2028))=TRUE,Info!$J$10,Info!$J$11))</f>
        <v/>
      </c>
      <c r="K2028" s="58"/>
      <c r="M2028" s="58"/>
    </row>
    <row r="2029" spans="1:13" x14ac:dyDescent="0.2">
      <c r="A2029" s="118"/>
      <c r="B2029" s="93" t="str">
        <f>IF(A2029="","",IF(ISNUMBER(SEARCH("KCB",G2029))=TRUE,Info!$J$10,Info!$J$11))</f>
        <v/>
      </c>
      <c r="K2029" s="58"/>
      <c r="M2029" s="58"/>
    </row>
    <row r="2030" spans="1:13" x14ac:dyDescent="0.2">
      <c r="A2030" s="118"/>
      <c r="B2030" s="93" t="str">
        <f>IF(A2030="","",IF(ISNUMBER(SEARCH("KCB",G2030))=TRUE,Info!$J$10,Info!$J$11))</f>
        <v/>
      </c>
      <c r="K2030" s="58"/>
      <c r="M2030" s="58"/>
    </row>
    <row r="2031" spans="1:13" x14ac:dyDescent="0.2">
      <c r="A2031" s="118"/>
      <c r="B2031" s="93" t="str">
        <f>IF(A2031="","",IF(ISNUMBER(SEARCH("KCB",G2031))=TRUE,Info!$J$10,Info!$J$11))</f>
        <v/>
      </c>
      <c r="K2031" s="58"/>
      <c r="M2031" s="58"/>
    </row>
    <row r="2032" spans="1:13" x14ac:dyDescent="0.2">
      <c r="A2032" s="118"/>
      <c r="B2032" s="93" t="str">
        <f>IF(A2032="","",IF(ISNUMBER(SEARCH("KCB",G2032))=TRUE,Info!$J$10,Info!$J$11))</f>
        <v/>
      </c>
      <c r="K2032" s="58"/>
      <c r="M2032" s="58"/>
    </row>
    <row r="2033" spans="1:13" x14ac:dyDescent="0.2">
      <c r="A2033" s="118"/>
      <c r="B2033" s="93" t="str">
        <f>IF(A2033="","",IF(ISNUMBER(SEARCH("KCB",G2033))=TRUE,Info!$J$10,Info!$J$11))</f>
        <v/>
      </c>
      <c r="K2033" s="58"/>
      <c r="M2033" s="58"/>
    </row>
    <row r="2034" spans="1:13" x14ac:dyDescent="0.2">
      <c r="A2034" s="118"/>
      <c r="B2034" s="93" t="str">
        <f>IF(A2034="","",IF(ISNUMBER(SEARCH("KCB",G2034))=TRUE,Info!$J$10,Info!$J$11))</f>
        <v/>
      </c>
      <c r="K2034" s="58"/>
      <c r="M2034" s="58"/>
    </row>
    <row r="2035" spans="1:13" x14ac:dyDescent="0.2">
      <c r="A2035" s="118"/>
      <c r="B2035" s="93" t="str">
        <f>IF(A2035="","",IF(ISNUMBER(SEARCH("KCB",G2035))=TRUE,Info!$J$10,Info!$J$11))</f>
        <v/>
      </c>
      <c r="K2035" s="58"/>
      <c r="M2035" s="58"/>
    </row>
    <row r="2036" spans="1:13" x14ac:dyDescent="0.2">
      <c r="A2036" s="118"/>
      <c r="B2036" s="93" t="str">
        <f>IF(A2036="","",IF(ISNUMBER(SEARCH("KCB",G2036))=TRUE,Info!$J$10,Info!$J$11))</f>
        <v/>
      </c>
      <c r="K2036" s="58"/>
      <c r="M2036" s="58"/>
    </row>
    <row r="2037" spans="1:13" x14ac:dyDescent="0.2">
      <c r="A2037" s="118"/>
      <c r="B2037" s="93" t="str">
        <f>IF(A2037="","",IF(ISNUMBER(SEARCH("KCB",G2037))=TRUE,Info!$J$10,Info!$J$11))</f>
        <v/>
      </c>
      <c r="K2037" s="58"/>
      <c r="M2037" s="58"/>
    </row>
    <row r="2038" spans="1:13" x14ac:dyDescent="0.2">
      <c r="A2038" s="118"/>
      <c r="B2038" s="93" t="str">
        <f>IF(A2038="","",IF(ISNUMBER(SEARCH("KCB",G2038))=TRUE,Info!$J$10,Info!$J$11))</f>
        <v/>
      </c>
      <c r="K2038" s="58"/>
      <c r="M2038" s="58"/>
    </row>
    <row r="2039" spans="1:13" x14ac:dyDescent="0.2">
      <c r="A2039" s="118"/>
      <c r="B2039" s="93" t="str">
        <f>IF(A2039="","",IF(ISNUMBER(SEARCH("KCB",G2039))=TRUE,Info!$J$10,Info!$J$11))</f>
        <v/>
      </c>
      <c r="K2039" s="58"/>
      <c r="M2039" s="58"/>
    </row>
    <row r="2040" spans="1:13" x14ac:dyDescent="0.2">
      <c r="A2040" s="118"/>
      <c r="B2040" s="93" t="str">
        <f>IF(A2040="","",IF(ISNUMBER(SEARCH("KCB",G2040))=TRUE,Info!$J$10,Info!$J$11))</f>
        <v/>
      </c>
      <c r="K2040" s="58"/>
      <c r="M2040" s="58"/>
    </row>
    <row r="2041" spans="1:13" x14ac:dyDescent="0.2">
      <c r="A2041" s="118"/>
      <c r="B2041" s="93" t="str">
        <f>IF(A2041="","",IF(ISNUMBER(SEARCH("KCB",G2041))=TRUE,Info!$J$10,Info!$J$11))</f>
        <v/>
      </c>
      <c r="K2041" s="58"/>
      <c r="M2041" s="58"/>
    </row>
    <row r="2042" spans="1:13" x14ac:dyDescent="0.2">
      <c r="A2042" s="118"/>
      <c r="B2042" s="93" t="str">
        <f>IF(A2042="","",IF(ISNUMBER(SEARCH("KCB",G2042))=TRUE,Info!$J$10,Info!$J$11))</f>
        <v/>
      </c>
      <c r="K2042" s="58"/>
      <c r="M2042" s="58"/>
    </row>
    <row r="2043" spans="1:13" x14ac:dyDescent="0.2">
      <c r="A2043" s="118"/>
      <c r="B2043" s="93" t="str">
        <f>IF(A2043="","",IF(ISNUMBER(SEARCH("KCB",G2043))=TRUE,Info!$J$10,Info!$J$11))</f>
        <v/>
      </c>
      <c r="K2043" s="58"/>
      <c r="M2043" s="58"/>
    </row>
    <row r="2044" spans="1:13" x14ac:dyDescent="0.2">
      <c r="A2044" s="118"/>
      <c r="B2044" s="93" t="str">
        <f>IF(A2044="","",IF(ISNUMBER(SEARCH("KCB",G2044))=TRUE,Info!$J$10,Info!$J$11))</f>
        <v/>
      </c>
      <c r="K2044" s="58"/>
      <c r="M2044" s="58"/>
    </row>
    <row r="2045" spans="1:13" x14ac:dyDescent="0.2">
      <c r="A2045" s="118"/>
      <c r="B2045" s="93" t="str">
        <f>IF(A2045="","",IF(ISNUMBER(SEARCH("KCB",G2045))=TRUE,Info!$J$10,Info!$J$11))</f>
        <v/>
      </c>
      <c r="K2045" s="58"/>
      <c r="M2045" s="58"/>
    </row>
    <row r="2046" spans="1:13" x14ac:dyDescent="0.2">
      <c r="A2046" s="118"/>
      <c r="B2046" s="93" t="str">
        <f>IF(A2046="","",IF(ISNUMBER(SEARCH("KCB",G2046))=TRUE,Info!$J$10,Info!$J$11))</f>
        <v/>
      </c>
      <c r="K2046" s="58"/>
      <c r="M2046" s="58"/>
    </row>
    <row r="2047" spans="1:13" x14ac:dyDescent="0.2">
      <c r="A2047" s="118"/>
      <c r="B2047" s="93" t="str">
        <f>IF(A2047="","",IF(ISNUMBER(SEARCH("KCB",G2047))=TRUE,Info!$J$10,Info!$J$11))</f>
        <v/>
      </c>
      <c r="K2047" s="58"/>
      <c r="M2047" s="58"/>
    </row>
    <row r="2048" spans="1:13" x14ac:dyDescent="0.2">
      <c r="A2048" s="118"/>
      <c r="B2048" s="93" t="str">
        <f>IF(A2048="","",IF(ISNUMBER(SEARCH("KCB",G2048))=TRUE,Info!$J$10,Info!$J$11))</f>
        <v/>
      </c>
      <c r="K2048" s="58"/>
      <c r="M2048" s="58"/>
    </row>
    <row r="2049" spans="1:13" x14ac:dyDescent="0.2">
      <c r="A2049" s="118"/>
      <c r="B2049" s="93" t="str">
        <f>IF(A2049="","",IF(ISNUMBER(SEARCH("KCB",G2049))=TRUE,Info!$J$10,Info!$J$11))</f>
        <v/>
      </c>
      <c r="K2049" s="58"/>
      <c r="M2049" s="58"/>
    </row>
    <row r="2050" spans="1:13" x14ac:dyDescent="0.2">
      <c r="A2050" s="118"/>
      <c r="B2050" s="93" t="str">
        <f>IF(A2050="","",IF(ISNUMBER(SEARCH("KCB",G2050))=TRUE,Info!$J$10,Info!$J$11))</f>
        <v/>
      </c>
      <c r="K2050" s="58"/>
      <c r="M2050" s="58"/>
    </row>
    <row r="2051" spans="1:13" x14ac:dyDescent="0.2">
      <c r="A2051" s="118"/>
      <c r="B2051" s="93" t="str">
        <f>IF(A2051="","",IF(ISNUMBER(SEARCH("KCB",G2051))=TRUE,Info!$J$10,Info!$J$11))</f>
        <v/>
      </c>
      <c r="K2051" s="58"/>
      <c r="M2051" s="58"/>
    </row>
    <row r="2052" spans="1:13" x14ac:dyDescent="0.2">
      <c r="A2052" s="118"/>
      <c r="B2052" s="93" t="str">
        <f>IF(A2052="","",IF(ISNUMBER(SEARCH("KCB",G2052))=TRUE,Info!$J$10,Info!$J$11))</f>
        <v/>
      </c>
      <c r="K2052" s="58"/>
      <c r="M2052" s="58"/>
    </row>
    <row r="2053" spans="1:13" x14ac:dyDescent="0.2">
      <c r="A2053" s="118"/>
      <c r="B2053" s="93" t="str">
        <f>IF(A2053="","",IF(ISNUMBER(SEARCH("KCB",G2053))=TRUE,Info!$J$10,Info!$J$11))</f>
        <v/>
      </c>
      <c r="K2053" s="58"/>
      <c r="M2053" s="58"/>
    </row>
    <row r="2054" spans="1:13" x14ac:dyDescent="0.2">
      <c r="A2054" s="118"/>
      <c r="B2054" s="93" t="str">
        <f>IF(A2054="","",IF(ISNUMBER(SEARCH("KCB",G2054))=TRUE,Info!$J$10,Info!$J$11))</f>
        <v/>
      </c>
      <c r="K2054" s="58"/>
      <c r="M2054" s="58"/>
    </row>
    <row r="2055" spans="1:13" x14ac:dyDescent="0.2">
      <c r="A2055" s="118"/>
      <c r="B2055" s="93" t="str">
        <f>IF(A2055="","",IF(ISNUMBER(SEARCH("KCB",G2055))=TRUE,Info!$J$10,Info!$J$11))</f>
        <v/>
      </c>
      <c r="K2055" s="58"/>
      <c r="M2055" s="58"/>
    </row>
    <row r="2056" spans="1:13" x14ac:dyDescent="0.2">
      <c r="A2056" s="118"/>
      <c r="B2056" s="93" t="str">
        <f>IF(A2056="","",IF(ISNUMBER(SEARCH("KCB",G2056))=TRUE,Info!$J$10,Info!$J$11))</f>
        <v/>
      </c>
      <c r="K2056" s="58"/>
      <c r="M2056" s="58"/>
    </row>
    <row r="2057" spans="1:13" x14ac:dyDescent="0.2">
      <c r="A2057" s="118"/>
      <c r="B2057" s="93" t="str">
        <f>IF(A2057="","",IF(ISNUMBER(SEARCH("KCB",G2057))=TRUE,Info!$J$10,Info!$J$11))</f>
        <v/>
      </c>
      <c r="K2057" s="58"/>
      <c r="M2057" s="58"/>
    </row>
    <row r="2058" spans="1:13" x14ac:dyDescent="0.2">
      <c r="A2058" s="118"/>
      <c r="B2058" s="93" t="str">
        <f>IF(A2058="","",IF(ISNUMBER(SEARCH("KCB",G2058))=TRUE,Info!$J$10,Info!$J$11))</f>
        <v/>
      </c>
      <c r="K2058" s="58"/>
      <c r="M2058" s="58"/>
    </row>
    <row r="2059" spans="1:13" x14ac:dyDescent="0.2">
      <c r="A2059" s="118"/>
      <c r="B2059" s="93" t="str">
        <f>IF(A2059="","",IF(ISNUMBER(SEARCH("KCB",G2059))=TRUE,Info!$J$10,Info!$J$11))</f>
        <v/>
      </c>
      <c r="K2059" s="58"/>
      <c r="M2059" s="58"/>
    </row>
    <row r="2060" spans="1:13" x14ac:dyDescent="0.2">
      <c r="A2060" s="118"/>
      <c r="B2060" s="93" t="str">
        <f>IF(A2060="","",IF(ISNUMBER(SEARCH("KCB",G2060))=TRUE,Info!$J$10,Info!$J$11))</f>
        <v/>
      </c>
      <c r="K2060" s="58"/>
      <c r="M2060" s="58"/>
    </row>
    <row r="2061" spans="1:13" x14ac:dyDescent="0.2">
      <c r="A2061" s="118"/>
      <c r="B2061" s="93" t="str">
        <f>IF(A2061="","",IF(ISNUMBER(SEARCH("KCB",G2061))=TRUE,Info!$J$10,Info!$J$11))</f>
        <v/>
      </c>
      <c r="K2061" s="58"/>
      <c r="M2061" s="58"/>
    </row>
    <row r="2062" spans="1:13" x14ac:dyDescent="0.2">
      <c r="A2062" s="118"/>
      <c r="B2062" s="93" t="str">
        <f>IF(A2062="","",IF(ISNUMBER(SEARCH("KCB",G2062))=TRUE,Info!$J$10,Info!$J$11))</f>
        <v/>
      </c>
      <c r="K2062" s="58"/>
      <c r="M2062" s="58"/>
    </row>
    <row r="2063" spans="1:13" x14ac:dyDescent="0.2">
      <c r="A2063" s="118"/>
      <c r="B2063" s="93" t="str">
        <f>IF(A2063="","",IF(ISNUMBER(SEARCH("KCB",G2063))=TRUE,Info!$J$10,Info!$J$11))</f>
        <v/>
      </c>
      <c r="K2063" s="58"/>
      <c r="M2063" s="58"/>
    </row>
    <row r="2064" spans="1:13" x14ac:dyDescent="0.2">
      <c r="A2064" s="118"/>
      <c r="B2064" s="93" t="str">
        <f>IF(A2064="","",IF(ISNUMBER(SEARCH("KCB",G2064))=TRUE,Info!$J$10,Info!$J$11))</f>
        <v/>
      </c>
      <c r="K2064" s="58"/>
      <c r="M2064" s="58"/>
    </row>
    <row r="2065" spans="1:13" x14ac:dyDescent="0.2">
      <c r="A2065" s="118"/>
      <c r="B2065" s="93" t="str">
        <f>IF(A2065="","",IF(ISNUMBER(SEARCH("KCB",G2065))=TRUE,Info!$J$10,Info!$J$11))</f>
        <v/>
      </c>
      <c r="K2065" s="58"/>
      <c r="M2065" s="58"/>
    </row>
    <row r="2066" spans="1:13" x14ac:dyDescent="0.2">
      <c r="A2066" s="118"/>
      <c r="B2066" s="93" t="str">
        <f>IF(A2066="","",IF(ISNUMBER(SEARCH("KCB",G2066))=TRUE,Info!$J$10,Info!$J$11))</f>
        <v/>
      </c>
      <c r="K2066" s="58"/>
      <c r="M2066" s="58"/>
    </row>
    <row r="2067" spans="1:13" x14ac:dyDescent="0.2">
      <c r="A2067" s="118"/>
      <c r="B2067" s="93" t="str">
        <f>IF(A2067="","",IF(ISNUMBER(SEARCH("KCB",G2067))=TRUE,Info!$J$10,Info!$J$11))</f>
        <v/>
      </c>
      <c r="K2067" s="58"/>
      <c r="M2067" s="58"/>
    </row>
    <row r="2068" spans="1:13" x14ac:dyDescent="0.2">
      <c r="A2068" s="118"/>
      <c r="B2068" s="93" t="str">
        <f>IF(A2068="","",IF(ISNUMBER(SEARCH("KCB",G2068))=TRUE,Info!$J$10,Info!$J$11))</f>
        <v/>
      </c>
      <c r="K2068" s="58"/>
      <c r="M2068" s="58"/>
    </row>
    <row r="2069" spans="1:13" x14ac:dyDescent="0.2">
      <c r="A2069" s="118"/>
      <c r="B2069" s="93" t="str">
        <f>IF(A2069="","",IF(ISNUMBER(SEARCH("KCB",G2069))=TRUE,Info!$J$10,Info!$J$11))</f>
        <v/>
      </c>
      <c r="K2069" s="58"/>
      <c r="M2069" s="58"/>
    </row>
    <row r="2070" spans="1:13" x14ac:dyDescent="0.2">
      <c r="A2070" s="118"/>
      <c r="B2070" s="93" t="str">
        <f>IF(A2070="","",IF(ISNUMBER(SEARCH("KCB",G2070))=TRUE,Info!$J$10,Info!$J$11))</f>
        <v/>
      </c>
      <c r="K2070" s="58"/>
      <c r="M2070" s="58"/>
    </row>
    <row r="2071" spans="1:13" x14ac:dyDescent="0.2">
      <c r="A2071" s="118"/>
      <c r="B2071" s="93" t="str">
        <f>IF(A2071="","",IF(ISNUMBER(SEARCH("KCB",G2071))=TRUE,Info!$J$10,Info!$J$11))</f>
        <v/>
      </c>
      <c r="K2071" s="58"/>
      <c r="M2071" s="58"/>
    </row>
    <row r="2072" spans="1:13" x14ac:dyDescent="0.2">
      <c r="A2072" s="118"/>
      <c r="B2072" s="93" t="str">
        <f>IF(A2072="","",IF(ISNUMBER(SEARCH("KCB",G2072))=TRUE,Info!$J$10,Info!$J$11))</f>
        <v/>
      </c>
      <c r="K2072" s="58"/>
      <c r="M2072" s="58"/>
    </row>
    <row r="2073" spans="1:13" x14ac:dyDescent="0.2">
      <c r="A2073" s="118"/>
      <c r="B2073" s="93" t="str">
        <f>IF(A2073="","",IF(ISNUMBER(SEARCH("KCB",G2073))=TRUE,Info!$J$10,Info!$J$11))</f>
        <v/>
      </c>
      <c r="K2073" s="58"/>
      <c r="M2073" s="58"/>
    </row>
    <row r="2074" spans="1:13" x14ac:dyDescent="0.2">
      <c r="A2074" s="118"/>
      <c r="B2074" s="93" t="str">
        <f>IF(A2074="","",IF(ISNUMBER(SEARCH("KCB",G2074))=TRUE,Info!$J$10,Info!$J$11))</f>
        <v/>
      </c>
      <c r="K2074" s="58"/>
      <c r="M2074" s="58"/>
    </row>
    <row r="2075" spans="1:13" x14ac:dyDescent="0.2">
      <c r="A2075" s="118"/>
      <c r="B2075" s="93" t="str">
        <f>IF(A2075="","",IF(ISNUMBER(SEARCH("KCB",G2075))=TRUE,Info!$J$10,Info!$J$11))</f>
        <v/>
      </c>
      <c r="K2075" s="58"/>
      <c r="M2075" s="58"/>
    </row>
    <row r="2076" spans="1:13" x14ac:dyDescent="0.2">
      <c r="A2076" s="118"/>
      <c r="B2076" s="93" t="str">
        <f>IF(A2076="","",IF(ISNUMBER(SEARCH("KCB",G2076))=TRUE,Info!$J$10,Info!$J$11))</f>
        <v/>
      </c>
      <c r="K2076" s="58"/>
      <c r="M2076" s="58"/>
    </row>
    <row r="2077" spans="1:13" x14ac:dyDescent="0.2">
      <c r="A2077" s="118"/>
      <c r="B2077" s="93" t="str">
        <f>IF(A2077="","",IF(ISNUMBER(SEARCH("KCB",G2077))=TRUE,Info!$J$10,Info!$J$11))</f>
        <v/>
      </c>
      <c r="K2077" s="58"/>
      <c r="M2077" s="58"/>
    </row>
    <row r="2078" spans="1:13" x14ac:dyDescent="0.2">
      <c r="A2078" s="118"/>
      <c r="B2078" s="93" t="str">
        <f>IF(A2078="","",IF(ISNUMBER(SEARCH("KCB",G2078))=TRUE,Info!$J$10,Info!$J$11))</f>
        <v/>
      </c>
      <c r="K2078" s="58"/>
      <c r="M2078" s="58"/>
    </row>
    <row r="2079" spans="1:13" x14ac:dyDescent="0.2">
      <c r="A2079" s="118"/>
      <c r="B2079" s="93" t="str">
        <f>IF(A2079="","",IF(ISNUMBER(SEARCH("KCB",G2079))=TRUE,Info!$J$10,Info!$J$11))</f>
        <v/>
      </c>
      <c r="K2079" s="58"/>
      <c r="M2079" s="58"/>
    </row>
    <row r="2080" spans="1:13" x14ac:dyDescent="0.2">
      <c r="A2080" s="118"/>
      <c r="B2080" s="93" t="str">
        <f>IF(A2080="","",IF(ISNUMBER(SEARCH("KCB",G2080))=TRUE,Info!$J$10,Info!$J$11))</f>
        <v/>
      </c>
      <c r="K2080" s="58"/>
      <c r="M2080" s="58"/>
    </row>
    <row r="2081" spans="1:13" x14ac:dyDescent="0.2">
      <c r="A2081" s="118"/>
      <c r="B2081" s="93" t="str">
        <f>IF(A2081="","",IF(ISNUMBER(SEARCH("KCB",G2081))=TRUE,Info!$J$10,Info!$J$11))</f>
        <v/>
      </c>
      <c r="K2081" s="58"/>
      <c r="M2081" s="58"/>
    </row>
    <row r="2082" spans="1:13" x14ac:dyDescent="0.2">
      <c r="A2082" s="118"/>
      <c r="B2082" s="93" t="str">
        <f>IF(A2082="","",IF(ISNUMBER(SEARCH("KCB",G2082))=TRUE,Info!$J$10,Info!$J$11))</f>
        <v/>
      </c>
      <c r="K2082" s="58"/>
      <c r="M2082" s="58"/>
    </row>
    <row r="2083" spans="1:13" x14ac:dyDescent="0.2">
      <c r="A2083" s="118"/>
      <c r="B2083" s="93" t="str">
        <f>IF(A2083="","",IF(ISNUMBER(SEARCH("KCB",G2083))=TRUE,Info!$J$10,Info!$J$11))</f>
        <v/>
      </c>
      <c r="K2083" s="58"/>
      <c r="M2083" s="58"/>
    </row>
    <row r="2084" spans="1:13" x14ac:dyDescent="0.2">
      <c r="A2084" s="118"/>
      <c r="B2084" s="93" t="str">
        <f>IF(A2084="","",IF(ISNUMBER(SEARCH("KCB",G2084))=TRUE,Info!$J$10,Info!$J$11))</f>
        <v/>
      </c>
      <c r="K2084" s="58"/>
      <c r="M2084" s="58"/>
    </row>
    <row r="2085" spans="1:13" x14ac:dyDescent="0.2">
      <c r="A2085" s="118"/>
      <c r="B2085" s="93" t="str">
        <f>IF(A2085="","",IF(ISNUMBER(SEARCH("KCB",G2085))=TRUE,Info!$J$10,Info!$J$11))</f>
        <v/>
      </c>
      <c r="K2085" s="58"/>
      <c r="M2085" s="58"/>
    </row>
    <row r="2086" spans="1:13" x14ac:dyDescent="0.2">
      <c r="A2086" s="118"/>
      <c r="B2086" s="93" t="str">
        <f>IF(A2086="","",IF(ISNUMBER(SEARCH("KCB",G2086))=TRUE,Info!$J$10,Info!$J$11))</f>
        <v/>
      </c>
      <c r="K2086" s="58"/>
      <c r="M2086" s="58"/>
    </row>
    <row r="2087" spans="1:13" x14ac:dyDescent="0.2">
      <c r="A2087" s="118"/>
      <c r="B2087" s="93" t="str">
        <f>IF(A2087="","",IF(ISNUMBER(SEARCH("KCB",G2087))=TRUE,Info!$J$10,Info!$J$11))</f>
        <v/>
      </c>
      <c r="K2087" s="58"/>
      <c r="M2087" s="58"/>
    </row>
    <row r="2088" spans="1:13" x14ac:dyDescent="0.2">
      <c r="A2088" s="118"/>
      <c r="B2088" s="93" t="str">
        <f>IF(A2088="","",IF(ISNUMBER(SEARCH("KCB",G2088))=TRUE,Info!$J$10,Info!$J$11))</f>
        <v/>
      </c>
      <c r="K2088" s="58"/>
      <c r="M2088" s="58"/>
    </row>
    <row r="2089" spans="1:13" x14ac:dyDescent="0.2">
      <c r="A2089" s="118"/>
      <c r="B2089" s="93" t="str">
        <f>IF(A2089="","",IF(ISNUMBER(SEARCH("KCB",G2089))=TRUE,Info!$J$10,Info!$J$11))</f>
        <v/>
      </c>
      <c r="K2089" s="58"/>
      <c r="M2089" s="58"/>
    </row>
    <row r="2090" spans="1:13" x14ac:dyDescent="0.2">
      <c r="A2090" s="118"/>
      <c r="B2090" s="93" t="str">
        <f>IF(A2090="","",IF(ISNUMBER(SEARCH("KCB",G2090))=TRUE,Info!$J$10,Info!$J$11))</f>
        <v/>
      </c>
      <c r="K2090" s="58"/>
      <c r="M2090" s="58"/>
    </row>
    <row r="2091" spans="1:13" x14ac:dyDescent="0.2">
      <c r="A2091" s="118"/>
      <c r="B2091" s="93" t="str">
        <f>IF(A2091="","",IF(ISNUMBER(SEARCH("KCB",G2091))=TRUE,Info!$J$10,Info!$J$11))</f>
        <v/>
      </c>
      <c r="K2091" s="58"/>
      <c r="M2091" s="58"/>
    </row>
    <row r="2092" spans="1:13" x14ac:dyDescent="0.2">
      <c r="A2092" s="118"/>
      <c r="B2092" s="93" t="str">
        <f>IF(A2092="","",IF(ISNUMBER(SEARCH("KCB",G2092))=TRUE,Info!$J$10,Info!$J$11))</f>
        <v/>
      </c>
      <c r="K2092" s="58"/>
      <c r="M2092" s="58"/>
    </row>
    <row r="2093" spans="1:13" x14ac:dyDescent="0.2">
      <c r="A2093" s="118"/>
      <c r="B2093" s="93" t="str">
        <f>IF(A2093="","",IF(ISNUMBER(SEARCH("KCB",G2093))=TRUE,Info!$J$10,Info!$J$11))</f>
        <v/>
      </c>
      <c r="K2093" s="58"/>
      <c r="M2093" s="58"/>
    </row>
    <row r="2094" spans="1:13" x14ac:dyDescent="0.2">
      <c r="A2094" s="118"/>
      <c r="B2094" s="93" t="str">
        <f>IF(A2094="","",IF(ISNUMBER(SEARCH("KCB",G2094))=TRUE,Info!$J$10,Info!$J$11))</f>
        <v/>
      </c>
      <c r="K2094" s="58"/>
      <c r="M2094" s="58"/>
    </row>
    <row r="2095" spans="1:13" x14ac:dyDescent="0.2">
      <c r="A2095" s="118"/>
      <c r="B2095" s="93" t="str">
        <f>IF(A2095="","",IF(ISNUMBER(SEARCH("KCB",G2095))=TRUE,Info!$J$10,Info!$J$11))</f>
        <v/>
      </c>
      <c r="K2095" s="58"/>
      <c r="M2095" s="58"/>
    </row>
    <row r="2096" spans="1:13" x14ac:dyDescent="0.2">
      <c r="A2096" s="118"/>
      <c r="B2096" s="93" t="str">
        <f>IF(A2096="","",IF(ISNUMBER(SEARCH("KCB",G2096))=TRUE,Info!$J$10,Info!$J$11))</f>
        <v/>
      </c>
      <c r="K2096" s="58"/>
      <c r="M2096" s="58"/>
    </row>
    <row r="2097" spans="1:13" x14ac:dyDescent="0.2">
      <c r="A2097" s="118"/>
      <c r="B2097" s="93" t="str">
        <f>IF(A2097="","",IF(ISNUMBER(SEARCH("KCB",G2097))=TRUE,Info!$J$10,Info!$J$11))</f>
        <v/>
      </c>
      <c r="K2097" s="58"/>
      <c r="M2097" s="58"/>
    </row>
    <row r="2098" spans="1:13" x14ac:dyDescent="0.2">
      <c r="A2098" s="118"/>
      <c r="B2098" s="93" t="str">
        <f>IF(A2098="","",IF(ISNUMBER(SEARCH("KCB",G2098))=TRUE,Info!$J$10,Info!$J$11))</f>
        <v/>
      </c>
      <c r="K2098" s="58"/>
      <c r="M2098" s="58"/>
    </row>
    <row r="2099" spans="1:13" x14ac:dyDescent="0.2">
      <c r="A2099" s="118"/>
      <c r="B2099" s="93" t="str">
        <f>IF(A2099="","",IF(ISNUMBER(SEARCH("KCB",G2099))=TRUE,Info!$J$10,Info!$J$11))</f>
        <v/>
      </c>
      <c r="K2099" s="58"/>
      <c r="M2099" s="58"/>
    </row>
    <row r="2100" spans="1:13" x14ac:dyDescent="0.2">
      <c r="A2100" s="118"/>
      <c r="B2100" s="93" t="str">
        <f>IF(A2100="","",IF(ISNUMBER(SEARCH("KCB",G2100))=TRUE,Info!$J$10,Info!$J$11))</f>
        <v/>
      </c>
      <c r="K2100" s="58"/>
      <c r="M2100" s="58"/>
    </row>
    <row r="2101" spans="1:13" x14ac:dyDescent="0.2">
      <c r="A2101" s="118"/>
      <c r="B2101" s="93" t="str">
        <f>IF(A2101="","",IF(ISNUMBER(SEARCH("KCB",G2101))=TRUE,Info!$J$10,Info!$J$11))</f>
        <v/>
      </c>
      <c r="K2101" s="58"/>
      <c r="M2101" s="58"/>
    </row>
    <row r="2102" spans="1:13" x14ac:dyDescent="0.2">
      <c r="A2102" s="118"/>
      <c r="B2102" s="93" t="str">
        <f>IF(A2102="","",IF(ISNUMBER(SEARCH("KCB",G2102))=TRUE,Info!$J$10,Info!$J$11))</f>
        <v/>
      </c>
      <c r="K2102" s="58"/>
      <c r="M2102" s="58"/>
    </row>
    <row r="2103" spans="1:13" x14ac:dyDescent="0.2">
      <c r="A2103" s="118"/>
      <c r="B2103" s="93" t="str">
        <f>IF(A2103="","",IF(ISNUMBER(SEARCH("KCB",G2103))=TRUE,Info!$J$10,Info!$J$11))</f>
        <v/>
      </c>
      <c r="K2103" s="58"/>
      <c r="M2103" s="58"/>
    </row>
    <row r="2104" spans="1:13" x14ac:dyDescent="0.2">
      <c r="A2104" s="118"/>
      <c r="B2104" s="93" t="str">
        <f>IF(A2104="","",IF(ISNUMBER(SEARCH("KCB",G2104))=TRUE,Info!$J$10,Info!$J$11))</f>
        <v/>
      </c>
      <c r="K2104" s="58"/>
      <c r="M2104" s="58"/>
    </row>
    <row r="2105" spans="1:13" x14ac:dyDescent="0.2">
      <c r="A2105" s="118"/>
      <c r="B2105" s="93" t="str">
        <f>IF(A2105="","",IF(ISNUMBER(SEARCH("KCB",G2105))=TRUE,Info!$J$10,Info!$J$11))</f>
        <v/>
      </c>
      <c r="K2105" s="58"/>
      <c r="M2105" s="58"/>
    </row>
    <row r="2106" spans="1:13" x14ac:dyDescent="0.2">
      <c r="A2106" s="118"/>
      <c r="B2106" s="93" t="str">
        <f>IF(A2106="","",IF(ISNUMBER(SEARCH("KCB",G2106))=TRUE,Info!$J$10,Info!$J$11))</f>
        <v/>
      </c>
      <c r="K2106" s="58"/>
      <c r="M2106" s="58"/>
    </row>
    <row r="2107" spans="1:13" x14ac:dyDescent="0.2">
      <c r="A2107" s="118"/>
      <c r="B2107" s="93" t="str">
        <f>IF(A2107="","",IF(ISNUMBER(SEARCH("KCB",G2107))=TRUE,Info!$J$10,Info!$J$11))</f>
        <v/>
      </c>
      <c r="K2107" s="58"/>
      <c r="M2107" s="58"/>
    </row>
    <row r="2108" spans="1:13" x14ac:dyDescent="0.2">
      <c r="A2108" s="118"/>
      <c r="B2108" s="93" t="str">
        <f>IF(A2108="","",IF(ISNUMBER(SEARCH("KCB",G2108))=TRUE,Info!$J$10,Info!$J$11))</f>
        <v/>
      </c>
      <c r="K2108" s="58"/>
      <c r="M2108" s="58"/>
    </row>
    <row r="2109" spans="1:13" x14ac:dyDescent="0.2">
      <c r="A2109" s="118"/>
      <c r="B2109" s="93" t="str">
        <f>IF(A2109="","",IF(ISNUMBER(SEARCH("KCB",G2109))=TRUE,Info!$J$10,Info!$J$11))</f>
        <v/>
      </c>
      <c r="K2109" s="58"/>
      <c r="M2109" s="58"/>
    </row>
    <row r="2110" spans="1:13" x14ac:dyDescent="0.2">
      <c r="A2110" s="118"/>
      <c r="B2110" s="93" t="str">
        <f>IF(A2110="","",IF(ISNUMBER(SEARCH("KCB",G2110))=TRUE,Info!$J$10,Info!$J$11))</f>
        <v/>
      </c>
      <c r="K2110" s="58"/>
      <c r="M2110" s="58"/>
    </row>
    <row r="2111" spans="1:13" x14ac:dyDescent="0.2">
      <c r="A2111" s="118"/>
      <c r="B2111" s="93" t="str">
        <f>IF(A2111="","",IF(ISNUMBER(SEARCH("KCB",G2111))=TRUE,Info!$J$10,Info!$J$11))</f>
        <v/>
      </c>
      <c r="K2111" s="58"/>
      <c r="M2111" s="58"/>
    </row>
    <row r="2112" spans="1:13" x14ac:dyDescent="0.2">
      <c r="A2112" s="118"/>
      <c r="B2112" s="93" t="str">
        <f>IF(A2112="","",IF(ISNUMBER(SEARCH("KCB",G2112))=TRUE,Info!$J$10,Info!$J$11))</f>
        <v/>
      </c>
      <c r="K2112" s="58"/>
      <c r="M2112" s="58"/>
    </row>
    <row r="2113" spans="1:13" x14ac:dyDescent="0.2">
      <c r="A2113" s="118"/>
      <c r="B2113" s="93" t="str">
        <f>IF(A2113="","",IF(ISNUMBER(SEARCH("KCB",G2113))=TRUE,Info!$J$10,Info!$J$11))</f>
        <v/>
      </c>
      <c r="K2113" s="58"/>
      <c r="M2113" s="58"/>
    </row>
    <row r="2114" spans="1:13" x14ac:dyDescent="0.2">
      <c r="A2114" s="118"/>
      <c r="B2114" s="93" t="str">
        <f>IF(A2114="","",IF(ISNUMBER(SEARCH("KCB",G2114))=TRUE,Info!$J$10,Info!$J$11))</f>
        <v/>
      </c>
      <c r="K2114" s="58"/>
      <c r="M2114" s="58"/>
    </row>
    <row r="2115" spans="1:13" x14ac:dyDescent="0.2">
      <c r="A2115" s="118"/>
      <c r="B2115" s="93" t="str">
        <f>IF(A2115="","",IF(ISNUMBER(SEARCH("KCB",G2115))=TRUE,Info!$J$10,Info!$J$11))</f>
        <v/>
      </c>
      <c r="K2115" s="58"/>
      <c r="M2115" s="58"/>
    </row>
    <row r="2116" spans="1:13" x14ac:dyDescent="0.2">
      <c r="A2116" s="118"/>
      <c r="B2116" s="93" t="str">
        <f>IF(A2116="","",IF(ISNUMBER(SEARCH("KCB",G2116))=TRUE,Info!$J$10,Info!$J$11))</f>
        <v/>
      </c>
      <c r="K2116" s="58"/>
      <c r="M2116" s="58"/>
    </row>
    <row r="2117" spans="1:13" x14ac:dyDescent="0.2">
      <c r="A2117" s="118"/>
      <c r="B2117" s="93" t="str">
        <f>IF(A2117="","",IF(ISNUMBER(SEARCH("KCB",G2117))=TRUE,Info!$J$10,Info!$J$11))</f>
        <v/>
      </c>
      <c r="K2117" s="58"/>
      <c r="M2117" s="58"/>
    </row>
    <row r="2118" spans="1:13" x14ac:dyDescent="0.2">
      <c r="A2118" s="118"/>
      <c r="B2118" s="93" t="str">
        <f>IF(A2118="","",IF(ISNUMBER(SEARCH("KCB",G2118))=TRUE,Info!$J$10,Info!$J$11))</f>
        <v/>
      </c>
      <c r="K2118" s="58"/>
      <c r="M2118" s="58"/>
    </row>
    <row r="2119" spans="1:13" x14ac:dyDescent="0.2">
      <c r="A2119" s="118"/>
      <c r="B2119" s="93" t="str">
        <f>IF(A2119="","",IF(ISNUMBER(SEARCH("KCB",G2119))=TRUE,Info!$J$10,Info!$J$11))</f>
        <v/>
      </c>
      <c r="K2119" s="58"/>
      <c r="M2119" s="58"/>
    </row>
    <row r="2120" spans="1:13" x14ac:dyDescent="0.2">
      <c r="A2120" s="118"/>
      <c r="B2120" s="93" t="str">
        <f>IF(A2120="","",IF(ISNUMBER(SEARCH("KCB",G2120))=TRUE,Info!$J$10,Info!$J$11))</f>
        <v/>
      </c>
      <c r="K2120" s="58"/>
      <c r="M2120" s="58"/>
    </row>
    <row r="2121" spans="1:13" x14ac:dyDescent="0.2">
      <c r="A2121" s="118"/>
      <c r="B2121" s="93" t="str">
        <f>IF(A2121="","",IF(ISNUMBER(SEARCH("KCB",G2121))=TRUE,Info!$J$10,Info!$J$11))</f>
        <v/>
      </c>
      <c r="K2121" s="58"/>
      <c r="M2121" s="58"/>
    </row>
    <row r="2122" spans="1:13" x14ac:dyDescent="0.2">
      <c r="A2122" s="118"/>
      <c r="B2122" s="93" t="str">
        <f>IF(A2122="","",IF(ISNUMBER(SEARCH("KCB",G2122))=TRUE,Info!$J$10,Info!$J$11))</f>
        <v/>
      </c>
      <c r="K2122" s="58"/>
      <c r="M2122" s="58"/>
    </row>
    <row r="2123" spans="1:13" x14ac:dyDescent="0.2">
      <c r="A2123" s="118"/>
      <c r="B2123" s="93" t="str">
        <f>IF(A2123="","",IF(ISNUMBER(SEARCH("KCB",G2123))=TRUE,Info!$J$10,Info!$J$11))</f>
        <v/>
      </c>
      <c r="K2123" s="58"/>
      <c r="M2123" s="58"/>
    </row>
    <row r="2124" spans="1:13" x14ac:dyDescent="0.2">
      <c r="A2124" s="118"/>
      <c r="B2124" s="93" t="str">
        <f>IF(A2124="","",IF(ISNUMBER(SEARCH("KCB",G2124))=TRUE,Info!$J$10,Info!$J$11))</f>
        <v/>
      </c>
      <c r="K2124" s="58"/>
      <c r="M2124" s="58"/>
    </row>
    <row r="2125" spans="1:13" x14ac:dyDescent="0.2">
      <c r="A2125" s="118"/>
      <c r="B2125" s="93" t="str">
        <f>IF(A2125="","",IF(ISNUMBER(SEARCH("KCB",G2125))=TRUE,Info!$J$10,Info!$J$11))</f>
        <v/>
      </c>
      <c r="K2125" s="58"/>
      <c r="M2125" s="58"/>
    </row>
    <row r="2126" spans="1:13" x14ac:dyDescent="0.2">
      <c r="A2126" s="118"/>
      <c r="B2126" s="93" t="str">
        <f>IF(A2126="","",IF(ISNUMBER(SEARCH("KCB",G2126))=TRUE,Info!$J$10,Info!$J$11))</f>
        <v/>
      </c>
      <c r="K2126" s="58"/>
      <c r="M2126" s="58"/>
    </row>
    <row r="2127" spans="1:13" x14ac:dyDescent="0.2">
      <c r="A2127" s="118"/>
      <c r="B2127" s="93" t="str">
        <f>IF(A2127="","",IF(ISNUMBER(SEARCH("KCB",G2127))=TRUE,Info!$J$10,Info!$J$11))</f>
        <v/>
      </c>
      <c r="K2127" s="58"/>
      <c r="M2127" s="58"/>
    </row>
    <row r="2128" spans="1:13" x14ac:dyDescent="0.2">
      <c r="A2128" s="118"/>
      <c r="B2128" s="93" t="str">
        <f>IF(A2128="","",IF(ISNUMBER(SEARCH("KCB",G2128))=TRUE,Info!$J$10,Info!$J$11))</f>
        <v/>
      </c>
      <c r="K2128" s="58"/>
      <c r="M2128" s="58"/>
    </row>
    <row r="2129" spans="1:13" x14ac:dyDescent="0.2">
      <c r="A2129" s="118"/>
      <c r="B2129" s="93" t="str">
        <f>IF(A2129="","",IF(ISNUMBER(SEARCH("KCB",G2129))=TRUE,Info!$J$10,Info!$J$11))</f>
        <v/>
      </c>
      <c r="K2129" s="58"/>
      <c r="M2129" s="58"/>
    </row>
    <row r="2130" spans="1:13" x14ac:dyDescent="0.2">
      <c r="A2130" s="118"/>
      <c r="B2130" s="93" t="str">
        <f>IF(A2130="","",IF(ISNUMBER(SEARCH("KCB",G2130))=TRUE,Info!$J$10,Info!$J$11))</f>
        <v/>
      </c>
      <c r="K2130" s="58"/>
      <c r="M2130" s="58"/>
    </row>
    <row r="2131" spans="1:13" x14ac:dyDescent="0.2">
      <c r="A2131" s="118"/>
      <c r="B2131" s="93" t="str">
        <f>IF(A2131="","",IF(ISNUMBER(SEARCH("KCB",G2131))=TRUE,Info!$J$10,Info!$J$11))</f>
        <v/>
      </c>
      <c r="K2131" s="58"/>
      <c r="M2131" s="58"/>
    </row>
    <row r="2132" spans="1:13" x14ac:dyDescent="0.2">
      <c r="A2132" s="118"/>
      <c r="B2132" s="93" t="str">
        <f>IF(A2132="","",IF(ISNUMBER(SEARCH("KCB",G2132))=TRUE,Info!$J$10,Info!$J$11))</f>
        <v/>
      </c>
      <c r="K2132" s="58"/>
      <c r="M2132" s="58"/>
    </row>
    <row r="2133" spans="1:13" x14ac:dyDescent="0.2">
      <c r="A2133" s="118"/>
      <c r="B2133" s="93" t="str">
        <f>IF(A2133="","",IF(ISNUMBER(SEARCH("KCB",G2133))=TRUE,Info!$J$10,Info!$J$11))</f>
        <v/>
      </c>
      <c r="K2133" s="58"/>
      <c r="M2133" s="58"/>
    </row>
    <row r="2134" spans="1:13" x14ac:dyDescent="0.2">
      <c r="A2134" s="118"/>
      <c r="B2134" s="93" t="str">
        <f>IF(A2134="","",IF(ISNUMBER(SEARCH("KCB",G2134))=TRUE,Info!$J$10,Info!$J$11))</f>
        <v/>
      </c>
      <c r="K2134" s="58"/>
      <c r="M2134" s="58"/>
    </row>
    <row r="2135" spans="1:13" x14ac:dyDescent="0.2">
      <c r="A2135" s="118"/>
      <c r="B2135" s="93" t="str">
        <f>IF(A2135="","",IF(ISNUMBER(SEARCH("KCB",G2135))=TRUE,Info!$J$10,Info!$J$11))</f>
        <v/>
      </c>
      <c r="K2135" s="58"/>
      <c r="M2135" s="58"/>
    </row>
    <row r="2136" spans="1:13" x14ac:dyDescent="0.2">
      <c r="A2136" s="118"/>
      <c r="B2136" s="93" t="str">
        <f>IF(A2136="","",IF(ISNUMBER(SEARCH("KCB",G2136))=TRUE,Info!$J$10,Info!$J$11))</f>
        <v/>
      </c>
      <c r="K2136" s="58"/>
      <c r="M2136" s="58"/>
    </row>
    <row r="2137" spans="1:13" x14ac:dyDescent="0.2">
      <c r="A2137" s="118"/>
      <c r="B2137" s="93" t="str">
        <f>IF(A2137="","",IF(ISNUMBER(SEARCH("KCB",G2137))=TRUE,Info!$J$10,Info!$J$11))</f>
        <v/>
      </c>
      <c r="K2137" s="58"/>
      <c r="M2137" s="58"/>
    </row>
    <row r="2138" spans="1:13" x14ac:dyDescent="0.2">
      <c r="A2138" s="118"/>
      <c r="B2138" s="93" t="str">
        <f>IF(A2138="","",IF(ISNUMBER(SEARCH("KCB",G2138))=TRUE,Info!$J$10,Info!$J$11))</f>
        <v/>
      </c>
      <c r="K2138" s="58"/>
      <c r="M2138" s="58"/>
    </row>
    <row r="2139" spans="1:13" x14ac:dyDescent="0.2">
      <c r="A2139" s="118"/>
      <c r="B2139" s="93" t="str">
        <f>IF(A2139="","",IF(ISNUMBER(SEARCH("KCB",G2139))=TRUE,Info!$J$10,Info!$J$11))</f>
        <v/>
      </c>
      <c r="K2139" s="58"/>
      <c r="M2139" s="58"/>
    </row>
    <row r="2140" spans="1:13" x14ac:dyDescent="0.2">
      <c r="A2140" s="118"/>
      <c r="B2140" s="93" t="str">
        <f>IF(A2140="","",IF(ISNUMBER(SEARCH("KCB",G2140))=TRUE,Info!$J$10,Info!$J$11))</f>
        <v/>
      </c>
      <c r="K2140" s="58"/>
      <c r="M2140" s="58"/>
    </row>
    <row r="2141" spans="1:13" x14ac:dyDescent="0.2">
      <c r="A2141" s="118"/>
      <c r="B2141" s="93" t="str">
        <f>IF(A2141="","",IF(ISNUMBER(SEARCH("KCB",G2141))=TRUE,Info!$J$10,Info!$J$11))</f>
        <v/>
      </c>
      <c r="K2141" s="58"/>
      <c r="M2141" s="58"/>
    </row>
    <row r="2142" spans="1:13" x14ac:dyDescent="0.2">
      <c r="A2142" s="118"/>
      <c r="B2142" s="93" t="str">
        <f>IF(A2142="","",IF(ISNUMBER(SEARCH("KCB",G2142))=TRUE,Info!$J$10,Info!$J$11))</f>
        <v/>
      </c>
      <c r="K2142" s="58"/>
      <c r="M2142" s="58"/>
    </row>
    <row r="2143" spans="1:13" x14ac:dyDescent="0.2">
      <c r="A2143" s="118"/>
      <c r="B2143" s="93" t="str">
        <f>IF(A2143="","",IF(ISNUMBER(SEARCH("KCB",G2143))=TRUE,Info!$J$10,Info!$J$11))</f>
        <v/>
      </c>
      <c r="K2143" s="58"/>
      <c r="M2143" s="58"/>
    </row>
    <row r="2144" spans="1:13" x14ac:dyDescent="0.2">
      <c r="A2144" s="118"/>
      <c r="B2144" s="93" t="str">
        <f>IF(A2144="","",IF(ISNUMBER(SEARCH("KCB",G2144))=TRUE,Info!$J$10,Info!$J$11))</f>
        <v/>
      </c>
      <c r="K2144" s="58"/>
      <c r="M2144" s="58"/>
    </row>
    <row r="2145" spans="1:13" x14ac:dyDescent="0.2">
      <c r="A2145" s="118"/>
      <c r="B2145" s="93" t="str">
        <f>IF(A2145="","",IF(ISNUMBER(SEARCH("KCB",G2145))=TRUE,Info!$J$10,Info!$J$11))</f>
        <v/>
      </c>
      <c r="K2145" s="58"/>
      <c r="M2145" s="58"/>
    </row>
    <row r="2146" spans="1:13" x14ac:dyDescent="0.2">
      <c r="A2146" s="118"/>
      <c r="B2146" s="93" t="str">
        <f>IF(A2146="","",IF(ISNUMBER(SEARCH("KCB",G2146))=TRUE,Info!$J$10,Info!$J$11))</f>
        <v/>
      </c>
      <c r="K2146" s="58"/>
      <c r="M2146" s="58"/>
    </row>
    <row r="2147" spans="1:13" x14ac:dyDescent="0.2">
      <c r="A2147" s="118"/>
      <c r="B2147" s="93" t="str">
        <f>IF(A2147="","",IF(ISNUMBER(SEARCH("KCB",G2147))=TRUE,Info!$J$10,Info!$J$11))</f>
        <v/>
      </c>
      <c r="K2147" s="58"/>
      <c r="M2147" s="58"/>
    </row>
    <row r="2148" spans="1:13" x14ac:dyDescent="0.2">
      <c r="A2148" s="118"/>
      <c r="B2148" s="93" t="str">
        <f>IF(A2148="","",IF(ISNUMBER(SEARCH("KCB",G2148))=TRUE,Info!$J$10,Info!$J$11))</f>
        <v/>
      </c>
      <c r="K2148" s="58"/>
      <c r="M2148" s="58"/>
    </row>
    <row r="2149" spans="1:13" x14ac:dyDescent="0.2">
      <c r="A2149" s="118"/>
      <c r="B2149" s="93" t="str">
        <f>IF(A2149="","",IF(ISNUMBER(SEARCH("KCB",G2149))=TRUE,Info!$J$10,Info!$J$11))</f>
        <v/>
      </c>
      <c r="K2149" s="58"/>
      <c r="M2149" s="58"/>
    </row>
    <row r="2150" spans="1:13" x14ac:dyDescent="0.2">
      <c r="A2150" s="118"/>
      <c r="B2150" s="93" t="str">
        <f>IF(A2150="","",IF(ISNUMBER(SEARCH("KCB",G2150))=TRUE,Info!$J$10,Info!$J$11))</f>
        <v/>
      </c>
      <c r="K2150" s="58"/>
      <c r="M2150" s="58"/>
    </row>
    <row r="2151" spans="1:13" x14ac:dyDescent="0.2">
      <c r="A2151" s="118"/>
      <c r="B2151" s="93" t="str">
        <f>IF(A2151="","",IF(ISNUMBER(SEARCH("KCB",G2151))=TRUE,Info!$J$10,Info!$J$11))</f>
        <v/>
      </c>
      <c r="K2151" s="58"/>
      <c r="M2151" s="58"/>
    </row>
    <row r="2152" spans="1:13" x14ac:dyDescent="0.2">
      <c r="A2152" s="118"/>
      <c r="B2152" s="93" t="str">
        <f>IF(A2152="","",IF(ISNUMBER(SEARCH("KCB",G2152))=TRUE,Info!$J$10,Info!$J$11))</f>
        <v/>
      </c>
      <c r="K2152" s="58"/>
      <c r="M2152" s="58"/>
    </row>
    <row r="2153" spans="1:13" x14ac:dyDescent="0.2">
      <c r="A2153" s="118"/>
      <c r="B2153" s="93" t="str">
        <f>IF(A2153="","",IF(ISNUMBER(SEARCH("KCB",G2153))=TRUE,Info!$J$10,Info!$J$11))</f>
        <v/>
      </c>
      <c r="K2153" s="58"/>
      <c r="M2153" s="58"/>
    </row>
    <row r="2154" spans="1:13" x14ac:dyDescent="0.2">
      <c r="A2154" s="118"/>
      <c r="B2154" s="93" t="str">
        <f>IF(A2154="","",IF(ISNUMBER(SEARCH("KCB",G2154))=TRUE,Info!$J$10,Info!$J$11))</f>
        <v/>
      </c>
      <c r="K2154" s="58"/>
      <c r="M2154" s="58"/>
    </row>
    <row r="2155" spans="1:13" x14ac:dyDescent="0.2">
      <c r="A2155" s="118"/>
      <c r="B2155" s="93" t="str">
        <f>IF(A2155="","",IF(ISNUMBER(SEARCH("KCB",G2155))=TRUE,Info!$J$10,Info!$J$11))</f>
        <v/>
      </c>
      <c r="K2155" s="58"/>
      <c r="M2155" s="58"/>
    </row>
    <row r="2156" spans="1:13" x14ac:dyDescent="0.2">
      <c r="A2156" s="118"/>
      <c r="B2156" s="93" t="str">
        <f>IF(A2156="","",IF(ISNUMBER(SEARCH("KCB",G2156))=TRUE,Info!$J$10,Info!$J$11))</f>
        <v/>
      </c>
      <c r="K2156" s="58"/>
      <c r="M2156" s="58"/>
    </row>
    <row r="2157" spans="1:13" x14ac:dyDescent="0.2">
      <c r="A2157" s="118"/>
      <c r="B2157" s="93" t="str">
        <f>IF(A2157="","",IF(ISNUMBER(SEARCH("KCB",G2157))=TRUE,Info!$J$10,Info!$J$11))</f>
        <v/>
      </c>
      <c r="K2157" s="58"/>
      <c r="M2157" s="58"/>
    </row>
    <row r="2158" spans="1:13" x14ac:dyDescent="0.2">
      <c r="A2158" s="118"/>
      <c r="B2158" s="93" t="str">
        <f>IF(A2158="","",IF(ISNUMBER(SEARCH("KCB",G2158))=TRUE,Info!$J$10,Info!$J$11))</f>
        <v/>
      </c>
      <c r="K2158" s="58"/>
      <c r="M2158" s="58"/>
    </row>
    <row r="2159" spans="1:13" x14ac:dyDescent="0.2">
      <c r="A2159" s="118"/>
      <c r="B2159" s="93" t="str">
        <f>IF(A2159="","",IF(ISNUMBER(SEARCH("KCB",G2159))=TRUE,Info!$J$10,Info!$J$11))</f>
        <v/>
      </c>
      <c r="K2159" s="58"/>
      <c r="M2159" s="58"/>
    </row>
    <row r="2160" spans="1:13" x14ac:dyDescent="0.2">
      <c r="A2160" s="118"/>
      <c r="B2160" s="93" t="str">
        <f>IF(A2160="","",IF(ISNUMBER(SEARCH("KCB",G2160))=TRUE,Info!$J$10,Info!$J$11))</f>
        <v/>
      </c>
      <c r="K2160" s="58"/>
      <c r="M2160" s="58"/>
    </row>
    <row r="2161" spans="1:13" x14ac:dyDescent="0.2">
      <c r="A2161" s="118"/>
      <c r="B2161" s="93" t="str">
        <f>IF(A2161="","",IF(ISNUMBER(SEARCH("KCB",G2161))=TRUE,Info!$J$10,Info!$J$11))</f>
        <v/>
      </c>
      <c r="K2161" s="58"/>
      <c r="M2161" s="58"/>
    </row>
    <row r="2162" spans="1:13" x14ac:dyDescent="0.2">
      <c r="A2162" s="118"/>
      <c r="B2162" s="93" t="str">
        <f>IF(A2162="","",IF(ISNUMBER(SEARCH("KCB",G2162))=TRUE,Info!$J$10,Info!$J$11))</f>
        <v/>
      </c>
      <c r="K2162" s="58"/>
      <c r="M2162" s="58"/>
    </row>
    <row r="2163" spans="1:13" x14ac:dyDescent="0.2">
      <c r="A2163" s="118"/>
      <c r="B2163" s="93" t="str">
        <f>IF(A2163="","",IF(ISNUMBER(SEARCH("KCB",G2163))=TRUE,Info!$J$10,Info!$J$11))</f>
        <v/>
      </c>
      <c r="K2163" s="58"/>
      <c r="M2163" s="58"/>
    </row>
    <row r="2164" spans="1:13" x14ac:dyDescent="0.2">
      <c r="A2164" s="118"/>
      <c r="B2164" s="93" t="str">
        <f>IF(A2164="","",IF(ISNUMBER(SEARCH("KCB",G2164))=TRUE,Info!$J$10,Info!$J$11))</f>
        <v/>
      </c>
      <c r="K2164" s="58"/>
      <c r="M2164" s="58"/>
    </row>
    <row r="2165" spans="1:13" x14ac:dyDescent="0.2">
      <c r="A2165" s="118"/>
      <c r="B2165" s="93" t="str">
        <f>IF(A2165="","",IF(ISNUMBER(SEARCH("KCB",G2165))=TRUE,Info!$J$10,Info!$J$11))</f>
        <v/>
      </c>
      <c r="K2165" s="58"/>
      <c r="M2165" s="58"/>
    </row>
    <row r="2166" spans="1:13" x14ac:dyDescent="0.2">
      <c r="A2166" s="118"/>
      <c r="B2166" s="93" t="str">
        <f>IF(A2166="","",IF(ISNUMBER(SEARCH("KCB",G2166))=TRUE,Info!$J$10,Info!$J$11))</f>
        <v/>
      </c>
      <c r="K2166" s="58"/>
      <c r="M2166" s="58"/>
    </row>
    <row r="2167" spans="1:13" x14ac:dyDescent="0.2">
      <c r="A2167" s="118"/>
      <c r="B2167" s="93" t="str">
        <f>IF(A2167="","",IF(ISNUMBER(SEARCH("KCB",G2167))=TRUE,Info!$J$10,Info!$J$11))</f>
        <v/>
      </c>
      <c r="K2167" s="58"/>
      <c r="M2167" s="58"/>
    </row>
    <row r="2168" spans="1:13" x14ac:dyDescent="0.2">
      <c r="A2168" s="118"/>
      <c r="B2168" s="93" t="str">
        <f>IF(A2168="","",IF(ISNUMBER(SEARCH("KCB",G2168))=TRUE,Info!$J$10,Info!$J$11))</f>
        <v/>
      </c>
      <c r="K2168" s="58"/>
      <c r="M2168" s="58"/>
    </row>
    <row r="2169" spans="1:13" x14ac:dyDescent="0.2">
      <c r="A2169" s="118"/>
      <c r="B2169" s="93" t="str">
        <f>IF(A2169="","",IF(ISNUMBER(SEARCH("KCB",G2169))=TRUE,Info!$J$10,Info!$J$11))</f>
        <v/>
      </c>
      <c r="K2169" s="58"/>
      <c r="M2169" s="58"/>
    </row>
    <row r="2170" spans="1:13" x14ac:dyDescent="0.2">
      <c r="A2170" s="118"/>
      <c r="B2170" s="93" t="str">
        <f>IF(A2170="","",IF(ISNUMBER(SEARCH("KCB",G2170))=TRUE,Info!$J$10,Info!$J$11))</f>
        <v/>
      </c>
      <c r="K2170" s="58"/>
      <c r="M2170" s="58"/>
    </row>
    <row r="2171" spans="1:13" x14ac:dyDescent="0.2">
      <c r="A2171" s="118"/>
      <c r="B2171" s="93" t="str">
        <f>IF(A2171="","",IF(ISNUMBER(SEARCH("KCB",G2171))=TRUE,Info!$J$10,Info!$J$11))</f>
        <v/>
      </c>
      <c r="K2171" s="58"/>
      <c r="M2171" s="58"/>
    </row>
    <row r="2172" spans="1:13" x14ac:dyDescent="0.2">
      <c r="A2172" s="118"/>
      <c r="B2172" s="93" t="str">
        <f>IF(A2172="","",IF(ISNUMBER(SEARCH("KCB",G2172))=TRUE,Info!$J$10,Info!$J$11))</f>
        <v/>
      </c>
      <c r="K2172" s="58"/>
      <c r="M2172" s="58"/>
    </row>
    <row r="2173" spans="1:13" x14ac:dyDescent="0.2">
      <c r="A2173" s="118"/>
      <c r="B2173" s="93" t="str">
        <f>IF(A2173="","",IF(ISNUMBER(SEARCH("KCB",G2173))=TRUE,Info!$J$10,Info!$J$11))</f>
        <v/>
      </c>
      <c r="K2173" s="58"/>
      <c r="M2173" s="58"/>
    </row>
    <row r="2174" spans="1:13" x14ac:dyDescent="0.2">
      <c r="A2174" s="118"/>
      <c r="B2174" s="93" t="str">
        <f>IF(A2174="","",IF(ISNUMBER(SEARCH("KCB",G2174))=TRUE,Info!$J$10,Info!$J$11))</f>
        <v/>
      </c>
      <c r="K2174" s="58"/>
      <c r="M2174" s="58"/>
    </row>
    <row r="2175" spans="1:13" x14ac:dyDescent="0.2">
      <c r="A2175" s="118"/>
      <c r="B2175" s="93" t="str">
        <f>IF(A2175="","",IF(ISNUMBER(SEARCH("KCB",G2175))=TRUE,Info!$J$10,Info!$J$11))</f>
        <v/>
      </c>
      <c r="K2175" s="58"/>
      <c r="M2175" s="58"/>
    </row>
    <row r="2176" spans="1:13" x14ac:dyDescent="0.2">
      <c r="A2176" s="118"/>
      <c r="B2176" s="93" t="str">
        <f>IF(A2176="","",IF(ISNUMBER(SEARCH("KCB",G2176))=TRUE,Info!$J$10,Info!$J$11))</f>
        <v/>
      </c>
      <c r="K2176" s="58"/>
      <c r="M2176" s="58"/>
    </row>
    <row r="2177" spans="1:13" x14ac:dyDescent="0.2">
      <c r="A2177" s="118"/>
      <c r="B2177" s="93" t="str">
        <f>IF(A2177="","",IF(ISNUMBER(SEARCH("KCB",G2177))=TRUE,Info!$J$10,Info!$J$11))</f>
        <v/>
      </c>
      <c r="K2177" s="58"/>
      <c r="M2177" s="58"/>
    </row>
    <row r="2178" spans="1:13" x14ac:dyDescent="0.2">
      <c r="A2178" s="118"/>
      <c r="B2178" s="93" t="str">
        <f>IF(A2178="","",IF(ISNUMBER(SEARCH("KCB",G2178))=TRUE,Info!$J$10,Info!$J$11))</f>
        <v/>
      </c>
      <c r="K2178" s="58"/>
      <c r="M2178" s="58"/>
    </row>
    <row r="2179" spans="1:13" x14ac:dyDescent="0.2">
      <c r="A2179" s="118"/>
      <c r="B2179" s="93" t="str">
        <f>IF(A2179="","",IF(ISNUMBER(SEARCH("KCB",G2179))=TRUE,Info!$J$10,Info!$J$11))</f>
        <v/>
      </c>
      <c r="K2179" s="58"/>
      <c r="M2179" s="58"/>
    </row>
    <row r="2180" spans="1:13" x14ac:dyDescent="0.2">
      <c r="A2180" s="118"/>
      <c r="B2180" s="93" t="str">
        <f>IF(A2180="","",IF(ISNUMBER(SEARCH("KCB",G2180))=TRUE,Info!$J$10,Info!$J$11))</f>
        <v/>
      </c>
      <c r="K2180" s="58"/>
      <c r="M2180" s="58"/>
    </row>
    <row r="2181" spans="1:13" x14ac:dyDescent="0.2">
      <c r="A2181" s="118"/>
      <c r="B2181" s="93" t="str">
        <f>IF(A2181="","",IF(ISNUMBER(SEARCH("KCB",G2181))=TRUE,Info!$J$10,Info!$J$11))</f>
        <v/>
      </c>
      <c r="K2181" s="58"/>
      <c r="M2181" s="58"/>
    </row>
    <row r="2182" spans="1:13" x14ac:dyDescent="0.2">
      <c r="A2182" s="118"/>
      <c r="B2182" s="93" t="str">
        <f>IF(A2182="","",IF(ISNUMBER(SEARCH("KCB",G2182))=TRUE,Info!$J$10,Info!$J$11))</f>
        <v/>
      </c>
      <c r="K2182" s="58"/>
      <c r="M2182" s="58"/>
    </row>
    <row r="2183" spans="1:13" x14ac:dyDescent="0.2">
      <c r="A2183" s="118"/>
      <c r="B2183" s="93" t="str">
        <f>IF(A2183="","",IF(ISNUMBER(SEARCH("KCB",G2183))=TRUE,Info!$J$10,Info!$J$11))</f>
        <v/>
      </c>
      <c r="K2183" s="58"/>
      <c r="M2183" s="58"/>
    </row>
    <row r="2184" spans="1:13" x14ac:dyDescent="0.2">
      <c r="A2184" s="118"/>
      <c r="B2184" s="93" t="str">
        <f>IF(A2184="","",IF(ISNUMBER(SEARCH("KCB",G2184))=TRUE,Info!$J$10,Info!$J$11))</f>
        <v/>
      </c>
      <c r="K2184" s="58"/>
      <c r="M2184" s="58"/>
    </row>
    <row r="2185" spans="1:13" x14ac:dyDescent="0.2">
      <c r="A2185" s="118"/>
      <c r="B2185" s="93" t="str">
        <f>IF(A2185="","",IF(ISNUMBER(SEARCH("KCB",G2185))=TRUE,Info!$J$10,Info!$J$11))</f>
        <v/>
      </c>
      <c r="K2185" s="58"/>
      <c r="M2185" s="58"/>
    </row>
    <row r="2186" spans="1:13" x14ac:dyDescent="0.2">
      <c r="A2186" s="118"/>
      <c r="B2186" s="93" t="str">
        <f>IF(A2186="","",IF(ISNUMBER(SEARCH("KCB",G2186))=TRUE,Info!$J$10,Info!$J$11))</f>
        <v/>
      </c>
      <c r="K2186" s="58"/>
      <c r="M2186" s="58"/>
    </row>
    <row r="2187" spans="1:13" x14ac:dyDescent="0.2">
      <c r="A2187" s="118"/>
      <c r="B2187" s="93" t="str">
        <f>IF(A2187="","",IF(ISNUMBER(SEARCH("KCB",G2187))=TRUE,Info!$J$10,Info!$J$11))</f>
        <v/>
      </c>
      <c r="K2187" s="58"/>
      <c r="M2187" s="58"/>
    </row>
    <row r="2188" spans="1:13" x14ac:dyDescent="0.2">
      <c r="A2188" s="118"/>
      <c r="B2188" s="93" t="str">
        <f>IF(A2188="","",IF(ISNUMBER(SEARCH("KCB",G2188))=TRUE,Info!$J$10,Info!$J$11))</f>
        <v/>
      </c>
      <c r="K2188" s="58"/>
      <c r="M2188" s="58"/>
    </row>
    <row r="2189" spans="1:13" x14ac:dyDescent="0.2">
      <c r="A2189" s="118"/>
      <c r="B2189" s="93" t="str">
        <f>IF(A2189="","",IF(ISNUMBER(SEARCH("KCB",G2189))=TRUE,Info!$J$10,Info!$J$11))</f>
        <v/>
      </c>
      <c r="K2189" s="58"/>
      <c r="M2189" s="58"/>
    </row>
    <row r="2190" spans="1:13" x14ac:dyDescent="0.2">
      <c r="A2190" s="118"/>
      <c r="B2190" s="93" t="str">
        <f>IF(A2190="","",IF(ISNUMBER(SEARCH("KCB",G2190))=TRUE,Info!$J$10,Info!$J$11))</f>
        <v/>
      </c>
      <c r="K2190" s="58"/>
      <c r="M2190" s="58"/>
    </row>
    <row r="2191" spans="1:13" x14ac:dyDescent="0.2">
      <c r="A2191" s="118"/>
      <c r="B2191" s="93" t="str">
        <f>IF(A2191="","",IF(ISNUMBER(SEARCH("KCB",G2191))=TRUE,Info!$J$10,Info!$J$11))</f>
        <v/>
      </c>
      <c r="K2191" s="58"/>
      <c r="M2191" s="58"/>
    </row>
    <row r="2192" spans="1:13" x14ac:dyDescent="0.2">
      <c r="A2192" s="118"/>
      <c r="B2192" s="93" t="str">
        <f>IF(A2192="","",IF(ISNUMBER(SEARCH("KCB",G2192))=TRUE,Info!$J$10,Info!$J$11))</f>
        <v/>
      </c>
      <c r="K2192" s="58"/>
      <c r="M2192" s="58"/>
    </row>
    <row r="2193" spans="1:13" x14ac:dyDescent="0.2">
      <c r="A2193" s="118"/>
      <c r="B2193" s="93" t="str">
        <f>IF(A2193="","",IF(ISNUMBER(SEARCH("KCB",G2193))=TRUE,Info!$J$10,Info!$J$11))</f>
        <v/>
      </c>
      <c r="K2193" s="58"/>
      <c r="M2193" s="58"/>
    </row>
    <row r="2194" spans="1:13" x14ac:dyDescent="0.2">
      <c r="A2194" s="118"/>
      <c r="B2194" s="93" t="str">
        <f>IF(A2194="","",IF(ISNUMBER(SEARCH("KCB",G2194))=TRUE,Info!$J$10,Info!$J$11))</f>
        <v/>
      </c>
      <c r="K2194" s="58"/>
      <c r="M2194" s="58"/>
    </row>
    <row r="2195" spans="1:13" x14ac:dyDescent="0.2">
      <c r="A2195" s="118"/>
      <c r="B2195" s="93" t="str">
        <f>IF(A2195="","",IF(ISNUMBER(SEARCH("KCB",G2195))=TRUE,Info!$J$10,Info!$J$11))</f>
        <v/>
      </c>
      <c r="K2195" s="58"/>
      <c r="M2195" s="58"/>
    </row>
    <row r="2196" spans="1:13" x14ac:dyDescent="0.2">
      <c r="A2196" s="118"/>
      <c r="B2196" s="93" t="str">
        <f>IF(A2196="","",IF(ISNUMBER(SEARCH("KCB",G2196))=TRUE,Info!$J$10,Info!$J$11))</f>
        <v/>
      </c>
      <c r="K2196" s="58"/>
      <c r="M2196" s="58"/>
    </row>
    <row r="2197" spans="1:13" x14ac:dyDescent="0.2">
      <c r="A2197" s="118"/>
      <c r="B2197" s="93" t="str">
        <f>IF(A2197="","",IF(ISNUMBER(SEARCH("KCB",G2197))=TRUE,Info!$J$10,Info!$J$11))</f>
        <v/>
      </c>
      <c r="K2197" s="58"/>
      <c r="M2197" s="58"/>
    </row>
    <row r="2198" spans="1:13" x14ac:dyDescent="0.2">
      <c r="A2198" s="118"/>
      <c r="B2198" s="93" t="str">
        <f>IF(A2198="","",IF(ISNUMBER(SEARCH("KCB",G2198))=TRUE,Info!$J$10,Info!$J$11))</f>
        <v/>
      </c>
      <c r="K2198" s="58"/>
      <c r="M2198" s="58"/>
    </row>
    <row r="2199" spans="1:13" x14ac:dyDescent="0.2">
      <c r="A2199" s="118"/>
      <c r="B2199" s="93" t="str">
        <f>IF(A2199="","",IF(ISNUMBER(SEARCH("KCB",G2199))=TRUE,Info!$J$10,Info!$J$11))</f>
        <v/>
      </c>
      <c r="K2199" s="58"/>
      <c r="M2199" s="58"/>
    </row>
    <row r="2200" spans="1:13" x14ac:dyDescent="0.2">
      <c r="A2200" s="118"/>
      <c r="B2200" s="93" t="str">
        <f>IF(A2200="","",IF(ISNUMBER(SEARCH("KCB",G2200))=TRUE,Info!$J$10,Info!$J$11))</f>
        <v/>
      </c>
      <c r="K2200" s="58"/>
      <c r="M2200" s="58"/>
    </row>
    <row r="2201" spans="1:13" x14ac:dyDescent="0.2">
      <c r="A2201" s="118"/>
      <c r="B2201" s="93" t="str">
        <f>IF(A2201="","",IF(ISNUMBER(SEARCH("KCB",G2201))=TRUE,Info!$J$10,Info!$J$11))</f>
        <v/>
      </c>
      <c r="K2201" s="58"/>
      <c r="M2201" s="58"/>
    </row>
    <row r="2202" spans="1:13" x14ac:dyDescent="0.2">
      <c r="A2202" s="118"/>
      <c r="B2202" s="93" t="str">
        <f>IF(A2202="","",IF(ISNUMBER(SEARCH("KCB",G2202))=TRUE,Info!$J$10,Info!$J$11))</f>
        <v/>
      </c>
      <c r="K2202" s="58"/>
      <c r="M2202" s="58"/>
    </row>
    <row r="2203" spans="1:13" x14ac:dyDescent="0.2">
      <c r="A2203" s="118"/>
      <c r="B2203" s="93" t="str">
        <f>IF(A2203="","",IF(ISNUMBER(SEARCH("KCB",G2203))=TRUE,Info!$J$10,Info!$J$11))</f>
        <v/>
      </c>
      <c r="K2203" s="58"/>
      <c r="M2203" s="58"/>
    </row>
    <row r="2204" spans="1:13" x14ac:dyDescent="0.2">
      <c r="A2204" s="118"/>
      <c r="B2204" s="93" t="str">
        <f>IF(A2204="","",IF(ISNUMBER(SEARCH("KCB",G2204))=TRUE,Info!$J$10,Info!$J$11))</f>
        <v/>
      </c>
      <c r="K2204" s="58"/>
      <c r="M2204" s="58"/>
    </row>
    <row r="2205" spans="1:13" x14ac:dyDescent="0.2">
      <c r="A2205" s="118"/>
      <c r="B2205" s="93" t="str">
        <f>IF(A2205="","",IF(ISNUMBER(SEARCH("KCB",G2205))=TRUE,Info!$J$10,Info!$J$11))</f>
        <v/>
      </c>
      <c r="K2205" s="58"/>
      <c r="M2205" s="58"/>
    </row>
    <row r="2206" spans="1:13" x14ac:dyDescent="0.2">
      <c r="A2206" s="118"/>
      <c r="B2206" s="93" t="str">
        <f>IF(A2206="","",IF(ISNUMBER(SEARCH("KCB",G2206))=TRUE,Info!$J$10,Info!$J$11))</f>
        <v/>
      </c>
      <c r="K2206" s="58"/>
      <c r="M2206" s="58"/>
    </row>
    <row r="2207" spans="1:13" x14ac:dyDescent="0.2">
      <c r="A2207" s="118"/>
      <c r="B2207" s="93" t="str">
        <f>IF(A2207="","",IF(ISNUMBER(SEARCH("KCB",G2207))=TRUE,Info!$J$10,Info!$J$11))</f>
        <v/>
      </c>
      <c r="K2207" s="58"/>
      <c r="M2207" s="58"/>
    </row>
    <row r="2208" spans="1:13" x14ac:dyDescent="0.2">
      <c r="A2208" s="118"/>
      <c r="B2208" s="93" t="str">
        <f>IF(A2208="","",IF(ISNUMBER(SEARCH("KCB",G2208))=TRUE,Info!$J$10,Info!$J$11))</f>
        <v/>
      </c>
      <c r="K2208" s="58"/>
      <c r="M2208" s="58"/>
    </row>
    <row r="2209" spans="1:13" x14ac:dyDescent="0.2">
      <c r="A2209" s="118"/>
      <c r="B2209" s="93" t="str">
        <f>IF(A2209="","",IF(ISNUMBER(SEARCH("KCB",G2209))=TRUE,Info!$J$10,Info!$J$11))</f>
        <v/>
      </c>
      <c r="K2209" s="58"/>
      <c r="M2209" s="58"/>
    </row>
    <row r="2210" spans="1:13" x14ac:dyDescent="0.2">
      <c r="A2210" s="118"/>
      <c r="B2210" s="93" t="str">
        <f>IF(A2210="","",IF(ISNUMBER(SEARCH("KCB",G2210))=TRUE,Info!$J$10,Info!$J$11))</f>
        <v/>
      </c>
      <c r="K2210" s="58"/>
      <c r="M2210" s="58"/>
    </row>
    <row r="2211" spans="1:13" x14ac:dyDescent="0.2">
      <c r="A2211" s="118"/>
      <c r="B2211" s="93" t="str">
        <f>IF(A2211="","",IF(ISNUMBER(SEARCH("KCB",G2211))=TRUE,Info!$J$10,Info!$J$11))</f>
        <v/>
      </c>
      <c r="K2211" s="58"/>
      <c r="M2211" s="58"/>
    </row>
    <row r="2212" spans="1:13" x14ac:dyDescent="0.2">
      <c r="A2212" s="118"/>
      <c r="B2212" s="93" t="str">
        <f>IF(A2212="","",IF(ISNUMBER(SEARCH("KCB",G2212))=TRUE,Info!$J$10,Info!$J$11))</f>
        <v/>
      </c>
      <c r="K2212" s="58"/>
      <c r="M2212" s="58"/>
    </row>
    <row r="2213" spans="1:13" x14ac:dyDescent="0.2">
      <c r="A2213" s="118"/>
      <c r="B2213" s="93" t="str">
        <f>IF(A2213="","",IF(ISNUMBER(SEARCH("KCB",G2213))=TRUE,Info!$J$10,Info!$J$11))</f>
        <v/>
      </c>
      <c r="K2213" s="58"/>
      <c r="M2213" s="58"/>
    </row>
    <row r="2214" spans="1:13" x14ac:dyDescent="0.2">
      <c r="A2214" s="118"/>
      <c r="B2214" s="93" t="str">
        <f>IF(A2214="","",IF(ISNUMBER(SEARCH("KCB",G2214))=TRUE,Info!$J$10,Info!$J$11))</f>
        <v/>
      </c>
      <c r="K2214" s="58"/>
      <c r="M2214" s="58"/>
    </row>
    <row r="2215" spans="1:13" x14ac:dyDescent="0.2">
      <c r="A2215" s="118"/>
      <c r="B2215" s="93" t="str">
        <f>IF(A2215="","",IF(ISNUMBER(SEARCH("KCB",G2215))=TRUE,Info!$J$10,Info!$J$11))</f>
        <v/>
      </c>
      <c r="K2215" s="58"/>
      <c r="M2215" s="58"/>
    </row>
    <row r="2216" spans="1:13" x14ac:dyDescent="0.2">
      <c r="A2216" s="118"/>
      <c r="B2216" s="93" t="str">
        <f>IF(A2216="","",IF(ISNUMBER(SEARCH("KCB",G2216))=TRUE,Info!$J$10,Info!$J$11))</f>
        <v/>
      </c>
      <c r="K2216" s="58"/>
      <c r="M2216" s="58"/>
    </row>
    <row r="2217" spans="1:13" x14ac:dyDescent="0.2">
      <c r="A2217" s="118"/>
      <c r="B2217" s="93" t="str">
        <f>IF(A2217="","",IF(ISNUMBER(SEARCH("KCB",G2217))=TRUE,Info!$J$10,Info!$J$11))</f>
        <v/>
      </c>
      <c r="K2217" s="58"/>
      <c r="M2217" s="58"/>
    </row>
    <row r="2218" spans="1:13" x14ac:dyDescent="0.2">
      <c r="A2218" s="118"/>
      <c r="B2218" s="93" t="str">
        <f>IF(A2218="","",IF(ISNUMBER(SEARCH("KCB",G2218))=TRUE,Info!$J$10,Info!$J$11))</f>
        <v/>
      </c>
      <c r="K2218" s="58"/>
      <c r="M2218" s="58"/>
    </row>
    <row r="2219" spans="1:13" x14ac:dyDescent="0.2">
      <c r="A2219" s="118"/>
      <c r="B2219" s="93" t="str">
        <f>IF(A2219="","",IF(ISNUMBER(SEARCH("KCB",G2219))=TRUE,Info!$J$10,Info!$J$11))</f>
        <v/>
      </c>
      <c r="K2219" s="58"/>
      <c r="M2219" s="58"/>
    </row>
    <row r="2220" spans="1:13" x14ac:dyDescent="0.2">
      <c r="A2220" s="118"/>
      <c r="B2220" s="93" t="str">
        <f>IF(A2220="","",IF(ISNUMBER(SEARCH("KCB",G2220))=TRUE,Info!$J$10,Info!$J$11))</f>
        <v/>
      </c>
      <c r="K2220" s="58"/>
      <c r="M2220" s="58"/>
    </row>
    <row r="2221" spans="1:13" x14ac:dyDescent="0.2">
      <c r="A2221" s="118"/>
      <c r="B2221" s="93" t="str">
        <f>IF(A2221="","",IF(ISNUMBER(SEARCH("KCB",G2221))=TRUE,Info!$J$10,Info!$J$11))</f>
        <v/>
      </c>
      <c r="K2221" s="58"/>
      <c r="M2221" s="58"/>
    </row>
    <row r="2222" spans="1:13" x14ac:dyDescent="0.2">
      <c r="A2222" s="118"/>
      <c r="B2222" s="93" t="str">
        <f>IF(A2222="","",IF(ISNUMBER(SEARCH("KCB",G2222))=TRUE,Info!$J$10,Info!$J$11))</f>
        <v/>
      </c>
      <c r="K2222" s="58"/>
      <c r="M2222" s="58"/>
    </row>
    <row r="2223" spans="1:13" x14ac:dyDescent="0.2">
      <c r="A2223" s="118"/>
      <c r="B2223" s="93" t="str">
        <f>IF(A2223="","",IF(ISNUMBER(SEARCH("KCB",G2223))=TRUE,Info!$J$10,Info!$J$11))</f>
        <v/>
      </c>
      <c r="K2223" s="58"/>
      <c r="M2223" s="58"/>
    </row>
    <row r="2224" spans="1:13" x14ac:dyDescent="0.2">
      <c r="A2224" s="118"/>
      <c r="B2224" s="93" t="str">
        <f>IF(A2224="","",IF(ISNUMBER(SEARCH("KCB",G2224))=TRUE,Info!$J$10,Info!$J$11))</f>
        <v/>
      </c>
      <c r="K2224" s="58"/>
      <c r="M2224" s="58"/>
    </row>
    <row r="2225" spans="1:13" x14ac:dyDescent="0.2">
      <c r="A2225" s="118"/>
      <c r="B2225" s="93" t="str">
        <f>IF(A2225="","",IF(ISNUMBER(SEARCH("KCB",G2225))=TRUE,Info!$J$10,Info!$J$11))</f>
        <v/>
      </c>
      <c r="K2225" s="58"/>
      <c r="M2225" s="58"/>
    </row>
    <row r="2226" spans="1:13" x14ac:dyDescent="0.2">
      <c r="A2226" s="118"/>
      <c r="B2226" s="93" t="str">
        <f>IF(A2226="","",IF(ISNUMBER(SEARCH("KCB",G2226))=TRUE,Info!$J$10,Info!$J$11))</f>
        <v/>
      </c>
      <c r="K2226" s="58"/>
      <c r="M2226" s="58"/>
    </row>
    <row r="2227" spans="1:13" x14ac:dyDescent="0.2">
      <c r="A2227" s="118"/>
      <c r="B2227" s="93" t="str">
        <f>IF(A2227="","",IF(ISNUMBER(SEARCH("KCB",G2227))=TRUE,Info!$J$10,Info!$J$11))</f>
        <v/>
      </c>
      <c r="K2227" s="58"/>
      <c r="M2227" s="58"/>
    </row>
    <row r="2228" spans="1:13" x14ac:dyDescent="0.2">
      <c r="A2228" s="118"/>
      <c r="B2228" s="93" t="str">
        <f>IF(A2228="","",IF(ISNUMBER(SEARCH("KCB",G2228))=TRUE,Info!$J$10,Info!$J$11))</f>
        <v/>
      </c>
      <c r="K2228" s="58"/>
      <c r="M2228" s="58"/>
    </row>
    <row r="2229" spans="1:13" x14ac:dyDescent="0.2">
      <c r="A2229" s="118"/>
      <c r="B2229" s="93" t="str">
        <f>IF(A2229="","",IF(ISNUMBER(SEARCH("KCB",G2229))=TRUE,Info!$J$10,Info!$J$11))</f>
        <v/>
      </c>
      <c r="K2229" s="58"/>
      <c r="M2229" s="58"/>
    </row>
    <row r="2230" spans="1:13" x14ac:dyDescent="0.2">
      <c r="A2230" s="118"/>
      <c r="B2230" s="93" t="str">
        <f>IF(A2230="","",IF(ISNUMBER(SEARCH("KCB",G2230))=TRUE,Info!$J$10,Info!$J$11))</f>
        <v/>
      </c>
      <c r="K2230" s="58"/>
      <c r="M2230" s="58"/>
    </row>
    <row r="2231" spans="1:13" x14ac:dyDescent="0.2">
      <c r="A2231" s="118"/>
      <c r="B2231" s="93" t="str">
        <f>IF(A2231="","",IF(ISNUMBER(SEARCH("KCB",G2231))=TRUE,Info!$J$10,Info!$J$11))</f>
        <v/>
      </c>
      <c r="K2231" s="58"/>
      <c r="M2231" s="58"/>
    </row>
    <row r="2232" spans="1:13" x14ac:dyDescent="0.2">
      <c r="A2232" s="118"/>
      <c r="B2232" s="93" t="str">
        <f>IF(A2232="","",IF(ISNUMBER(SEARCH("KCB",G2232))=TRUE,Info!$J$10,Info!$J$11))</f>
        <v/>
      </c>
      <c r="K2232" s="58"/>
      <c r="M2232" s="58"/>
    </row>
    <row r="2233" spans="1:13" x14ac:dyDescent="0.2">
      <c r="A2233" s="118"/>
      <c r="B2233" s="93" t="str">
        <f>IF(A2233="","",IF(ISNUMBER(SEARCH("KCB",G2233))=TRUE,Info!$J$10,Info!$J$11))</f>
        <v/>
      </c>
      <c r="K2233" s="58"/>
      <c r="M2233" s="58"/>
    </row>
    <row r="2234" spans="1:13" x14ac:dyDescent="0.2">
      <c r="A2234" s="118"/>
      <c r="B2234" s="93" t="str">
        <f>IF(A2234="","",IF(ISNUMBER(SEARCH("KCB",G2234))=TRUE,Info!$J$10,Info!$J$11))</f>
        <v/>
      </c>
      <c r="K2234" s="58"/>
      <c r="M2234" s="58"/>
    </row>
    <row r="2235" spans="1:13" x14ac:dyDescent="0.2">
      <c r="A2235" s="118"/>
      <c r="B2235" s="93" t="str">
        <f>IF(A2235="","",IF(ISNUMBER(SEARCH("KCB",G2235))=TRUE,Info!$J$10,Info!$J$11))</f>
        <v/>
      </c>
      <c r="K2235" s="58"/>
      <c r="M2235" s="58"/>
    </row>
    <row r="2236" spans="1:13" x14ac:dyDescent="0.2">
      <c r="A2236" s="118"/>
      <c r="B2236" s="93" t="str">
        <f>IF(A2236="","",IF(ISNUMBER(SEARCH("KCB",G2236))=TRUE,Info!$J$10,Info!$J$11))</f>
        <v/>
      </c>
      <c r="K2236" s="58"/>
      <c r="M2236" s="58"/>
    </row>
    <row r="2237" spans="1:13" x14ac:dyDescent="0.2">
      <c r="A2237" s="118"/>
      <c r="B2237" s="93" t="str">
        <f>IF(A2237="","",IF(ISNUMBER(SEARCH("KCB",G2237))=TRUE,Info!$J$10,Info!$J$11))</f>
        <v/>
      </c>
      <c r="K2237" s="58"/>
      <c r="M2237" s="58"/>
    </row>
    <row r="2238" spans="1:13" x14ac:dyDescent="0.2">
      <c r="A2238" s="118"/>
      <c r="B2238" s="93" t="str">
        <f>IF(A2238="","",IF(ISNUMBER(SEARCH("KCB",G2238))=TRUE,Info!$J$10,Info!$J$11))</f>
        <v/>
      </c>
      <c r="K2238" s="58"/>
      <c r="M2238" s="58"/>
    </row>
    <row r="2239" spans="1:13" x14ac:dyDescent="0.2">
      <c r="A2239" s="118"/>
      <c r="B2239" s="93" t="str">
        <f>IF(A2239="","",IF(ISNUMBER(SEARCH("KCB",G2239))=TRUE,Info!$J$10,Info!$J$11))</f>
        <v/>
      </c>
      <c r="K2239" s="58"/>
      <c r="M2239" s="58"/>
    </row>
    <row r="2240" spans="1:13" x14ac:dyDescent="0.2">
      <c r="A2240" s="118"/>
      <c r="B2240" s="93" t="str">
        <f>IF(A2240="","",IF(ISNUMBER(SEARCH("KCB",G2240))=TRUE,Info!$J$10,Info!$J$11))</f>
        <v/>
      </c>
      <c r="K2240" s="58"/>
      <c r="M2240" s="58"/>
    </row>
    <row r="2241" spans="1:13" x14ac:dyDescent="0.2">
      <c r="A2241" s="118"/>
      <c r="B2241" s="93" t="str">
        <f>IF(A2241="","",IF(ISNUMBER(SEARCH("KCB",G2241))=TRUE,Info!$J$10,Info!$J$11))</f>
        <v/>
      </c>
      <c r="K2241" s="58"/>
      <c r="M2241" s="58"/>
    </row>
    <row r="2242" spans="1:13" x14ac:dyDescent="0.2">
      <c r="A2242" s="118"/>
      <c r="B2242" s="93" t="str">
        <f>IF(A2242="","",IF(ISNUMBER(SEARCH("KCB",G2242))=TRUE,Info!$J$10,Info!$J$11))</f>
        <v/>
      </c>
      <c r="K2242" s="58"/>
      <c r="M2242" s="58"/>
    </row>
    <row r="2243" spans="1:13" x14ac:dyDescent="0.2">
      <c r="A2243" s="118"/>
      <c r="B2243" s="93" t="str">
        <f>IF(A2243="","",IF(ISNUMBER(SEARCH("KCB",G2243))=TRUE,Info!$J$10,Info!$J$11))</f>
        <v/>
      </c>
      <c r="K2243" s="58"/>
      <c r="M2243" s="58"/>
    </row>
    <row r="2244" spans="1:13" x14ac:dyDescent="0.2">
      <c r="A2244" s="118"/>
      <c r="B2244" s="93" t="str">
        <f>IF(A2244="","",IF(ISNUMBER(SEARCH("KCB",G2244))=TRUE,Info!$J$10,Info!$J$11))</f>
        <v/>
      </c>
      <c r="K2244" s="58"/>
      <c r="M2244" s="58"/>
    </row>
    <row r="2245" spans="1:13" x14ac:dyDescent="0.2">
      <c r="A2245" s="118"/>
      <c r="B2245" s="93" t="str">
        <f>IF(A2245="","",IF(ISNUMBER(SEARCH("KCB",G2245))=TRUE,Info!$J$10,Info!$J$11))</f>
        <v/>
      </c>
      <c r="K2245" s="58"/>
      <c r="M2245" s="58"/>
    </row>
    <row r="2246" spans="1:13" x14ac:dyDescent="0.2">
      <c r="A2246" s="118"/>
      <c r="B2246" s="93" t="str">
        <f>IF(A2246="","",IF(ISNUMBER(SEARCH("KCB",G2246))=TRUE,Info!$J$10,Info!$J$11))</f>
        <v/>
      </c>
      <c r="K2246" s="58"/>
      <c r="M2246" s="58"/>
    </row>
    <row r="2247" spans="1:13" x14ac:dyDescent="0.2">
      <c r="A2247" s="118"/>
      <c r="B2247" s="93" t="str">
        <f>IF(A2247="","",IF(ISNUMBER(SEARCH("KCB",G2247))=TRUE,Info!$J$10,Info!$J$11))</f>
        <v/>
      </c>
      <c r="K2247" s="58"/>
      <c r="M2247" s="58"/>
    </row>
    <row r="2248" spans="1:13" x14ac:dyDescent="0.2">
      <c r="A2248" s="118"/>
      <c r="B2248" s="93" t="str">
        <f>IF(A2248="","",IF(ISNUMBER(SEARCH("KCB",G2248))=TRUE,Info!$J$10,Info!$J$11))</f>
        <v/>
      </c>
      <c r="K2248" s="58"/>
      <c r="M2248" s="58"/>
    </row>
    <row r="2249" spans="1:13" x14ac:dyDescent="0.2">
      <c r="A2249" s="118"/>
      <c r="B2249" s="93" t="str">
        <f>IF(A2249="","",IF(ISNUMBER(SEARCH("KCB",G2249))=TRUE,Info!$J$10,Info!$J$11))</f>
        <v/>
      </c>
      <c r="K2249" s="58"/>
      <c r="M2249" s="58"/>
    </row>
    <row r="2250" spans="1:13" x14ac:dyDescent="0.2">
      <c r="A2250" s="118"/>
      <c r="B2250" s="93" t="str">
        <f>IF(A2250="","",IF(ISNUMBER(SEARCH("KCB",G2250))=TRUE,Info!$J$10,Info!$J$11))</f>
        <v/>
      </c>
      <c r="K2250" s="58"/>
      <c r="M2250" s="58"/>
    </row>
    <row r="2251" spans="1:13" x14ac:dyDescent="0.2">
      <c r="A2251" s="118"/>
      <c r="B2251" s="93" t="str">
        <f>IF(A2251="","",IF(ISNUMBER(SEARCH("KCB",G2251))=TRUE,Info!$J$10,Info!$J$11))</f>
        <v/>
      </c>
      <c r="K2251" s="58"/>
      <c r="M2251" s="58"/>
    </row>
    <row r="2252" spans="1:13" x14ac:dyDescent="0.2">
      <c r="A2252" s="118"/>
      <c r="B2252" s="93" t="str">
        <f>IF(A2252="","",IF(ISNUMBER(SEARCH("KCB",G2252))=TRUE,Info!$J$10,Info!$J$11))</f>
        <v/>
      </c>
      <c r="K2252" s="58"/>
      <c r="M2252" s="58"/>
    </row>
    <row r="2253" spans="1:13" x14ac:dyDescent="0.2">
      <c r="A2253" s="118"/>
      <c r="B2253" s="93" t="str">
        <f>IF(A2253="","",IF(ISNUMBER(SEARCH("KCB",G2253))=TRUE,Info!$J$10,Info!$J$11))</f>
        <v/>
      </c>
      <c r="K2253" s="58"/>
      <c r="M2253" s="58"/>
    </row>
    <row r="2254" spans="1:13" x14ac:dyDescent="0.2">
      <c r="A2254" s="118"/>
      <c r="B2254" s="93" t="str">
        <f>IF(A2254="","",IF(ISNUMBER(SEARCH("KCB",G2254))=TRUE,Info!$J$10,Info!$J$11))</f>
        <v/>
      </c>
      <c r="K2254" s="58"/>
      <c r="M2254" s="58"/>
    </row>
    <row r="2255" spans="1:13" x14ac:dyDescent="0.2">
      <c r="A2255" s="118"/>
      <c r="B2255" s="93" t="str">
        <f>IF(A2255="","",IF(ISNUMBER(SEARCH("KCB",G2255))=TRUE,Info!$J$10,Info!$J$11))</f>
        <v/>
      </c>
      <c r="K2255" s="58"/>
      <c r="M2255" s="58"/>
    </row>
    <row r="2256" spans="1:13" x14ac:dyDescent="0.2">
      <c r="A2256" s="118"/>
      <c r="B2256" s="93" t="str">
        <f>IF(A2256="","",IF(ISNUMBER(SEARCH("KCB",G2256))=TRUE,Info!$J$10,Info!$J$11))</f>
        <v/>
      </c>
      <c r="K2256" s="58"/>
      <c r="M2256" s="58"/>
    </row>
    <row r="2257" spans="1:13" x14ac:dyDescent="0.2">
      <c r="A2257" s="118"/>
      <c r="B2257" s="93" t="str">
        <f>IF(A2257="","",IF(ISNUMBER(SEARCH("KCB",G2257))=TRUE,Info!$J$10,Info!$J$11))</f>
        <v/>
      </c>
      <c r="K2257" s="58"/>
      <c r="M2257" s="58"/>
    </row>
    <row r="2258" spans="1:13" x14ac:dyDescent="0.2">
      <c r="A2258" s="118"/>
      <c r="B2258" s="93" t="str">
        <f>IF(A2258="","",IF(ISNUMBER(SEARCH("KCB",G2258))=TRUE,Info!$J$10,Info!$J$11))</f>
        <v/>
      </c>
      <c r="K2258" s="58"/>
      <c r="M2258" s="58"/>
    </row>
    <row r="2259" spans="1:13" x14ac:dyDescent="0.2">
      <c r="A2259" s="118"/>
      <c r="B2259" s="93" t="str">
        <f>IF(A2259="","",IF(ISNUMBER(SEARCH("KCB",G2259))=TRUE,Info!$J$10,Info!$J$11))</f>
        <v/>
      </c>
      <c r="K2259" s="58"/>
      <c r="M2259" s="58"/>
    </row>
    <row r="2260" spans="1:13" x14ac:dyDescent="0.2">
      <c r="A2260" s="118"/>
      <c r="B2260" s="93" t="str">
        <f>IF(A2260="","",IF(ISNUMBER(SEARCH("KCB",G2260))=TRUE,Info!$J$10,Info!$J$11))</f>
        <v/>
      </c>
      <c r="K2260" s="58"/>
      <c r="M2260" s="58"/>
    </row>
    <row r="2261" spans="1:13" x14ac:dyDescent="0.2">
      <c r="A2261" s="118"/>
      <c r="B2261" s="93" t="str">
        <f>IF(A2261="","",IF(ISNUMBER(SEARCH("KCB",G2261))=TRUE,Info!$J$10,Info!$J$11))</f>
        <v/>
      </c>
      <c r="K2261" s="58"/>
      <c r="M2261" s="58"/>
    </row>
    <row r="2262" spans="1:13" x14ac:dyDescent="0.2">
      <c r="A2262" s="118"/>
      <c r="B2262" s="93" t="str">
        <f>IF(A2262="","",IF(ISNUMBER(SEARCH("KCB",G2262))=TRUE,Info!$J$10,Info!$J$11))</f>
        <v/>
      </c>
      <c r="K2262" s="58"/>
      <c r="M2262" s="58"/>
    </row>
    <row r="2263" spans="1:13" x14ac:dyDescent="0.2">
      <c r="A2263" s="118"/>
      <c r="B2263" s="93" t="str">
        <f>IF(A2263="","",IF(ISNUMBER(SEARCH("KCB",G2263))=TRUE,Info!$J$10,Info!$J$11))</f>
        <v/>
      </c>
      <c r="K2263" s="58"/>
      <c r="M2263" s="58"/>
    </row>
    <row r="2264" spans="1:13" x14ac:dyDescent="0.2">
      <c r="A2264" s="118"/>
      <c r="B2264" s="93" t="str">
        <f>IF(A2264="","",IF(ISNUMBER(SEARCH("KCB",G2264))=TRUE,Info!$J$10,Info!$J$11))</f>
        <v/>
      </c>
      <c r="K2264" s="58"/>
      <c r="M2264" s="58"/>
    </row>
    <row r="2265" spans="1:13" x14ac:dyDescent="0.2">
      <c r="A2265" s="118"/>
      <c r="B2265" s="93" t="str">
        <f>IF(A2265="","",IF(ISNUMBER(SEARCH("KCB",G2265))=TRUE,Info!$J$10,Info!$J$11))</f>
        <v/>
      </c>
      <c r="K2265" s="58"/>
      <c r="M2265" s="58"/>
    </row>
    <row r="2266" spans="1:13" x14ac:dyDescent="0.2">
      <c r="A2266" s="118"/>
      <c r="B2266" s="93" t="str">
        <f>IF(A2266="","",IF(ISNUMBER(SEARCH("KCB",G2266))=TRUE,Info!$J$10,Info!$J$11))</f>
        <v/>
      </c>
      <c r="K2266" s="58"/>
      <c r="M2266" s="58"/>
    </row>
    <row r="2267" spans="1:13" x14ac:dyDescent="0.2">
      <c r="A2267" s="118"/>
      <c r="B2267" s="93" t="str">
        <f>IF(A2267="","",IF(ISNUMBER(SEARCH("KCB",G2267))=TRUE,Info!$J$10,Info!$J$11))</f>
        <v/>
      </c>
      <c r="K2267" s="58"/>
      <c r="M2267" s="58"/>
    </row>
    <row r="2268" spans="1:13" x14ac:dyDescent="0.2">
      <c r="A2268" s="118"/>
      <c r="B2268" s="93" t="str">
        <f>IF(A2268="","",IF(ISNUMBER(SEARCH("KCB",G2268))=TRUE,Info!$J$10,Info!$J$11))</f>
        <v/>
      </c>
      <c r="K2268" s="58"/>
      <c r="M2268" s="58"/>
    </row>
    <row r="2269" spans="1:13" x14ac:dyDescent="0.2">
      <c r="A2269" s="118"/>
      <c r="B2269" s="93" t="str">
        <f>IF(A2269="","",IF(ISNUMBER(SEARCH("KCB",G2269))=TRUE,Info!$J$10,Info!$J$11))</f>
        <v/>
      </c>
      <c r="K2269" s="58"/>
      <c r="M2269" s="58"/>
    </row>
    <row r="2270" spans="1:13" x14ac:dyDescent="0.2">
      <c r="A2270" s="118"/>
      <c r="B2270" s="93" t="str">
        <f>IF(A2270="","",IF(ISNUMBER(SEARCH("KCB",G2270))=TRUE,Info!$J$10,Info!$J$11))</f>
        <v/>
      </c>
      <c r="K2270" s="58"/>
      <c r="M2270" s="58"/>
    </row>
    <row r="2271" spans="1:13" x14ac:dyDescent="0.2">
      <c r="B2271" s="93" t="str">
        <f>IF(A2271="","",IF(ISNUMBER(SEARCH("KCB",G2271))=TRUE,Info!$J$10,Info!$J$11))</f>
        <v/>
      </c>
      <c r="K2271" s="58"/>
      <c r="M2271" s="58"/>
    </row>
    <row r="2272" spans="1:13" x14ac:dyDescent="0.2">
      <c r="B2272" s="93" t="str">
        <f>IF(A2272="","",IF(ISNUMBER(SEARCH("KCB",G2272))=TRUE,Info!$J$10,Info!$J$11))</f>
        <v/>
      </c>
      <c r="K2272" s="58"/>
      <c r="M2272" s="58"/>
    </row>
    <row r="2273" spans="2:13" x14ac:dyDescent="0.2">
      <c r="B2273" s="93" t="str">
        <f>IF(A2273="","",IF(ISNUMBER(SEARCH("KCB",G2273))=TRUE,Info!$J$10,Info!$J$11))</f>
        <v/>
      </c>
      <c r="K2273" s="58"/>
      <c r="M2273" s="58"/>
    </row>
    <row r="2274" spans="2:13" x14ac:dyDescent="0.2">
      <c r="B2274" s="93" t="str">
        <f>IF(A2274="","",IF(ISNUMBER(SEARCH("KCB",G2274))=TRUE,Info!$J$10,Info!$J$11))</f>
        <v/>
      </c>
      <c r="K2274" s="58"/>
      <c r="M2274" s="58"/>
    </row>
    <row r="2275" spans="2:13" x14ac:dyDescent="0.2">
      <c r="B2275" s="93" t="str">
        <f>IF(A2275="","",IF(ISNUMBER(SEARCH("KCB",G2275))=TRUE,Info!$J$10,Info!$J$11))</f>
        <v/>
      </c>
      <c r="K2275" s="58"/>
      <c r="M2275" s="58"/>
    </row>
    <row r="2276" spans="2:13" x14ac:dyDescent="0.2">
      <c r="B2276" s="93" t="str">
        <f>IF(A2276="","",IF(ISNUMBER(SEARCH("KCB",G2276))=TRUE,Info!$J$10,Info!$J$11))</f>
        <v/>
      </c>
      <c r="K2276" s="58"/>
      <c r="M2276" s="58"/>
    </row>
    <row r="2277" spans="2:13" x14ac:dyDescent="0.2">
      <c r="B2277" s="93" t="str">
        <f>IF(A2277="","",IF(ISNUMBER(SEARCH("KCB",G2277))=TRUE,Info!$J$10,Info!$J$11))</f>
        <v/>
      </c>
      <c r="K2277" s="58"/>
      <c r="M2277" s="58"/>
    </row>
    <row r="2278" spans="2:13" x14ac:dyDescent="0.2">
      <c r="B2278" s="93" t="str">
        <f>IF(A2278="","",IF(ISNUMBER(SEARCH("KCB",G2278))=TRUE,Info!$J$10,Info!$J$11))</f>
        <v/>
      </c>
      <c r="K2278" s="58"/>
      <c r="M2278" s="58"/>
    </row>
    <row r="2279" spans="2:13" x14ac:dyDescent="0.2">
      <c r="B2279" s="93" t="str">
        <f>IF(A2279="","",IF(ISNUMBER(SEARCH("KCB",G2279))=TRUE,Info!$J$10,Info!$J$11))</f>
        <v/>
      </c>
      <c r="K2279" s="58"/>
      <c r="M2279" s="58"/>
    </row>
    <row r="2280" spans="2:13" x14ac:dyDescent="0.2">
      <c r="B2280" s="93" t="str">
        <f>IF(A2280="","",IF(ISNUMBER(SEARCH("KCB",G2280))=TRUE,Info!$J$10,Info!$J$11))</f>
        <v/>
      </c>
      <c r="K2280" s="58"/>
      <c r="M2280" s="58"/>
    </row>
    <row r="2281" spans="2:13" x14ac:dyDescent="0.2">
      <c r="B2281" s="93" t="str">
        <f>IF(A2281="","",IF(ISNUMBER(SEARCH("KCB",G2281))=TRUE,Info!$J$10,Info!$J$11))</f>
        <v/>
      </c>
      <c r="K2281" s="58"/>
      <c r="M2281" s="58"/>
    </row>
    <row r="2282" spans="2:13" x14ac:dyDescent="0.2">
      <c r="B2282" s="93" t="str">
        <f>IF(A2282="","",IF(ISNUMBER(SEARCH("KCB",G2282))=TRUE,Info!$J$10,Info!$J$11))</f>
        <v/>
      </c>
      <c r="K2282" s="58"/>
      <c r="M2282" s="58"/>
    </row>
    <row r="2283" spans="2:13" x14ac:dyDescent="0.2">
      <c r="B2283" s="93" t="str">
        <f>IF(A2283="","",IF(ISNUMBER(SEARCH("KCB",G2283))=TRUE,Info!$J$10,Info!$J$11))</f>
        <v/>
      </c>
      <c r="K2283" s="58"/>
      <c r="M2283" s="58"/>
    </row>
    <row r="2284" spans="2:13" x14ac:dyDescent="0.2">
      <c r="B2284" s="93" t="str">
        <f>IF(A2284="","",IF(ISNUMBER(SEARCH("KCB",G2284))=TRUE,Info!$J$10,Info!$J$11))</f>
        <v/>
      </c>
      <c r="K2284" s="58"/>
      <c r="M2284" s="58"/>
    </row>
    <row r="2285" spans="2:13" x14ac:dyDescent="0.2">
      <c r="B2285" s="93" t="str">
        <f>IF(A2285="","",IF(ISNUMBER(SEARCH("KCB",G2285))=TRUE,Info!$J$10,Info!$J$11))</f>
        <v/>
      </c>
      <c r="K2285" s="58"/>
      <c r="M2285" s="58"/>
    </row>
    <row r="2286" spans="2:13" x14ac:dyDescent="0.2">
      <c r="B2286" s="93" t="str">
        <f>IF(A2286="","",IF(ISNUMBER(SEARCH("KCB",G2286))=TRUE,Info!$J$10,Info!$J$11))</f>
        <v/>
      </c>
      <c r="K2286" s="58"/>
      <c r="M2286" s="58"/>
    </row>
    <row r="2287" spans="2:13" x14ac:dyDescent="0.2">
      <c r="B2287" s="93" t="str">
        <f>IF(A2287="","",IF(ISNUMBER(SEARCH("KCB",G2287))=TRUE,Info!$J$10,Info!$J$11))</f>
        <v/>
      </c>
      <c r="K2287" s="58"/>
      <c r="M2287" s="58"/>
    </row>
    <row r="2288" spans="2:13" x14ac:dyDescent="0.2">
      <c r="B2288" s="93" t="str">
        <f>IF(A2288="","",IF(ISNUMBER(SEARCH("KCB",G2288))=TRUE,Info!$J$10,Info!$J$11))</f>
        <v/>
      </c>
      <c r="K2288" s="58"/>
      <c r="M2288" s="58"/>
    </row>
    <row r="2289" spans="2:13" x14ac:dyDescent="0.2">
      <c r="B2289" s="93" t="str">
        <f>IF(A2289="","",IF(ISNUMBER(SEARCH("KCB",G2289))=TRUE,Info!$J$10,Info!$J$11))</f>
        <v/>
      </c>
      <c r="K2289" s="58"/>
      <c r="M2289" s="58"/>
    </row>
    <row r="2290" spans="2:13" x14ac:dyDescent="0.2">
      <c r="B2290" s="93" t="str">
        <f>IF(A2290="","",IF(ISNUMBER(SEARCH("KCB",G2290))=TRUE,Info!$J$10,Info!$J$11))</f>
        <v/>
      </c>
      <c r="K2290" s="58"/>
      <c r="M2290" s="58"/>
    </row>
    <row r="2291" spans="2:13" x14ac:dyDescent="0.2">
      <c r="B2291" s="93" t="str">
        <f>IF(A2291="","",IF(ISNUMBER(SEARCH("KCB",G2291))=TRUE,Info!$J$10,Info!$J$11))</f>
        <v/>
      </c>
      <c r="K2291" s="58"/>
      <c r="M2291" s="58"/>
    </row>
    <row r="2292" spans="2:13" x14ac:dyDescent="0.2">
      <c r="B2292" s="93" t="str">
        <f>IF(A2292="","",IF(ISNUMBER(SEARCH("KCB",G2292))=TRUE,Info!$J$10,Info!$J$11))</f>
        <v/>
      </c>
      <c r="K2292" s="58"/>
      <c r="M2292" s="58"/>
    </row>
    <row r="2293" spans="2:13" x14ac:dyDescent="0.2">
      <c r="B2293" s="93" t="str">
        <f>IF(A2293="","",IF(ISNUMBER(SEARCH("KCB",G2293))=TRUE,Info!$J$10,Info!$J$11))</f>
        <v/>
      </c>
      <c r="K2293" s="58"/>
      <c r="M2293" s="58"/>
    </row>
    <row r="2294" spans="2:13" x14ac:dyDescent="0.2">
      <c r="B2294" s="93" t="str">
        <f>IF(A2294="","",IF(ISNUMBER(SEARCH("KCB",G2294))=TRUE,Info!$J$10,Info!$J$11))</f>
        <v/>
      </c>
      <c r="K2294" s="58"/>
      <c r="M2294" s="58"/>
    </row>
    <row r="2295" spans="2:13" x14ac:dyDescent="0.2">
      <c r="B2295" s="93" t="str">
        <f>IF(A2295="","",IF(ISNUMBER(SEARCH("KCB",G2295))=TRUE,Info!$J$10,Info!$J$11))</f>
        <v/>
      </c>
      <c r="K2295" s="58"/>
      <c r="M2295" s="58"/>
    </row>
    <row r="2296" spans="2:13" x14ac:dyDescent="0.2">
      <c r="B2296" s="93" t="str">
        <f>IF(A2296="","",IF(ISNUMBER(SEARCH("KCB",G2296))=TRUE,Info!$J$10,Info!$J$11))</f>
        <v/>
      </c>
      <c r="K2296" s="58"/>
      <c r="M2296" s="58"/>
    </row>
    <row r="2297" spans="2:13" x14ac:dyDescent="0.2">
      <c r="B2297" s="93" t="str">
        <f>IF(A2297="","",IF(ISNUMBER(SEARCH("KCB",G2297))=TRUE,Info!$J$10,Info!$J$11))</f>
        <v/>
      </c>
      <c r="K2297" s="58"/>
      <c r="M2297" s="58"/>
    </row>
    <row r="2298" spans="2:13" x14ac:dyDescent="0.2">
      <c r="B2298" s="93" t="str">
        <f>IF(A2298="","",IF(ISNUMBER(SEARCH("KCB",G2298))=TRUE,Info!$J$10,Info!$J$11))</f>
        <v/>
      </c>
      <c r="K2298" s="58"/>
      <c r="M2298" s="58"/>
    </row>
    <row r="2299" spans="2:13" x14ac:dyDescent="0.2">
      <c r="B2299" s="93" t="str">
        <f>IF(A2299="","",IF(ISNUMBER(SEARCH("KCB",G2299))=TRUE,Info!$J$10,Info!$J$11))</f>
        <v/>
      </c>
      <c r="K2299" s="58"/>
      <c r="M2299" s="58"/>
    </row>
    <row r="2300" spans="2:13" x14ac:dyDescent="0.2">
      <c r="B2300" s="93" t="str">
        <f>IF(A2300="","",IF(ISNUMBER(SEARCH("KCB",G2300))=TRUE,Info!$J$10,Info!$J$11))</f>
        <v/>
      </c>
      <c r="K2300" s="58"/>
      <c r="M2300" s="58"/>
    </row>
    <row r="2301" spans="2:13" x14ac:dyDescent="0.2">
      <c r="B2301" s="93" t="str">
        <f>IF(A2301="","",IF(ISNUMBER(SEARCH("KCB",G2301))=TRUE,Info!$J$10,Info!$J$11))</f>
        <v/>
      </c>
      <c r="K2301" s="58"/>
      <c r="M2301" s="58"/>
    </row>
    <row r="2302" spans="2:13" x14ac:dyDescent="0.2">
      <c r="B2302" s="93" t="str">
        <f>IF(A2302="","",IF(ISNUMBER(SEARCH("KCB",G2302))=TRUE,Info!$J$10,Info!$J$11))</f>
        <v/>
      </c>
      <c r="K2302" s="58"/>
      <c r="M2302" s="58"/>
    </row>
    <row r="2303" spans="2:13" x14ac:dyDescent="0.2">
      <c r="B2303" s="93" t="str">
        <f>IF(A2303="","",IF(ISNUMBER(SEARCH("KCB",G2303))=TRUE,Info!$J$10,Info!$J$11))</f>
        <v/>
      </c>
      <c r="K2303" s="58"/>
      <c r="M2303" s="58"/>
    </row>
    <row r="2304" spans="2:13" x14ac:dyDescent="0.2">
      <c r="B2304" s="93" t="str">
        <f>IF(A2304="","",IF(ISNUMBER(SEARCH("KCB",G2304))=TRUE,Info!$J$10,Info!$J$11))</f>
        <v/>
      </c>
      <c r="K2304" s="58"/>
      <c r="M2304" s="58"/>
    </row>
    <row r="2305" spans="2:13" x14ac:dyDescent="0.2">
      <c r="B2305" s="93" t="str">
        <f>IF(A2305="","",IF(ISNUMBER(SEARCH("KCB",G2305))=TRUE,Info!$J$10,Info!$J$11))</f>
        <v/>
      </c>
      <c r="K2305" s="58"/>
      <c r="M2305" s="58"/>
    </row>
    <row r="2306" spans="2:13" x14ac:dyDescent="0.2">
      <c r="B2306" s="93" t="str">
        <f>IF(A2306="","",IF(ISNUMBER(SEARCH("KCB",G2306))=TRUE,Info!$J$10,Info!$J$11))</f>
        <v/>
      </c>
      <c r="K2306" s="58"/>
      <c r="M2306" s="58"/>
    </row>
    <row r="2307" spans="2:13" x14ac:dyDescent="0.2">
      <c r="B2307" s="93" t="str">
        <f>IF(A2307="","",IF(ISNUMBER(SEARCH("KCB",G2307))=TRUE,Info!$J$10,Info!$J$11))</f>
        <v/>
      </c>
      <c r="K2307" s="58"/>
      <c r="M2307" s="58"/>
    </row>
    <row r="2308" spans="2:13" x14ac:dyDescent="0.2">
      <c r="B2308" s="93" t="str">
        <f>IF(A2308="","",IF(ISNUMBER(SEARCH("KCB",G2308))=TRUE,Info!$J$10,Info!$J$11))</f>
        <v/>
      </c>
      <c r="K2308" s="58"/>
      <c r="M2308" s="58"/>
    </row>
    <row r="2309" spans="2:13" x14ac:dyDescent="0.2">
      <c r="B2309" s="93" t="str">
        <f>IF(A2309="","",IF(ISNUMBER(SEARCH("KCB",G2309))=TRUE,Info!$J$10,Info!$J$11))</f>
        <v/>
      </c>
      <c r="K2309" s="58"/>
      <c r="M2309" s="58"/>
    </row>
    <row r="2310" spans="2:13" x14ac:dyDescent="0.2">
      <c r="B2310" s="93" t="str">
        <f>IF(A2310="","",IF(ISNUMBER(SEARCH("KCB",G2310))=TRUE,Info!$J$10,Info!$J$11))</f>
        <v/>
      </c>
      <c r="K2310" s="58"/>
      <c r="M2310" s="58"/>
    </row>
    <row r="2311" spans="2:13" x14ac:dyDescent="0.2">
      <c r="B2311" s="93" t="str">
        <f>IF(A2311="","",IF(ISNUMBER(SEARCH("KCB",G2311))=TRUE,Info!$J$10,Info!$J$11))</f>
        <v/>
      </c>
      <c r="K2311" s="58"/>
      <c r="M2311" s="58"/>
    </row>
    <row r="2312" spans="2:13" x14ac:dyDescent="0.2">
      <c r="B2312" s="93" t="str">
        <f>IF(A2312="","",IF(ISNUMBER(SEARCH("KCB",G2312))=TRUE,Info!$J$10,Info!$J$11))</f>
        <v/>
      </c>
      <c r="K2312" s="58"/>
      <c r="M2312" s="58"/>
    </row>
    <row r="2313" spans="2:13" x14ac:dyDescent="0.2">
      <c r="B2313" s="93" t="str">
        <f>IF(A2313="","",IF(ISNUMBER(SEARCH("KCB",G2313))=TRUE,Info!$J$10,Info!$J$11))</f>
        <v/>
      </c>
      <c r="K2313" s="58"/>
      <c r="M2313" s="58"/>
    </row>
    <row r="2314" spans="2:13" x14ac:dyDescent="0.2">
      <c r="B2314" s="93" t="str">
        <f>IF(A2314="","",IF(ISNUMBER(SEARCH("KCB",G2314))=TRUE,Info!$J$10,Info!$J$11))</f>
        <v/>
      </c>
      <c r="K2314" s="58"/>
      <c r="M2314" s="58"/>
    </row>
    <row r="2315" spans="2:13" x14ac:dyDescent="0.2">
      <c r="B2315" s="93" t="str">
        <f>IF(A2315="","",IF(ISNUMBER(SEARCH("KCB",G2315))=TRUE,Info!$J$10,Info!$J$11))</f>
        <v/>
      </c>
      <c r="K2315" s="58"/>
      <c r="M2315" s="58"/>
    </row>
    <row r="2316" spans="2:13" x14ac:dyDescent="0.2">
      <c r="B2316" s="93" t="str">
        <f>IF(A2316="","",IF(ISNUMBER(SEARCH("KCB",G2316))=TRUE,Info!$J$10,Info!$J$11))</f>
        <v/>
      </c>
      <c r="K2316" s="58"/>
      <c r="M2316" s="58"/>
    </row>
    <row r="2317" spans="2:13" x14ac:dyDescent="0.2">
      <c r="B2317" s="93" t="str">
        <f>IF(A2317="","",IF(ISNUMBER(SEARCH("KCB",G2317))=TRUE,Info!$J$10,Info!$J$11))</f>
        <v/>
      </c>
      <c r="K2317" s="58"/>
      <c r="M2317" s="58"/>
    </row>
    <row r="2318" spans="2:13" x14ac:dyDescent="0.2">
      <c r="B2318" s="93" t="str">
        <f>IF(A2318="","",IF(ISNUMBER(SEARCH("KCB",G2318))=TRUE,Info!$J$10,Info!$J$11))</f>
        <v/>
      </c>
      <c r="K2318" s="58"/>
      <c r="M2318" s="58"/>
    </row>
    <row r="2319" spans="2:13" x14ac:dyDescent="0.2">
      <c r="B2319" s="93" t="str">
        <f>IF(A2319="","",IF(ISNUMBER(SEARCH("KCB",G2319))=TRUE,Info!$J$10,Info!$J$11))</f>
        <v/>
      </c>
      <c r="K2319" s="58"/>
      <c r="M2319" s="58"/>
    </row>
    <row r="2320" spans="2:13" x14ac:dyDescent="0.2">
      <c r="B2320" s="93" t="str">
        <f>IF(A2320="","",IF(ISNUMBER(SEARCH("KCB",G2320))=TRUE,Info!$J$10,Info!$J$11))</f>
        <v/>
      </c>
      <c r="K2320" s="58"/>
      <c r="M2320" s="58"/>
    </row>
    <row r="2321" spans="2:13" x14ac:dyDescent="0.2">
      <c r="B2321" s="93" t="str">
        <f>IF(A2321="","",IF(ISNUMBER(SEARCH("KCB",G2321))=TRUE,Info!$J$10,Info!$J$11))</f>
        <v/>
      </c>
      <c r="K2321" s="58"/>
      <c r="M2321" s="58"/>
    </row>
    <row r="2322" spans="2:13" x14ac:dyDescent="0.2">
      <c r="B2322" s="93" t="str">
        <f>IF(A2322="","",IF(ISNUMBER(SEARCH("KCB",G2322))=TRUE,Info!$J$10,Info!$J$11))</f>
        <v/>
      </c>
      <c r="K2322" s="58"/>
      <c r="M2322" s="58"/>
    </row>
    <row r="2323" spans="2:13" x14ac:dyDescent="0.2">
      <c r="B2323" s="93" t="str">
        <f>IF(A2323="","",IF(ISNUMBER(SEARCH("KCB",G2323))=TRUE,Info!$J$10,Info!$J$11))</f>
        <v/>
      </c>
      <c r="K2323" s="58"/>
      <c r="M2323" s="58"/>
    </row>
    <row r="2324" spans="2:13" x14ac:dyDescent="0.2">
      <c r="B2324" s="93" t="str">
        <f>IF(A2324="","",IF(ISNUMBER(SEARCH("KCB",G2324))=TRUE,Info!$J$10,Info!$J$11))</f>
        <v/>
      </c>
      <c r="K2324" s="58"/>
      <c r="M2324" s="58"/>
    </row>
    <row r="2325" spans="2:13" x14ac:dyDescent="0.2">
      <c r="B2325" s="93" t="str">
        <f>IF(A2325="","",IF(ISNUMBER(SEARCH("KCB",G2325))=TRUE,Info!$J$10,Info!$J$11))</f>
        <v/>
      </c>
      <c r="K2325" s="58"/>
      <c r="M2325" s="58"/>
    </row>
    <row r="2326" spans="2:13" x14ac:dyDescent="0.2">
      <c r="B2326" s="93" t="str">
        <f>IF(A2326="","",IF(ISNUMBER(SEARCH("KCB",G2326))=TRUE,Info!$J$10,Info!$J$11))</f>
        <v/>
      </c>
      <c r="K2326" s="58"/>
      <c r="M2326" s="58"/>
    </row>
    <row r="2327" spans="2:13" x14ac:dyDescent="0.2">
      <c r="B2327" s="93" t="str">
        <f>IF(A2327="","",IF(ISNUMBER(SEARCH("KCB",G2327))=TRUE,Info!$J$10,Info!$J$11))</f>
        <v/>
      </c>
      <c r="K2327" s="58"/>
      <c r="M2327" s="58"/>
    </row>
    <row r="2328" spans="2:13" x14ac:dyDescent="0.2">
      <c r="B2328" s="93" t="str">
        <f>IF(A2328="","",IF(ISNUMBER(SEARCH("KCB",G2328))=TRUE,Info!$J$10,Info!$J$11))</f>
        <v/>
      </c>
      <c r="K2328" s="58"/>
      <c r="M2328" s="58"/>
    </row>
    <row r="2329" spans="2:13" x14ac:dyDescent="0.2">
      <c r="B2329" s="93" t="str">
        <f>IF(A2329="","",IF(ISNUMBER(SEARCH("KCB",G2329))=TRUE,Info!$J$10,Info!$J$11))</f>
        <v/>
      </c>
      <c r="K2329" s="58"/>
      <c r="M2329" s="58"/>
    </row>
    <row r="2330" spans="2:13" x14ac:dyDescent="0.2">
      <c r="B2330" s="93" t="str">
        <f>IF(A2330="","",IF(ISNUMBER(SEARCH("KCB",G2330))=TRUE,Info!$J$10,Info!$J$11))</f>
        <v/>
      </c>
      <c r="K2330" s="58"/>
      <c r="M2330" s="58"/>
    </row>
    <row r="2331" spans="2:13" x14ac:dyDescent="0.2">
      <c r="B2331" s="93" t="str">
        <f>IF(A2331="","",IF(ISNUMBER(SEARCH("KCB",G2331))=TRUE,Info!$J$10,Info!$J$11))</f>
        <v/>
      </c>
      <c r="K2331" s="58"/>
      <c r="M2331" s="58"/>
    </row>
    <row r="2332" spans="2:13" x14ac:dyDescent="0.2">
      <c r="B2332" s="93" t="str">
        <f>IF(A2332="","",IF(ISNUMBER(SEARCH("KCB",G2332))=TRUE,Info!$J$10,Info!$J$11))</f>
        <v/>
      </c>
      <c r="K2332" s="58"/>
      <c r="M2332" s="58"/>
    </row>
    <row r="2333" spans="2:13" x14ac:dyDescent="0.2">
      <c r="B2333" s="93" t="str">
        <f>IF(A2333="","",IF(ISNUMBER(SEARCH("KCB",G2333))=TRUE,Info!$J$10,Info!$J$11))</f>
        <v/>
      </c>
      <c r="K2333" s="58"/>
      <c r="M2333" s="58"/>
    </row>
    <row r="2334" spans="2:13" x14ac:dyDescent="0.2">
      <c r="B2334" s="93" t="str">
        <f>IF(A2334="","",IF(ISNUMBER(SEARCH("KCB",G2334))=TRUE,Info!$J$10,Info!$J$11))</f>
        <v/>
      </c>
      <c r="K2334" s="58"/>
      <c r="M2334" s="58"/>
    </row>
    <row r="2335" spans="2:13" x14ac:dyDescent="0.2">
      <c r="B2335" s="93" t="str">
        <f>IF(A2335="","",IF(ISNUMBER(SEARCH("KCB",G2335))=TRUE,Info!$J$10,Info!$J$11))</f>
        <v/>
      </c>
      <c r="K2335" s="58"/>
      <c r="M2335" s="58"/>
    </row>
    <row r="2336" spans="2:13" x14ac:dyDescent="0.2">
      <c r="B2336" s="93" t="str">
        <f>IF(A2336="","",IF(ISNUMBER(SEARCH("KCB",G2336))=TRUE,Info!$J$10,Info!$J$11))</f>
        <v/>
      </c>
      <c r="K2336" s="58"/>
      <c r="M2336" s="58"/>
    </row>
    <row r="2337" spans="2:13" x14ac:dyDescent="0.2">
      <c r="B2337" s="93" t="str">
        <f>IF(A2337="","",IF(ISNUMBER(SEARCH("KCB",G2337))=TRUE,Info!$J$10,Info!$J$11))</f>
        <v/>
      </c>
      <c r="K2337" s="58"/>
      <c r="M2337" s="58"/>
    </row>
    <row r="2338" spans="2:13" x14ac:dyDescent="0.2">
      <c r="B2338" s="93" t="str">
        <f>IF(A2338="","",IF(ISNUMBER(SEARCH("KCB",G2338))=TRUE,Info!$J$10,Info!$J$11))</f>
        <v/>
      </c>
      <c r="K2338" s="58"/>
      <c r="M2338" s="58"/>
    </row>
    <row r="2339" spans="2:13" x14ac:dyDescent="0.2">
      <c r="B2339" s="93" t="str">
        <f>IF(A2339="","",IF(ISNUMBER(SEARCH("KCB",G2339))=TRUE,Info!$J$10,Info!$J$11))</f>
        <v/>
      </c>
      <c r="K2339" s="58"/>
      <c r="M2339" s="58"/>
    </row>
    <row r="2340" spans="2:13" x14ac:dyDescent="0.2">
      <c r="B2340" s="93" t="str">
        <f>IF(A2340="","",IF(ISNUMBER(SEARCH("KCB",G2340))=TRUE,Info!$J$10,Info!$J$11))</f>
        <v/>
      </c>
      <c r="K2340" s="58"/>
      <c r="M2340" s="58"/>
    </row>
    <row r="2341" spans="2:13" x14ac:dyDescent="0.2">
      <c r="B2341" s="93" t="str">
        <f>IF(A2341="","",IF(ISNUMBER(SEARCH("KCB",G2341))=TRUE,Info!$J$10,Info!$J$11))</f>
        <v/>
      </c>
      <c r="K2341" s="58"/>
      <c r="M2341" s="58"/>
    </row>
    <row r="2342" spans="2:13" x14ac:dyDescent="0.2">
      <c r="B2342" s="93" t="str">
        <f>IF(A2342="","",IF(ISNUMBER(SEARCH("KCB",G2342))=TRUE,Info!$J$10,Info!$J$11))</f>
        <v/>
      </c>
      <c r="K2342" s="58"/>
      <c r="M2342" s="58"/>
    </row>
    <row r="2343" spans="2:13" x14ac:dyDescent="0.2">
      <c r="B2343" s="93" t="str">
        <f>IF(A2343="","",IF(ISNUMBER(SEARCH("KCB",G2343))=TRUE,Info!$J$10,Info!$J$11))</f>
        <v/>
      </c>
      <c r="K2343" s="58"/>
      <c r="M2343" s="58"/>
    </row>
    <row r="2344" spans="2:13" x14ac:dyDescent="0.2">
      <c r="B2344" s="93" t="str">
        <f>IF(A2344="","",IF(ISNUMBER(SEARCH("KCB",G2344))=TRUE,Info!$J$10,Info!$J$11))</f>
        <v/>
      </c>
      <c r="K2344" s="58"/>
      <c r="M2344" s="58"/>
    </row>
    <row r="2345" spans="2:13" x14ac:dyDescent="0.2">
      <c r="B2345" s="93" t="str">
        <f>IF(A2345="","",IF(ISNUMBER(SEARCH("KCB",G2345))=TRUE,Info!$J$10,Info!$J$11))</f>
        <v/>
      </c>
      <c r="K2345" s="58"/>
      <c r="M2345" s="58"/>
    </row>
    <row r="2346" spans="2:13" x14ac:dyDescent="0.2">
      <c r="B2346" s="93" t="str">
        <f>IF(A2346="","",IF(ISNUMBER(SEARCH("KCB",G2346))=TRUE,Info!$J$10,Info!$J$11))</f>
        <v/>
      </c>
      <c r="K2346" s="58"/>
      <c r="M2346" s="58"/>
    </row>
    <row r="2347" spans="2:13" x14ac:dyDescent="0.2">
      <c r="B2347" s="93" t="str">
        <f>IF(A2347="","",IF(ISNUMBER(SEARCH("KCB",G2347))=TRUE,Info!$J$10,Info!$J$11))</f>
        <v/>
      </c>
      <c r="K2347" s="58"/>
      <c r="M2347" s="58"/>
    </row>
    <row r="2348" spans="2:13" x14ac:dyDescent="0.2">
      <c r="B2348" s="93" t="str">
        <f>IF(A2348="","",IF(ISNUMBER(SEARCH("KCB",G2348))=TRUE,Info!$J$10,Info!$J$11))</f>
        <v/>
      </c>
      <c r="K2348" s="58"/>
      <c r="M2348" s="58"/>
    </row>
    <row r="2349" spans="2:13" x14ac:dyDescent="0.2">
      <c r="B2349" s="93" t="str">
        <f>IF(A2349="","",IF(ISNUMBER(SEARCH("KCB",G2349))=TRUE,Info!$J$10,Info!$J$11))</f>
        <v/>
      </c>
      <c r="K2349" s="58"/>
      <c r="M2349" s="58"/>
    </row>
    <row r="2350" spans="2:13" x14ac:dyDescent="0.2">
      <c r="B2350" s="93" t="str">
        <f>IF(A2350="","",IF(ISNUMBER(SEARCH("KCB",G2350))=TRUE,Info!$J$10,Info!$J$11))</f>
        <v/>
      </c>
      <c r="K2350" s="58"/>
      <c r="M2350" s="58"/>
    </row>
    <row r="2351" spans="2:13" x14ac:dyDescent="0.2">
      <c r="B2351" s="93" t="str">
        <f>IF(A2351="","",IF(ISNUMBER(SEARCH("KCB",G2351))=TRUE,Info!$J$10,Info!$J$11))</f>
        <v/>
      </c>
      <c r="K2351" s="58"/>
      <c r="M2351" s="58"/>
    </row>
    <row r="2352" spans="2:13" x14ac:dyDescent="0.2">
      <c r="B2352" s="93" t="str">
        <f>IF(A2352="","",IF(ISNUMBER(SEARCH("KCB",G2352))=TRUE,Info!$J$10,Info!$J$11))</f>
        <v/>
      </c>
      <c r="K2352" s="58"/>
      <c r="M2352" s="58"/>
    </row>
    <row r="2353" spans="2:13" x14ac:dyDescent="0.2">
      <c r="B2353" s="93" t="str">
        <f>IF(A2353="","",IF(ISNUMBER(SEARCH("KCB",G2353))=TRUE,Info!$J$10,Info!$J$11))</f>
        <v/>
      </c>
      <c r="K2353" s="58"/>
      <c r="M2353" s="58"/>
    </row>
    <row r="2354" spans="2:13" x14ac:dyDescent="0.2">
      <c r="B2354" s="93" t="str">
        <f>IF(A2354="","",IF(ISNUMBER(SEARCH("KCB",G2354))=TRUE,Info!$J$10,Info!$J$11))</f>
        <v/>
      </c>
      <c r="K2354" s="58"/>
      <c r="M2354" s="58"/>
    </row>
    <row r="2355" spans="2:13" x14ac:dyDescent="0.2">
      <c r="B2355" s="93" t="str">
        <f>IF(A2355="","",IF(ISNUMBER(SEARCH("KCB",G2355))=TRUE,Info!$J$10,Info!$J$11))</f>
        <v/>
      </c>
      <c r="K2355" s="58"/>
      <c r="M2355" s="58"/>
    </row>
    <row r="2356" spans="2:13" x14ac:dyDescent="0.2">
      <c r="B2356" s="93" t="str">
        <f>IF(A2356="","",IF(ISNUMBER(SEARCH("KCB",G2356))=TRUE,Info!$J$10,Info!$J$11))</f>
        <v/>
      </c>
      <c r="K2356" s="58"/>
      <c r="M2356" s="58"/>
    </row>
    <row r="2357" spans="2:13" x14ac:dyDescent="0.2">
      <c r="B2357" s="93" t="str">
        <f>IF(A2357="","",IF(ISNUMBER(SEARCH("KCB",G2357))=TRUE,Info!$J$10,Info!$J$11))</f>
        <v/>
      </c>
      <c r="K2357" s="58"/>
      <c r="M2357" s="58"/>
    </row>
    <row r="2358" spans="2:13" x14ac:dyDescent="0.2">
      <c r="B2358" s="93" t="str">
        <f>IF(A2358="","",IF(ISNUMBER(SEARCH("KCB",G2358))=TRUE,Info!$J$10,Info!$J$11))</f>
        <v/>
      </c>
      <c r="K2358" s="58"/>
      <c r="M2358" s="58"/>
    </row>
    <row r="2359" spans="2:13" x14ac:dyDescent="0.2">
      <c r="B2359" s="93" t="str">
        <f>IF(A2359="","",IF(ISNUMBER(SEARCH("KCB",G2359))=TRUE,Info!$J$10,Info!$J$11))</f>
        <v/>
      </c>
      <c r="K2359" s="58"/>
      <c r="M2359" s="58"/>
    </row>
    <row r="2360" spans="2:13" x14ac:dyDescent="0.2">
      <c r="B2360" s="93" t="str">
        <f>IF(A2360="","",IF(ISNUMBER(SEARCH("KCB",G2360))=TRUE,Info!$J$10,Info!$J$11))</f>
        <v/>
      </c>
      <c r="K2360" s="58"/>
      <c r="M2360" s="58"/>
    </row>
    <row r="2361" spans="2:13" x14ac:dyDescent="0.2">
      <c r="B2361" s="93" t="str">
        <f>IF(A2361="","",IF(ISNUMBER(SEARCH("KCB",G2361))=TRUE,Info!$J$10,Info!$J$11))</f>
        <v/>
      </c>
      <c r="K2361" s="58"/>
      <c r="M2361" s="58"/>
    </row>
    <row r="2362" spans="2:13" x14ac:dyDescent="0.2">
      <c r="B2362" s="93" t="str">
        <f>IF(A2362="","",IF(ISNUMBER(SEARCH("KCB",G2362))=TRUE,Info!$J$10,Info!$J$11))</f>
        <v/>
      </c>
      <c r="K2362" s="58"/>
      <c r="M2362" s="58"/>
    </row>
    <row r="2363" spans="2:13" x14ac:dyDescent="0.2">
      <c r="B2363" s="93" t="str">
        <f>IF(A2363="","",IF(ISNUMBER(SEARCH("KCB",G2363))=TRUE,Info!$J$10,Info!$J$11))</f>
        <v/>
      </c>
      <c r="K2363" s="58"/>
      <c r="M2363" s="58"/>
    </row>
    <row r="2364" spans="2:13" x14ac:dyDescent="0.2">
      <c r="B2364" s="93" t="str">
        <f>IF(A2364="","",IF(ISNUMBER(SEARCH("KCB",G2364))=TRUE,Info!$J$10,Info!$J$11))</f>
        <v/>
      </c>
      <c r="K2364" s="58"/>
      <c r="M2364" s="58"/>
    </row>
    <row r="2365" spans="2:13" x14ac:dyDescent="0.2">
      <c r="B2365" s="93" t="str">
        <f>IF(A2365="","",IF(ISNUMBER(SEARCH("KCB",G2365))=TRUE,Info!$J$10,Info!$J$11))</f>
        <v/>
      </c>
      <c r="K2365" s="58"/>
      <c r="M2365" s="58"/>
    </row>
    <row r="2366" spans="2:13" x14ac:dyDescent="0.2">
      <c r="B2366" s="93" t="str">
        <f>IF(A2366="","",IF(ISNUMBER(SEARCH("KCB",G2366))=TRUE,Info!$J$10,Info!$J$11))</f>
        <v/>
      </c>
      <c r="K2366" s="58"/>
      <c r="M2366" s="58"/>
    </row>
    <row r="2367" spans="2:13" x14ac:dyDescent="0.2">
      <c r="B2367" s="93" t="str">
        <f>IF(A2367="","",IF(ISNUMBER(SEARCH("KCB",G2367))=TRUE,Info!$J$10,Info!$J$11))</f>
        <v/>
      </c>
      <c r="K2367" s="58"/>
      <c r="M2367" s="58"/>
    </row>
    <row r="2368" spans="2:13" x14ac:dyDescent="0.2">
      <c r="B2368" s="93" t="str">
        <f>IF(A2368="","",IF(ISNUMBER(SEARCH("KCB",G2368))=TRUE,Info!$J$10,Info!$J$11))</f>
        <v/>
      </c>
      <c r="K2368" s="58"/>
      <c r="M2368" s="58"/>
    </row>
    <row r="2369" spans="2:13" x14ac:dyDescent="0.2">
      <c r="B2369" s="93" t="str">
        <f>IF(A2369="","",IF(ISNUMBER(SEARCH("KCB",G2369))=TRUE,Info!$J$10,Info!$J$11))</f>
        <v/>
      </c>
      <c r="K2369" s="58"/>
      <c r="M2369" s="58"/>
    </row>
    <row r="2370" spans="2:13" x14ac:dyDescent="0.2">
      <c r="B2370" s="93" t="str">
        <f>IF(A2370="","",IF(ISNUMBER(SEARCH("KCB",G2370))=TRUE,Info!$J$10,Info!$J$11))</f>
        <v/>
      </c>
      <c r="K2370" s="58"/>
      <c r="M2370" s="58"/>
    </row>
    <row r="2371" spans="2:13" x14ac:dyDescent="0.2">
      <c r="B2371" s="93" t="str">
        <f>IF(A2371="","",IF(ISNUMBER(SEARCH("KCB",G2371))=TRUE,Info!$J$10,Info!$J$11))</f>
        <v/>
      </c>
      <c r="K2371" s="58"/>
      <c r="M2371" s="58"/>
    </row>
    <row r="2372" spans="2:13" x14ac:dyDescent="0.2">
      <c r="B2372" s="93" t="str">
        <f>IF(A2372="","",IF(ISNUMBER(SEARCH("KCB",G2372))=TRUE,Info!$J$10,Info!$J$11))</f>
        <v/>
      </c>
      <c r="K2372" s="58"/>
      <c r="M2372" s="58"/>
    </row>
    <row r="2373" spans="2:13" x14ac:dyDescent="0.2">
      <c r="B2373" s="93" t="str">
        <f>IF(A2373="","",IF(ISNUMBER(SEARCH("KCB",G2373))=TRUE,Info!$J$10,Info!$J$11))</f>
        <v/>
      </c>
      <c r="K2373" s="58"/>
      <c r="M2373" s="58"/>
    </row>
    <row r="2374" spans="2:13" x14ac:dyDescent="0.2">
      <c r="B2374" s="93" t="str">
        <f>IF(A2374="","",IF(ISNUMBER(SEARCH("KCB",G2374))=TRUE,Info!$J$10,Info!$J$11))</f>
        <v/>
      </c>
      <c r="K2374" s="58"/>
      <c r="M2374" s="58"/>
    </row>
    <row r="2375" spans="2:13" x14ac:dyDescent="0.2">
      <c r="B2375" s="93" t="str">
        <f>IF(A2375="","",IF(ISNUMBER(SEARCH("KCB",G2375))=TRUE,Info!$J$10,Info!$J$11))</f>
        <v/>
      </c>
      <c r="K2375" s="58"/>
      <c r="M2375" s="58"/>
    </row>
    <row r="2376" spans="2:13" x14ac:dyDescent="0.2">
      <c r="B2376" s="93" t="str">
        <f>IF(A2376="","",IF(ISNUMBER(SEARCH("KCB",G2376))=TRUE,Info!$J$10,Info!$J$11))</f>
        <v/>
      </c>
      <c r="K2376" s="58"/>
      <c r="M2376" s="58"/>
    </row>
    <row r="2377" spans="2:13" x14ac:dyDescent="0.2">
      <c r="B2377" s="93" t="str">
        <f>IF(A2377="","",IF(ISNUMBER(SEARCH("KCB",G2377))=TRUE,Info!$J$10,Info!$J$11))</f>
        <v/>
      </c>
      <c r="K2377" s="58"/>
      <c r="M2377" s="58"/>
    </row>
    <row r="2378" spans="2:13" x14ac:dyDescent="0.2">
      <c r="B2378" s="93" t="str">
        <f>IF(A2378="","",IF(ISNUMBER(SEARCH("KCB",G2378))=TRUE,Info!$J$10,Info!$J$11))</f>
        <v/>
      </c>
      <c r="K2378" s="58"/>
      <c r="M2378" s="58"/>
    </row>
    <row r="2379" spans="2:13" x14ac:dyDescent="0.2">
      <c r="B2379" s="93" t="str">
        <f>IF(A2379="","",IF(ISNUMBER(SEARCH("KCB",G2379))=TRUE,Info!$J$10,Info!$J$11))</f>
        <v/>
      </c>
      <c r="K2379" s="58"/>
      <c r="M2379" s="58"/>
    </row>
    <row r="2380" spans="2:13" x14ac:dyDescent="0.2">
      <c r="B2380" s="93" t="str">
        <f>IF(A2380="","",IF(ISNUMBER(SEARCH("KCB",G2380))=TRUE,Info!$J$10,Info!$J$11))</f>
        <v/>
      </c>
      <c r="K2380" s="58"/>
      <c r="M2380" s="58"/>
    </row>
    <row r="2381" spans="2:13" x14ac:dyDescent="0.2">
      <c r="B2381" s="93" t="str">
        <f>IF(A2381="","",IF(ISNUMBER(SEARCH("KCB",G2381))=TRUE,Info!$J$10,Info!$J$11))</f>
        <v/>
      </c>
      <c r="K2381" s="58"/>
      <c r="M2381" s="58"/>
    </row>
    <row r="2382" spans="2:13" x14ac:dyDescent="0.2">
      <c r="B2382" s="93" t="str">
        <f>IF(A2382="","",IF(ISNUMBER(SEARCH("KCB",G2382))=TRUE,Info!$J$10,Info!$J$11))</f>
        <v/>
      </c>
      <c r="K2382" s="58"/>
      <c r="M2382" s="58"/>
    </row>
    <row r="2383" spans="2:13" x14ac:dyDescent="0.2">
      <c r="B2383" s="93" t="str">
        <f>IF(A2383="","",IF(ISNUMBER(SEARCH("KCB",G2383))=TRUE,Info!$J$10,Info!$J$11))</f>
        <v/>
      </c>
      <c r="K2383" s="58"/>
      <c r="M2383" s="58"/>
    </row>
    <row r="2384" spans="2:13" x14ac:dyDescent="0.2">
      <c r="B2384" s="93" t="str">
        <f>IF(A2384="","",IF(ISNUMBER(SEARCH("KCB",G2384))=TRUE,Info!$J$10,Info!$J$11))</f>
        <v/>
      </c>
      <c r="K2384" s="58"/>
      <c r="M2384" s="58"/>
    </row>
    <row r="2385" spans="2:13" x14ac:dyDescent="0.2">
      <c r="B2385" s="93" t="str">
        <f>IF(A2385="","",IF(ISNUMBER(SEARCH("KCB",G2385))=TRUE,Info!$J$10,Info!$J$11))</f>
        <v/>
      </c>
      <c r="K2385" s="58"/>
      <c r="M2385" s="58"/>
    </row>
    <row r="2386" spans="2:13" x14ac:dyDescent="0.2">
      <c r="B2386" s="93" t="str">
        <f>IF(A2386="","",IF(ISNUMBER(SEARCH("KCB",G2386))=TRUE,Info!$J$10,Info!$J$11))</f>
        <v/>
      </c>
      <c r="K2386" s="58"/>
      <c r="M2386" s="58"/>
    </row>
    <row r="2387" spans="2:13" x14ac:dyDescent="0.2">
      <c r="B2387" s="93" t="str">
        <f>IF(A2387="","",IF(ISNUMBER(SEARCH("KCB",G2387))=TRUE,Info!$J$10,Info!$J$11))</f>
        <v/>
      </c>
      <c r="K2387" s="58"/>
      <c r="M2387" s="58"/>
    </row>
    <row r="2388" spans="2:13" x14ac:dyDescent="0.2">
      <c r="B2388" s="93" t="str">
        <f>IF(A2388="","",IF(ISNUMBER(SEARCH("KCB",G2388))=TRUE,Info!$J$10,Info!$J$11))</f>
        <v/>
      </c>
      <c r="K2388" s="58"/>
      <c r="M2388" s="58"/>
    </row>
    <row r="2389" spans="2:13" x14ac:dyDescent="0.2">
      <c r="B2389" s="93" t="str">
        <f>IF(A2389="","",IF(ISNUMBER(SEARCH("KCB",G2389))=TRUE,Info!$J$10,Info!$J$11))</f>
        <v/>
      </c>
      <c r="K2389" s="58"/>
      <c r="M2389" s="58"/>
    </row>
    <row r="2390" spans="2:13" x14ac:dyDescent="0.2">
      <c r="B2390" s="93" t="str">
        <f>IF(A2390="","",IF(ISNUMBER(SEARCH("KCB",G2390))=TRUE,Info!$J$10,Info!$J$11))</f>
        <v/>
      </c>
      <c r="K2390" s="58"/>
      <c r="M2390" s="58"/>
    </row>
    <row r="2391" spans="2:13" x14ac:dyDescent="0.2">
      <c r="B2391" s="93" t="str">
        <f>IF(A2391="","",IF(ISNUMBER(SEARCH("KCB",G2391))=TRUE,Info!$J$10,Info!$J$11))</f>
        <v/>
      </c>
      <c r="K2391" s="58"/>
      <c r="M2391" s="58"/>
    </row>
    <row r="2392" spans="2:13" x14ac:dyDescent="0.2">
      <c r="B2392" s="93" t="str">
        <f>IF(A2392="","",IF(ISNUMBER(SEARCH("KCB",G2392))=TRUE,Info!$J$10,Info!$J$11))</f>
        <v/>
      </c>
      <c r="K2392" s="58"/>
      <c r="M2392" s="58"/>
    </row>
    <row r="2393" spans="2:13" x14ac:dyDescent="0.2">
      <c r="B2393" s="93" t="str">
        <f>IF(A2393="","",IF(ISNUMBER(SEARCH("KCB",G2393))=TRUE,Info!$J$10,Info!$J$11))</f>
        <v/>
      </c>
      <c r="K2393" s="58"/>
      <c r="M2393" s="58"/>
    </row>
    <row r="2394" spans="2:13" x14ac:dyDescent="0.2">
      <c r="B2394" s="93" t="str">
        <f>IF(A2394="","",IF(ISNUMBER(SEARCH("KCB",G2394))=TRUE,Info!$J$10,Info!$J$11))</f>
        <v/>
      </c>
      <c r="K2394" s="58"/>
      <c r="M2394" s="58"/>
    </row>
    <row r="2395" spans="2:13" x14ac:dyDescent="0.2">
      <c r="B2395" s="93" t="str">
        <f>IF(A2395="","",IF(ISNUMBER(SEARCH("KCB",G2395))=TRUE,Info!$J$10,Info!$J$11))</f>
        <v/>
      </c>
      <c r="K2395" s="58"/>
      <c r="M2395" s="58"/>
    </row>
    <row r="2396" spans="2:13" x14ac:dyDescent="0.2">
      <c r="B2396" s="93" t="str">
        <f>IF(A2396="","",IF(ISNUMBER(SEARCH("KCB",G2396))=TRUE,Info!$J$10,Info!$J$11))</f>
        <v/>
      </c>
      <c r="K2396" s="58"/>
      <c r="M2396" s="58"/>
    </row>
    <row r="2397" spans="2:13" x14ac:dyDescent="0.2">
      <c r="B2397" s="93" t="str">
        <f>IF(A2397="","",IF(ISNUMBER(SEARCH("KCB",G2397))=TRUE,Info!$J$10,Info!$J$11))</f>
        <v/>
      </c>
      <c r="K2397" s="58"/>
      <c r="M2397" s="58"/>
    </row>
    <row r="2398" spans="2:13" x14ac:dyDescent="0.2">
      <c r="B2398" s="93" t="str">
        <f>IF(A2398="","",IF(ISNUMBER(SEARCH("KCB",G2398))=TRUE,Info!$J$10,Info!$J$11))</f>
        <v/>
      </c>
      <c r="K2398" s="58"/>
      <c r="M2398" s="58"/>
    </row>
    <row r="2399" spans="2:13" x14ac:dyDescent="0.2">
      <c r="B2399" s="93" t="str">
        <f>IF(A2399="","",IF(ISNUMBER(SEARCH("KCB",G2399))=TRUE,Info!$J$10,Info!$J$11))</f>
        <v/>
      </c>
      <c r="K2399" s="58"/>
      <c r="M2399" s="58"/>
    </row>
    <row r="2400" spans="2:13" x14ac:dyDescent="0.2">
      <c r="B2400" s="93" t="str">
        <f>IF(A2400="","",IF(ISNUMBER(SEARCH("KCB",G2400))=TRUE,Info!$J$10,Info!$J$11))</f>
        <v/>
      </c>
      <c r="K2400" s="58"/>
      <c r="M2400" s="58"/>
    </row>
    <row r="2401" spans="2:13" x14ac:dyDescent="0.2">
      <c r="B2401" s="93" t="str">
        <f>IF(A2401="","",IF(ISNUMBER(SEARCH("KCB",G2401))=TRUE,Info!$J$10,Info!$J$11))</f>
        <v/>
      </c>
      <c r="K2401" s="58"/>
      <c r="M2401" s="58"/>
    </row>
    <row r="2402" spans="2:13" x14ac:dyDescent="0.2">
      <c r="B2402" s="93" t="str">
        <f>IF(A2402="","",IF(ISNUMBER(SEARCH("KCB",G2402))=TRUE,Info!$J$10,Info!$J$11))</f>
        <v/>
      </c>
      <c r="K2402" s="58"/>
      <c r="M2402" s="58"/>
    </row>
    <row r="2403" spans="2:13" x14ac:dyDescent="0.2">
      <c r="B2403" s="93" t="str">
        <f>IF(A2403="","",IF(ISNUMBER(SEARCH("KCB",G2403))=TRUE,Info!$J$10,Info!$J$11))</f>
        <v/>
      </c>
      <c r="K2403" s="58"/>
      <c r="M2403" s="58"/>
    </row>
    <row r="2404" spans="2:13" x14ac:dyDescent="0.2">
      <c r="B2404" s="93" t="str">
        <f>IF(A2404="","",IF(ISNUMBER(SEARCH("KCB",G2404))=TRUE,Info!$J$10,Info!$J$11))</f>
        <v/>
      </c>
      <c r="K2404" s="58"/>
      <c r="M2404" s="58"/>
    </row>
    <row r="2405" spans="2:13" x14ac:dyDescent="0.2">
      <c r="B2405" s="93" t="str">
        <f>IF(A2405="","",IF(ISNUMBER(SEARCH("KCB",G2405))=TRUE,Info!$J$10,Info!$J$11))</f>
        <v/>
      </c>
      <c r="K2405" s="58"/>
      <c r="M2405" s="58"/>
    </row>
    <row r="2406" spans="2:13" x14ac:dyDescent="0.2">
      <c r="B2406" s="93" t="str">
        <f>IF(A2406="","",IF(ISNUMBER(SEARCH("KCB",G2406))=TRUE,Info!$J$10,Info!$J$11))</f>
        <v/>
      </c>
      <c r="K2406" s="58"/>
      <c r="M2406" s="58"/>
    </row>
    <row r="2407" spans="2:13" x14ac:dyDescent="0.2">
      <c r="B2407" s="93" t="str">
        <f>IF(A2407="","",IF(ISNUMBER(SEARCH("KCB",G2407))=TRUE,Info!$J$10,Info!$J$11))</f>
        <v/>
      </c>
      <c r="K2407" s="58"/>
      <c r="M2407" s="58"/>
    </row>
    <row r="2408" spans="2:13" x14ac:dyDescent="0.2">
      <c r="B2408" s="93" t="str">
        <f>IF(A2408="","",IF(ISNUMBER(SEARCH("KCB",G2408))=TRUE,Info!$J$10,Info!$J$11))</f>
        <v/>
      </c>
      <c r="K2408" s="58"/>
      <c r="M2408" s="58"/>
    </row>
    <row r="2409" spans="2:13" x14ac:dyDescent="0.2">
      <c r="B2409" s="93" t="str">
        <f>IF(A2409="","",IF(ISNUMBER(SEARCH("KCB",G2409))=TRUE,Info!$J$10,Info!$J$11))</f>
        <v/>
      </c>
      <c r="K2409" s="58"/>
      <c r="M2409" s="58"/>
    </row>
    <row r="2410" spans="2:13" x14ac:dyDescent="0.2">
      <c r="B2410" s="93" t="str">
        <f>IF(A2410="","",IF(ISNUMBER(SEARCH("KCB",G2410))=TRUE,Info!$J$10,Info!$J$11))</f>
        <v/>
      </c>
      <c r="K2410" s="58"/>
      <c r="M2410" s="58"/>
    </row>
    <row r="2411" spans="2:13" x14ac:dyDescent="0.2">
      <c r="B2411" s="93" t="str">
        <f>IF(A2411="","",IF(ISNUMBER(SEARCH("KCB",G2411))=TRUE,Info!$J$10,Info!$J$11))</f>
        <v/>
      </c>
      <c r="K2411" s="58"/>
      <c r="M2411" s="58"/>
    </row>
    <row r="2412" spans="2:13" x14ac:dyDescent="0.2">
      <c r="B2412" s="93" t="str">
        <f>IF(A2412="","",IF(ISNUMBER(SEARCH("KCB",G2412))=TRUE,Info!$J$10,Info!$J$11))</f>
        <v/>
      </c>
      <c r="K2412" s="58"/>
      <c r="M2412" s="58"/>
    </row>
    <row r="2413" spans="2:13" x14ac:dyDescent="0.2">
      <c r="B2413" s="93" t="str">
        <f>IF(A2413="","",IF(ISNUMBER(SEARCH("KCB",G2413))=TRUE,Info!$J$10,Info!$J$11))</f>
        <v/>
      </c>
      <c r="K2413" s="58"/>
      <c r="M2413" s="58"/>
    </row>
    <row r="2414" spans="2:13" x14ac:dyDescent="0.2">
      <c r="B2414" s="93" t="str">
        <f>IF(A2414="","",IF(ISNUMBER(SEARCH("KCB",G2414))=TRUE,Info!$J$10,Info!$J$11))</f>
        <v/>
      </c>
      <c r="K2414" s="58"/>
      <c r="M2414" s="58"/>
    </row>
    <row r="2415" spans="2:13" x14ac:dyDescent="0.2">
      <c r="B2415" s="93" t="str">
        <f>IF(A2415="","",IF(ISNUMBER(SEARCH("KCB",G2415))=TRUE,Info!$J$10,Info!$J$11))</f>
        <v/>
      </c>
      <c r="K2415" s="58"/>
      <c r="M2415" s="58"/>
    </row>
    <row r="2416" spans="2:13" x14ac:dyDescent="0.2">
      <c r="B2416" s="93" t="str">
        <f>IF(A2416="","",IF(ISNUMBER(SEARCH("KCB",G2416))=TRUE,Info!$J$10,Info!$J$11))</f>
        <v/>
      </c>
      <c r="K2416" s="58"/>
      <c r="M2416" s="58"/>
    </row>
    <row r="2417" spans="2:13" x14ac:dyDescent="0.2">
      <c r="B2417" s="93" t="str">
        <f>IF(A2417="","",IF(ISNUMBER(SEARCH("KCB",G2417))=TRUE,Info!$J$10,Info!$J$11))</f>
        <v/>
      </c>
      <c r="K2417" s="58"/>
      <c r="M2417" s="58"/>
    </row>
    <row r="2418" spans="2:13" x14ac:dyDescent="0.2">
      <c r="B2418" s="93" t="str">
        <f>IF(A2418="","",IF(ISNUMBER(SEARCH("KCB",G2418))=TRUE,Info!$J$10,Info!$J$11))</f>
        <v/>
      </c>
      <c r="K2418" s="58"/>
      <c r="M2418" s="58"/>
    </row>
    <row r="2419" spans="2:13" x14ac:dyDescent="0.2">
      <c r="B2419" s="93" t="str">
        <f>IF(A2419="","",IF(ISNUMBER(SEARCH("KCB",G2419))=TRUE,Info!$J$10,Info!$J$11))</f>
        <v/>
      </c>
      <c r="K2419" s="58"/>
      <c r="M2419" s="58"/>
    </row>
    <row r="2420" spans="2:13" x14ac:dyDescent="0.2">
      <c r="B2420" s="93" t="str">
        <f>IF(A2420="","",IF(ISNUMBER(SEARCH("KCB",G2420))=TRUE,Info!$J$10,Info!$J$11))</f>
        <v/>
      </c>
      <c r="K2420" s="58"/>
      <c r="M2420" s="58"/>
    </row>
    <row r="2421" spans="2:13" x14ac:dyDescent="0.2">
      <c r="B2421" s="93" t="str">
        <f>IF(A2421="","",IF(ISNUMBER(SEARCH("KCB",G2421))=TRUE,Info!$J$10,Info!$J$11))</f>
        <v/>
      </c>
      <c r="K2421" s="58"/>
      <c r="M2421" s="58"/>
    </row>
    <row r="2422" spans="2:13" x14ac:dyDescent="0.2">
      <c r="B2422" s="93" t="str">
        <f>IF(A2422="","",IF(ISNUMBER(SEARCH("KCB",G2422))=TRUE,Info!$J$10,Info!$J$11))</f>
        <v/>
      </c>
      <c r="K2422" s="58"/>
      <c r="M2422" s="58"/>
    </row>
    <row r="2423" spans="2:13" x14ac:dyDescent="0.2">
      <c r="B2423" s="93" t="str">
        <f>IF(A2423="","",IF(ISNUMBER(SEARCH("KCB",G2423))=TRUE,Info!$J$10,Info!$J$11))</f>
        <v/>
      </c>
      <c r="K2423" s="58"/>
      <c r="M2423" s="58"/>
    </row>
    <row r="2424" spans="2:13" x14ac:dyDescent="0.2">
      <c r="B2424" s="93" t="str">
        <f>IF(A2424="","",IF(ISNUMBER(SEARCH("KCB",G2424))=TRUE,Info!$J$10,Info!$J$11))</f>
        <v/>
      </c>
      <c r="K2424" s="58"/>
      <c r="M2424" s="58"/>
    </row>
    <row r="2425" spans="2:13" x14ac:dyDescent="0.2">
      <c r="B2425" s="93" t="str">
        <f>IF(A2425="","",IF(ISNUMBER(SEARCH("KCB",G2425))=TRUE,Info!$J$10,Info!$J$11))</f>
        <v/>
      </c>
      <c r="K2425" s="58"/>
      <c r="M2425" s="58"/>
    </row>
    <row r="2426" spans="2:13" x14ac:dyDescent="0.2">
      <c r="B2426" s="93" t="str">
        <f>IF(A2426="","",IF(ISNUMBER(SEARCH("KCB",G2426))=TRUE,Info!$J$10,Info!$J$11))</f>
        <v/>
      </c>
      <c r="K2426" s="58"/>
      <c r="M2426" s="58"/>
    </row>
    <row r="2427" spans="2:13" x14ac:dyDescent="0.2">
      <c r="B2427" s="93" t="str">
        <f>IF(A2427="","",IF(ISNUMBER(SEARCH("KCB",G2427))=TRUE,Info!$J$10,Info!$J$11))</f>
        <v/>
      </c>
      <c r="K2427" s="58"/>
      <c r="M2427" s="58"/>
    </row>
    <row r="2428" spans="2:13" x14ac:dyDescent="0.2">
      <c r="B2428" s="93" t="str">
        <f>IF(A2428="","",IF(ISNUMBER(SEARCH("KCB",G2428))=TRUE,Info!$J$10,Info!$J$11))</f>
        <v/>
      </c>
      <c r="K2428" s="58"/>
      <c r="M2428" s="58"/>
    </row>
    <row r="2429" spans="2:13" x14ac:dyDescent="0.2">
      <c r="B2429" s="93" t="str">
        <f>IF(A2429="","",IF(ISNUMBER(SEARCH("KCB",G2429))=TRUE,Info!$J$10,Info!$J$11))</f>
        <v/>
      </c>
      <c r="K2429" s="58"/>
      <c r="M2429" s="58"/>
    </row>
    <row r="2430" spans="2:13" x14ac:dyDescent="0.2">
      <c r="B2430" s="93" t="str">
        <f>IF(A2430="","",IF(ISNUMBER(SEARCH("KCB",G2430))=TRUE,Info!$J$10,Info!$J$11))</f>
        <v/>
      </c>
      <c r="K2430" s="58"/>
      <c r="M2430" s="58"/>
    </row>
    <row r="2431" spans="2:13" x14ac:dyDescent="0.2">
      <c r="B2431" s="93" t="str">
        <f>IF(A2431="","",IF(ISNUMBER(SEARCH("KCB",G2431))=TRUE,Info!$J$10,Info!$J$11))</f>
        <v/>
      </c>
      <c r="K2431" s="58"/>
      <c r="M2431" s="58"/>
    </row>
    <row r="2432" spans="2:13" x14ac:dyDescent="0.2">
      <c r="B2432" s="93" t="str">
        <f>IF(A2432="","",IF(ISNUMBER(SEARCH("KCB",G2432))=TRUE,Info!$J$10,Info!$J$11))</f>
        <v/>
      </c>
      <c r="K2432" s="58"/>
      <c r="M2432" s="58"/>
    </row>
    <row r="2433" spans="2:13" x14ac:dyDescent="0.2">
      <c r="B2433" s="93" t="str">
        <f>IF(A2433="","",IF(ISNUMBER(SEARCH("KCB",G2433))=TRUE,Info!$J$10,Info!$J$11))</f>
        <v/>
      </c>
      <c r="K2433" s="58"/>
      <c r="M2433" s="58"/>
    </row>
    <row r="2434" spans="2:13" x14ac:dyDescent="0.2">
      <c r="B2434" s="93" t="str">
        <f>IF(A2434="","",IF(ISNUMBER(SEARCH("KCB",G2434))=TRUE,Info!$J$10,Info!$J$11))</f>
        <v/>
      </c>
      <c r="K2434" s="58"/>
      <c r="M2434" s="58"/>
    </row>
    <row r="2435" spans="2:13" x14ac:dyDescent="0.2">
      <c r="B2435" s="93" t="str">
        <f>IF(A2435="","",IF(ISNUMBER(SEARCH("KCB",G2435))=TRUE,Info!$J$10,Info!$J$11))</f>
        <v/>
      </c>
      <c r="K2435" s="58"/>
      <c r="M2435" s="58"/>
    </row>
    <row r="2436" spans="2:13" x14ac:dyDescent="0.2">
      <c r="B2436" s="93" t="str">
        <f>IF(A2436="","",IF(ISNUMBER(SEARCH("KCB",G2436))=TRUE,Info!$J$10,Info!$J$11))</f>
        <v/>
      </c>
      <c r="K2436" s="58"/>
      <c r="M2436" s="58"/>
    </row>
    <row r="2437" spans="2:13" x14ac:dyDescent="0.2">
      <c r="B2437" s="93" t="str">
        <f>IF(A2437="","",IF(ISNUMBER(SEARCH("KCB",G2437))=TRUE,Info!$J$10,Info!$J$11))</f>
        <v/>
      </c>
      <c r="K2437" s="58"/>
      <c r="M2437" s="58"/>
    </row>
    <row r="2438" spans="2:13" x14ac:dyDescent="0.2">
      <c r="B2438" s="93" t="str">
        <f>IF(A2438="","",IF(ISNUMBER(SEARCH("KCB",G2438))=TRUE,Info!$J$10,Info!$J$11))</f>
        <v/>
      </c>
      <c r="K2438" s="58"/>
      <c r="M2438" s="58"/>
    </row>
    <row r="2439" spans="2:13" x14ac:dyDescent="0.2">
      <c r="B2439" s="93" t="str">
        <f>IF(A2439="","",IF(ISNUMBER(SEARCH("KCB",G2439))=TRUE,Info!$J$10,Info!$J$11))</f>
        <v/>
      </c>
      <c r="K2439" s="58"/>
      <c r="M2439" s="58"/>
    </row>
    <row r="2440" spans="2:13" x14ac:dyDescent="0.2">
      <c r="B2440" s="93" t="str">
        <f>IF(A2440="","",IF(ISNUMBER(SEARCH("KCB",G2440))=TRUE,Info!$J$10,Info!$J$11))</f>
        <v/>
      </c>
      <c r="K2440" s="58"/>
      <c r="M2440" s="58"/>
    </row>
    <row r="2441" spans="2:13" x14ac:dyDescent="0.2">
      <c r="B2441" s="93" t="str">
        <f>IF(A2441="","",IF(ISNUMBER(SEARCH("KCB",G2441))=TRUE,Info!$J$10,Info!$J$11))</f>
        <v/>
      </c>
      <c r="K2441" s="58"/>
      <c r="M2441" s="58"/>
    </row>
    <row r="2442" spans="2:13" x14ac:dyDescent="0.2">
      <c r="B2442" s="93" t="str">
        <f>IF(A2442="","",IF(ISNUMBER(SEARCH("KCB",G2442))=TRUE,Info!$J$10,Info!$J$11))</f>
        <v/>
      </c>
      <c r="K2442" s="58"/>
      <c r="M2442" s="58"/>
    </row>
    <row r="2443" spans="2:13" x14ac:dyDescent="0.2">
      <c r="B2443" s="93" t="str">
        <f>IF(A2443="","",IF(ISNUMBER(SEARCH("KCB",G2443))=TRUE,Info!$J$10,Info!$J$11))</f>
        <v/>
      </c>
      <c r="K2443" s="58"/>
      <c r="M2443" s="58"/>
    </row>
    <row r="2444" spans="2:13" x14ac:dyDescent="0.2">
      <c r="B2444" s="93" t="str">
        <f>IF(A2444="","",IF(ISNUMBER(SEARCH("KCB",G2444))=TRUE,Info!$J$10,Info!$J$11))</f>
        <v/>
      </c>
      <c r="K2444" s="58"/>
      <c r="M2444" s="58"/>
    </row>
    <row r="2445" spans="2:13" x14ac:dyDescent="0.2">
      <c r="B2445" s="93" t="str">
        <f>IF(A2445="","",IF(ISNUMBER(SEARCH("KCB",G2445))=TRUE,Info!$J$10,Info!$J$11))</f>
        <v/>
      </c>
      <c r="K2445" s="58"/>
      <c r="M2445" s="58"/>
    </row>
    <row r="2446" spans="2:13" x14ac:dyDescent="0.2">
      <c r="B2446" s="93" t="str">
        <f>IF(A2446="","",IF(ISNUMBER(SEARCH("KCB",G2446))=TRUE,Info!$J$10,Info!$J$11))</f>
        <v/>
      </c>
      <c r="K2446" s="58"/>
      <c r="M2446" s="58"/>
    </row>
    <row r="2447" spans="2:13" x14ac:dyDescent="0.2">
      <c r="B2447" s="93" t="str">
        <f>IF(A2447="","",IF(ISNUMBER(SEARCH("KCB",G2447))=TRUE,Info!$J$10,Info!$J$11))</f>
        <v/>
      </c>
      <c r="K2447" s="58"/>
      <c r="M2447" s="58"/>
    </row>
    <row r="2448" spans="2:13" x14ac:dyDescent="0.2">
      <c r="B2448" s="93" t="str">
        <f>IF(A2448="","",IF(ISNUMBER(SEARCH("KCB",G2448))=TRUE,Info!$J$10,Info!$J$11))</f>
        <v/>
      </c>
      <c r="K2448" s="58"/>
      <c r="M2448" s="58"/>
    </row>
    <row r="2449" spans="2:13" x14ac:dyDescent="0.2">
      <c r="B2449" s="93" t="str">
        <f>IF(A2449="","",IF(ISNUMBER(SEARCH("KCB",G2449))=TRUE,Info!$J$10,Info!$J$11))</f>
        <v/>
      </c>
      <c r="K2449" s="58"/>
      <c r="M2449" s="58"/>
    </row>
    <row r="2450" spans="2:13" x14ac:dyDescent="0.2">
      <c r="B2450" s="93" t="str">
        <f>IF(A2450="","",IF(ISNUMBER(SEARCH("KCB",G2450))=TRUE,Info!$J$10,Info!$J$11))</f>
        <v/>
      </c>
      <c r="K2450" s="58"/>
      <c r="M2450" s="58"/>
    </row>
    <row r="2451" spans="2:13" x14ac:dyDescent="0.2">
      <c r="B2451" s="93" t="str">
        <f>IF(A2451="","",IF(ISNUMBER(SEARCH("KCB",G2451))=TRUE,Info!$J$10,Info!$J$11))</f>
        <v/>
      </c>
      <c r="K2451" s="58"/>
      <c r="M2451" s="58"/>
    </row>
    <row r="2452" spans="2:13" x14ac:dyDescent="0.2">
      <c r="B2452" s="93" t="str">
        <f>IF(A2452="","",IF(ISNUMBER(SEARCH("KCB",G2452))=TRUE,Info!$J$10,Info!$J$11))</f>
        <v/>
      </c>
      <c r="K2452" s="58"/>
      <c r="M2452" s="58"/>
    </row>
    <row r="2453" spans="2:13" x14ac:dyDescent="0.2">
      <c r="B2453" s="93" t="str">
        <f>IF(A2453="","",IF(ISNUMBER(SEARCH("KCB",G2453))=TRUE,Info!$J$10,Info!$J$11))</f>
        <v/>
      </c>
      <c r="K2453" s="58"/>
      <c r="M2453" s="58"/>
    </row>
    <row r="2454" spans="2:13" x14ac:dyDescent="0.2">
      <c r="B2454" s="93" t="str">
        <f>IF(A2454="","",IF(ISNUMBER(SEARCH("KCB",G2454))=TRUE,Info!$J$10,Info!$J$11))</f>
        <v/>
      </c>
      <c r="K2454" s="58"/>
      <c r="M2454" s="58"/>
    </row>
    <row r="2455" spans="2:13" x14ac:dyDescent="0.2">
      <c r="B2455" s="93" t="str">
        <f>IF(A2455="","",IF(ISNUMBER(SEARCH("KCB",G2455))=TRUE,Info!$J$10,Info!$J$11))</f>
        <v/>
      </c>
      <c r="K2455" s="58"/>
      <c r="M2455" s="58"/>
    </row>
    <row r="2456" spans="2:13" x14ac:dyDescent="0.2">
      <c r="B2456" s="93" t="str">
        <f>IF(A2456="","",IF(ISNUMBER(SEARCH("KCB",G2456))=TRUE,Info!$J$10,Info!$J$11))</f>
        <v/>
      </c>
      <c r="K2456" s="58"/>
      <c r="M2456" s="58"/>
    </row>
    <row r="2457" spans="2:13" x14ac:dyDescent="0.2">
      <c r="B2457" s="93" t="str">
        <f>IF(A2457="","",IF(ISNUMBER(SEARCH("KCB",G2457))=TRUE,Info!$J$10,Info!$J$11))</f>
        <v/>
      </c>
      <c r="K2457" s="58"/>
      <c r="M2457" s="58"/>
    </row>
    <row r="2458" spans="2:13" x14ac:dyDescent="0.2">
      <c r="B2458" s="93" t="str">
        <f>IF(A2458="","",IF(ISNUMBER(SEARCH("KCB",G2458))=TRUE,Info!$J$10,Info!$J$11))</f>
        <v/>
      </c>
      <c r="K2458" s="58"/>
      <c r="M2458" s="58"/>
    </row>
    <row r="2459" spans="2:13" x14ac:dyDescent="0.2">
      <c r="B2459" s="93" t="str">
        <f>IF(A2459="","",IF(ISNUMBER(SEARCH("KCB",G2459))=TRUE,Info!$J$10,Info!$J$11))</f>
        <v/>
      </c>
      <c r="K2459" s="58"/>
      <c r="M2459" s="58"/>
    </row>
    <row r="2460" spans="2:13" x14ac:dyDescent="0.2">
      <c r="B2460" s="93" t="str">
        <f>IF(A2460="","",IF(ISNUMBER(SEARCH("KCB",G2460))=TRUE,Info!$J$10,Info!$J$11))</f>
        <v/>
      </c>
      <c r="K2460" s="58"/>
      <c r="M2460" s="58"/>
    </row>
    <row r="2461" spans="2:13" x14ac:dyDescent="0.2">
      <c r="B2461" s="93" t="str">
        <f>IF(A2461="","",IF(ISNUMBER(SEARCH("KCB",G2461))=TRUE,Info!$J$10,Info!$J$11))</f>
        <v/>
      </c>
      <c r="K2461" s="58"/>
      <c r="M2461" s="58"/>
    </row>
    <row r="2462" spans="2:13" x14ac:dyDescent="0.2">
      <c r="B2462" s="93" t="str">
        <f>IF(A2462="","",IF(ISNUMBER(SEARCH("KCB",G2462))=TRUE,Info!$J$10,Info!$J$11))</f>
        <v/>
      </c>
      <c r="K2462" s="58"/>
      <c r="M2462" s="58"/>
    </row>
    <row r="2463" spans="2:13" x14ac:dyDescent="0.2">
      <c r="B2463" s="93" t="str">
        <f>IF(A2463="","",IF(ISNUMBER(SEARCH("KCB",G2463))=TRUE,Info!$J$10,Info!$J$11))</f>
        <v/>
      </c>
      <c r="K2463" s="58"/>
      <c r="M2463" s="58"/>
    </row>
    <row r="2464" spans="2:13" x14ac:dyDescent="0.2">
      <c r="B2464" s="93" t="str">
        <f>IF(A2464="","",IF(ISNUMBER(SEARCH("KCB",G2464))=TRUE,Info!$J$10,Info!$J$11))</f>
        <v/>
      </c>
      <c r="K2464" s="58"/>
      <c r="M2464" s="58"/>
    </row>
    <row r="2465" spans="2:13" x14ac:dyDescent="0.2">
      <c r="B2465" s="93" t="str">
        <f>IF(A2465="","",IF(ISNUMBER(SEARCH("KCB",G2465))=TRUE,Info!$J$10,Info!$J$11))</f>
        <v/>
      </c>
      <c r="K2465" s="58"/>
      <c r="M2465" s="58"/>
    </row>
    <row r="2466" spans="2:13" x14ac:dyDescent="0.2">
      <c r="B2466" s="93" t="str">
        <f>IF(A2466="","",IF(ISNUMBER(SEARCH("KCB",G2466))=TRUE,Info!$J$10,Info!$J$11))</f>
        <v/>
      </c>
      <c r="K2466" s="58"/>
      <c r="M2466" s="58"/>
    </row>
    <row r="2467" spans="2:13" x14ac:dyDescent="0.2">
      <c r="B2467" s="93" t="str">
        <f>IF(A2467="","",IF(ISNUMBER(SEARCH("KCB",G2467))=TRUE,Info!$J$10,Info!$J$11))</f>
        <v/>
      </c>
      <c r="K2467" s="58"/>
      <c r="M2467" s="58"/>
    </row>
    <row r="2468" spans="2:13" x14ac:dyDescent="0.2">
      <c r="B2468" s="93" t="str">
        <f>IF(A2468="","",IF(ISNUMBER(SEARCH("KCB",G2468))=TRUE,Info!$J$10,Info!$J$11))</f>
        <v/>
      </c>
      <c r="K2468" s="58"/>
      <c r="M2468" s="58"/>
    </row>
    <row r="2469" spans="2:13" x14ac:dyDescent="0.2">
      <c r="B2469" s="93" t="str">
        <f>IF(A2469="","",IF(ISNUMBER(SEARCH("KCB",G2469))=TRUE,Info!$J$10,Info!$J$11))</f>
        <v/>
      </c>
      <c r="K2469" s="58"/>
      <c r="M2469" s="58"/>
    </row>
    <row r="2470" spans="2:13" x14ac:dyDescent="0.2">
      <c r="B2470" s="93" t="str">
        <f>IF(A2470="","",IF(ISNUMBER(SEARCH("KCB",G2470))=TRUE,Info!$J$10,Info!$J$11))</f>
        <v/>
      </c>
      <c r="K2470" s="58"/>
      <c r="M2470" s="58"/>
    </row>
    <row r="2471" spans="2:13" x14ac:dyDescent="0.2">
      <c r="B2471" s="93" t="str">
        <f>IF(A2471="","",IF(ISNUMBER(SEARCH("KCB",G2471))=TRUE,Info!$J$10,Info!$J$11))</f>
        <v/>
      </c>
      <c r="K2471" s="58"/>
      <c r="M2471" s="58"/>
    </row>
    <row r="2472" spans="2:13" x14ac:dyDescent="0.2">
      <c r="B2472" s="93" t="str">
        <f>IF(A2472="","",IF(ISNUMBER(SEARCH("KCB",G2472))=TRUE,Info!$J$10,Info!$J$11))</f>
        <v/>
      </c>
      <c r="K2472" s="58"/>
      <c r="M2472" s="58"/>
    </row>
    <row r="2473" spans="2:13" x14ac:dyDescent="0.2">
      <c r="B2473" s="93" t="str">
        <f>IF(A2473="","",IF(ISNUMBER(SEARCH("KCB",G2473))=TRUE,Info!$J$10,Info!$J$11))</f>
        <v/>
      </c>
      <c r="K2473" s="58"/>
      <c r="M2473" s="58"/>
    </row>
    <row r="2474" spans="2:13" x14ac:dyDescent="0.2">
      <c r="B2474" s="93" t="str">
        <f>IF(A2474="","",IF(ISNUMBER(SEARCH("KCB",G2474))=TRUE,Info!$J$10,Info!$J$11))</f>
        <v/>
      </c>
      <c r="K2474" s="58"/>
      <c r="M2474" s="58"/>
    </row>
    <row r="2475" spans="2:13" x14ac:dyDescent="0.2">
      <c r="B2475" s="93" t="str">
        <f>IF(A2475="","",IF(ISNUMBER(SEARCH("KCB",G2475))=TRUE,Info!$J$10,Info!$J$11))</f>
        <v/>
      </c>
      <c r="K2475" s="58"/>
      <c r="M2475" s="58"/>
    </row>
    <row r="2476" spans="2:13" x14ac:dyDescent="0.2">
      <c r="B2476" s="93" t="str">
        <f>IF(A2476="","",IF(ISNUMBER(SEARCH("KCB",G2476))=TRUE,Info!$J$10,Info!$J$11))</f>
        <v/>
      </c>
      <c r="K2476" s="58"/>
      <c r="M2476" s="58"/>
    </row>
    <row r="2477" spans="2:13" x14ac:dyDescent="0.2">
      <c r="B2477" s="93" t="str">
        <f>IF(A2477="","",IF(ISNUMBER(SEARCH("KCB",G2477))=TRUE,Info!$J$10,Info!$J$11))</f>
        <v/>
      </c>
      <c r="K2477" s="58"/>
      <c r="M2477" s="58"/>
    </row>
    <row r="2478" spans="2:13" x14ac:dyDescent="0.2">
      <c r="B2478" s="93" t="str">
        <f>IF(A2478="","",IF(ISNUMBER(SEARCH("KCB",G2478))=TRUE,Info!$J$10,Info!$J$11))</f>
        <v/>
      </c>
      <c r="K2478" s="58"/>
      <c r="M2478" s="58"/>
    </row>
    <row r="2479" spans="2:13" x14ac:dyDescent="0.2">
      <c r="B2479" s="93" t="str">
        <f>IF(A2479="","",IF(ISNUMBER(SEARCH("KCB",G2479))=TRUE,Info!$J$10,Info!$J$11))</f>
        <v/>
      </c>
      <c r="K2479" s="58"/>
      <c r="M2479" s="58"/>
    </row>
    <row r="2480" spans="2:13" x14ac:dyDescent="0.2">
      <c r="B2480" s="93" t="str">
        <f>IF(A2480="","",IF(ISNUMBER(SEARCH("KCB",G2480))=TRUE,Info!$J$10,Info!$J$11))</f>
        <v/>
      </c>
      <c r="K2480" s="58"/>
      <c r="M2480" s="58"/>
    </row>
    <row r="2481" spans="2:13" x14ac:dyDescent="0.2">
      <c r="B2481" s="93" t="str">
        <f>IF(A2481="","",IF(ISNUMBER(SEARCH("KCB",G2481))=TRUE,Info!$J$10,Info!$J$11))</f>
        <v/>
      </c>
      <c r="K2481" s="58"/>
      <c r="M2481" s="58"/>
    </row>
    <row r="2482" spans="2:13" x14ac:dyDescent="0.2">
      <c r="B2482" s="93" t="str">
        <f>IF(A2482="","",IF(ISNUMBER(SEARCH("KCB",G2482))=TRUE,Info!$J$10,Info!$J$11))</f>
        <v/>
      </c>
      <c r="K2482" s="58"/>
      <c r="M2482" s="58"/>
    </row>
    <row r="2483" spans="2:13" x14ac:dyDescent="0.2">
      <c r="B2483" s="93" t="str">
        <f>IF(A2483="","",IF(ISNUMBER(SEARCH("KCB",G2483))=TRUE,Info!$J$10,Info!$J$11))</f>
        <v/>
      </c>
      <c r="K2483" s="58"/>
      <c r="M2483" s="58"/>
    </row>
    <row r="2484" spans="2:13" x14ac:dyDescent="0.2">
      <c r="B2484" s="93" t="str">
        <f>IF(A2484="","",IF(ISNUMBER(SEARCH("KCB",G2484))=TRUE,Info!$J$10,Info!$J$11))</f>
        <v/>
      </c>
      <c r="K2484" s="58"/>
      <c r="M2484" s="58"/>
    </row>
    <row r="2485" spans="2:13" x14ac:dyDescent="0.2">
      <c r="B2485" s="93" t="str">
        <f>IF(A2485="","",IF(ISNUMBER(SEARCH("KCB",G2485))=TRUE,Info!$J$10,Info!$J$11))</f>
        <v/>
      </c>
      <c r="K2485" s="58"/>
      <c r="M2485" s="58"/>
    </row>
    <row r="2486" spans="2:13" x14ac:dyDescent="0.2">
      <c r="B2486" s="93" t="str">
        <f>IF(A2486="","",IF(ISNUMBER(SEARCH("KCB",G2486))=TRUE,Info!$J$10,Info!$J$11))</f>
        <v/>
      </c>
      <c r="K2486" s="58"/>
      <c r="M2486" s="58"/>
    </row>
    <row r="2487" spans="2:13" x14ac:dyDescent="0.2">
      <c r="B2487" s="93" t="str">
        <f>IF(A2487="","",IF(ISNUMBER(SEARCH("KCB",G2487))=TRUE,Info!$J$10,Info!$J$11))</f>
        <v/>
      </c>
      <c r="K2487" s="58"/>
      <c r="M2487" s="58"/>
    </row>
    <row r="2488" spans="2:13" x14ac:dyDescent="0.2">
      <c r="B2488" s="93" t="str">
        <f>IF(A2488="","",IF(ISNUMBER(SEARCH("KCB",G2488))=TRUE,Info!$J$10,Info!$J$11))</f>
        <v/>
      </c>
      <c r="K2488" s="58"/>
      <c r="M2488" s="58"/>
    </row>
    <row r="2489" spans="2:13" x14ac:dyDescent="0.2">
      <c r="B2489" s="93" t="str">
        <f>IF(A2489="","",IF(ISNUMBER(SEARCH("KCB",G2489))=TRUE,Info!$J$10,Info!$J$11))</f>
        <v/>
      </c>
      <c r="K2489" s="58"/>
      <c r="M2489" s="58"/>
    </row>
    <row r="2490" spans="2:13" x14ac:dyDescent="0.2">
      <c r="B2490" s="93" t="str">
        <f>IF(A2490="","",IF(ISNUMBER(SEARCH("KCB",G2490))=TRUE,Info!$J$10,Info!$J$11))</f>
        <v/>
      </c>
      <c r="K2490" s="58"/>
      <c r="M2490" s="58"/>
    </row>
    <row r="2491" spans="2:13" x14ac:dyDescent="0.2">
      <c r="B2491" s="93" t="str">
        <f>IF(A2491="","",IF(ISNUMBER(SEARCH("KCB",G2491))=TRUE,Info!$J$10,Info!$J$11))</f>
        <v/>
      </c>
      <c r="K2491" s="58"/>
      <c r="M2491" s="58"/>
    </row>
    <row r="2492" spans="2:13" x14ac:dyDescent="0.2">
      <c r="B2492" s="93" t="str">
        <f>IF(A2492="","",IF(ISNUMBER(SEARCH("KCB",G2492))=TRUE,Info!$J$10,Info!$J$11))</f>
        <v/>
      </c>
      <c r="K2492" s="58"/>
      <c r="M2492" s="58"/>
    </row>
    <row r="2493" spans="2:13" x14ac:dyDescent="0.2">
      <c r="B2493" s="93" t="str">
        <f>IF(A2493="","",IF(ISNUMBER(SEARCH("KCB",G2493))=TRUE,Info!$J$10,Info!$J$11))</f>
        <v/>
      </c>
      <c r="K2493" s="58"/>
      <c r="M2493" s="58"/>
    </row>
    <row r="2494" spans="2:13" x14ac:dyDescent="0.2">
      <c r="B2494" s="93" t="str">
        <f>IF(A2494="","",IF(ISNUMBER(SEARCH("KCB",G2494))=TRUE,Info!$J$10,Info!$J$11))</f>
        <v/>
      </c>
      <c r="K2494" s="58"/>
      <c r="M2494" s="58"/>
    </row>
    <row r="2495" spans="2:13" x14ac:dyDescent="0.2">
      <c r="B2495" s="93" t="str">
        <f>IF(A2495="","",IF(ISNUMBER(SEARCH("KCB",G2495))=TRUE,Info!$J$10,Info!$J$11))</f>
        <v/>
      </c>
      <c r="K2495" s="58"/>
      <c r="M2495" s="58"/>
    </row>
    <row r="2496" spans="2:13" x14ac:dyDescent="0.2">
      <c r="B2496" s="93" t="str">
        <f>IF(A2496="","",IF(ISNUMBER(SEARCH("KCB",G2496))=TRUE,Info!$J$10,Info!$J$11))</f>
        <v/>
      </c>
      <c r="K2496" s="58"/>
      <c r="M2496" s="58"/>
    </row>
    <row r="2497" spans="2:13" x14ac:dyDescent="0.2">
      <c r="B2497" s="93" t="str">
        <f>IF(A2497="","",IF(ISNUMBER(SEARCH("KCB",G2497))=TRUE,Info!$J$10,Info!$J$11))</f>
        <v/>
      </c>
      <c r="K2497" s="58"/>
      <c r="M2497" s="58"/>
    </row>
    <row r="2498" spans="2:13" x14ac:dyDescent="0.2">
      <c r="B2498" s="93" t="str">
        <f>IF(A2498="","",IF(ISNUMBER(SEARCH("KCB",G2498))=TRUE,Info!$J$10,Info!$J$11))</f>
        <v/>
      </c>
      <c r="K2498" s="58"/>
      <c r="M2498" s="58"/>
    </row>
    <row r="2499" spans="2:13" x14ac:dyDescent="0.2">
      <c r="B2499" s="93" t="str">
        <f>IF(A2499="","",IF(ISNUMBER(SEARCH("KCB",G2499))=TRUE,Info!$J$10,Info!$J$11))</f>
        <v/>
      </c>
      <c r="K2499" s="58"/>
      <c r="M2499" s="58"/>
    </row>
    <row r="2500" spans="2:13" x14ac:dyDescent="0.2">
      <c r="B2500" s="93" t="str">
        <f>IF(A2500="","",IF(ISNUMBER(SEARCH("KCB",G2500))=TRUE,Info!$J$10,Info!$J$11))</f>
        <v/>
      </c>
      <c r="K2500" s="58"/>
      <c r="M2500" s="58"/>
    </row>
    <row r="2501" spans="2:13" x14ac:dyDescent="0.2">
      <c r="B2501" s="93" t="str">
        <f>IF(A2501="","",IF(ISNUMBER(SEARCH("KCB",G2501))=TRUE,Info!$J$10,Info!$J$11))</f>
        <v/>
      </c>
      <c r="K2501" s="58"/>
      <c r="M2501" s="58"/>
    </row>
    <row r="2502" spans="2:13" x14ac:dyDescent="0.2">
      <c r="B2502" s="93" t="str">
        <f>IF(A2502="","",IF(ISNUMBER(SEARCH("KCB",G2502))=TRUE,Info!$J$10,Info!$J$11))</f>
        <v/>
      </c>
      <c r="K2502" s="58"/>
      <c r="M2502" s="58"/>
    </row>
    <row r="2503" spans="2:13" x14ac:dyDescent="0.2">
      <c r="B2503" s="93" t="str">
        <f>IF(A2503="","",IF(ISNUMBER(SEARCH("KCB",G2503))=TRUE,Info!$J$10,Info!$J$11))</f>
        <v/>
      </c>
      <c r="K2503" s="58"/>
      <c r="M2503" s="58"/>
    </row>
    <row r="2504" spans="2:13" x14ac:dyDescent="0.2">
      <c r="B2504" s="93" t="str">
        <f>IF(A2504="","",IF(ISNUMBER(SEARCH("KCB",G2504))=TRUE,Info!$J$10,Info!$J$11))</f>
        <v/>
      </c>
      <c r="K2504" s="58"/>
      <c r="M2504" s="58"/>
    </row>
    <row r="2505" spans="2:13" x14ac:dyDescent="0.2">
      <c r="B2505" s="93" t="str">
        <f>IF(A2505="","",IF(ISNUMBER(SEARCH("KCB",G2505))=TRUE,Info!$J$10,Info!$J$11))</f>
        <v/>
      </c>
      <c r="K2505" s="58"/>
      <c r="M2505" s="58"/>
    </row>
    <row r="2506" spans="2:13" x14ac:dyDescent="0.2">
      <c r="B2506" s="93" t="str">
        <f>IF(A2506="","",IF(ISNUMBER(SEARCH("KCB",G2506))=TRUE,Info!$J$10,Info!$J$11))</f>
        <v/>
      </c>
      <c r="K2506" s="58"/>
      <c r="M2506" s="58"/>
    </row>
    <row r="2507" spans="2:13" x14ac:dyDescent="0.2">
      <c r="B2507" s="93" t="str">
        <f>IF(A2507="","",IF(ISNUMBER(SEARCH("KCB",G2507))=TRUE,Info!$J$10,Info!$J$11))</f>
        <v/>
      </c>
      <c r="K2507" s="58"/>
      <c r="M2507" s="58"/>
    </row>
    <row r="2508" spans="2:13" x14ac:dyDescent="0.2">
      <c r="B2508" s="93" t="str">
        <f>IF(A2508="","",IF(ISNUMBER(SEARCH("KCB",G2508))=TRUE,Info!$J$10,Info!$J$11))</f>
        <v/>
      </c>
      <c r="K2508" s="58"/>
      <c r="M2508" s="58"/>
    </row>
    <row r="2509" spans="2:13" x14ac:dyDescent="0.2">
      <c r="B2509" s="93" t="str">
        <f>IF(A2509="","",IF(ISNUMBER(SEARCH("KCB",G2509))=TRUE,Info!$J$10,Info!$J$11))</f>
        <v/>
      </c>
      <c r="K2509" s="58"/>
      <c r="M2509" s="58"/>
    </row>
    <row r="2510" spans="2:13" x14ac:dyDescent="0.2">
      <c r="B2510" s="93" t="str">
        <f>IF(A2510="","",IF(ISNUMBER(SEARCH("KCB",G2510))=TRUE,Info!$J$10,Info!$J$11))</f>
        <v/>
      </c>
      <c r="K2510" s="58"/>
      <c r="M2510" s="58"/>
    </row>
    <row r="2511" spans="2:13" x14ac:dyDescent="0.2">
      <c r="B2511" s="93" t="str">
        <f>IF(A2511="","",IF(ISNUMBER(SEARCH("KCB",G2511))=TRUE,Info!$J$10,Info!$J$11))</f>
        <v/>
      </c>
      <c r="K2511" s="58"/>
      <c r="M2511" s="58"/>
    </row>
    <row r="2512" spans="2:13" x14ac:dyDescent="0.2">
      <c r="B2512" s="93" t="str">
        <f>IF(A2512="","",IF(ISNUMBER(SEARCH("KCB",G2512))=TRUE,Info!$J$10,Info!$J$11))</f>
        <v/>
      </c>
      <c r="K2512" s="58"/>
      <c r="M2512" s="58"/>
    </row>
    <row r="2513" spans="2:13" x14ac:dyDescent="0.2">
      <c r="B2513" s="93" t="str">
        <f>IF(A2513="","",IF(ISNUMBER(SEARCH("KCB",G2513))=TRUE,Info!$J$10,Info!$J$11))</f>
        <v/>
      </c>
      <c r="K2513" s="58"/>
      <c r="M2513" s="58"/>
    </row>
    <row r="2514" spans="2:13" x14ac:dyDescent="0.2">
      <c r="B2514" s="93" t="str">
        <f>IF(A2514="","",IF(ISNUMBER(SEARCH("KCB",G2514))=TRUE,Info!$J$10,Info!$J$11))</f>
        <v/>
      </c>
      <c r="K2514" s="58"/>
      <c r="M2514" s="58"/>
    </row>
    <row r="2515" spans="2:13" x14ac:dyDescent="0.2">
      <c r="B2515" s="93" t="str">
        <f>IF(A2515="","",IF(ISNUMBER(SEARCH("KCB",G2515))=TRUE,Info!$J$10,Info!$J$11))</f>
        <v/>
      </c>
      <c r="K2515" s="58"/>
      <c r="M2515" s="58"/>
    </row>
    <row r="2516" spans="2:13" x14ac:dyDescent="0.2">
      <c r="B2516" s="93" t="str">
        <f>IF(A2516="","",IF(ISNUMBER(SEARCH("KCB",G2516))=TRUE,Info!$J$10,Info!$J$11))</f>
        <v/>
      </c>
      <c r="K2516" s="58"/>
      <c r="M2516" s="58"/>
    </row>
    <row r="2517" spans="2:13" x14ac:dyDescent="0.2">
      <c r="B2517" s="93" t="str">
        <f>IF(A2517="","",IF(ISNUMBER(SEARCH("KCB",G2517))=TRUE,Info!$J$10,Info!$J$11))</f>
        <v/>
      </c>
      <c r="K2517" s="58"/>
      <c r="M2517" s="58"/>
    </row>
    <row r="2518" spans="2:13" x14ac:dyDescent="0.2">
      <c r="B2518" s="93" t="str">
        <f>IF(A2518="","",IF(ISNUMBER(SEARCH("KCB",G2518))=TRUE,Info!$J$10,Info!$J$11))</f>
        <v/>
      </c>
      <c r="K2518" s="58"/>
      <c r="M2518" s="58"/>
    </row>
    <row r="2519" spans="2:13" x14ac:dyDescent="0.2">
      <c r="B2519" s="93" t="str">
        <f>IF(A2519="","",IF(ISNUMBER(SEARCH("KCB",G2519))=TRUE,Info!$J$10,Info!$J$11))</f>
        <v/>
      </c>
      <c r="K2519" s="58"/>
      <c r="M2519" s="58"/>
    </row>
    <row r="2520" spans="2:13" x14ac:dyDescent="0.2">
      <c r="B2520" s="93" t="str">
        <f>IF(A2520="","",IF(ISNUMBER(SEARCH("KCB",G2520))=TRUE,Info!$J$10,Info!$J$11))</f>
        <v/>
      </c>
      <c r="K2520" s="58"/>
      <c r="M2520" s="58"/>
    </row>
    <row r="2521" spans="2:13" x14ac:dyDescent="0.2">
      <c r="B2521" s="93" t="str">
        <f>IF(A2521="","",IF(ISNUMBER(SEARCH("KCB",G2521))=TRUE,Info!$J$10,Info!$J$11))</f>
        <v/>
      </c>
      <c r="K2521" s="58"/>
      <c r="M2521" s="58"/>
    </row>
    <row r="2522" spans="2:13" x14ac:dyDescent="0.2">
      <c r="B2522" s="93" t="str">
        <f>IF(A2522="","",IF(ISNUMBER(SEARCH("KCB",G2522))=TRUE,Info!$J$10,Info!$J$11))</f>
        <v/>
      </c>
      <c r="K2522" s="58"/>
      <c r="M2522" s="58"/>
    </row>
    <row r="2523" spans="2:13" x14ac:dyDescent="0.2">
      <c r="B2523" s="93" t="str">
        <f>IF(A2523="","",IF(ISNUMBER(SEARCH("KCB",G2523))=TRUE,Info!$J$10,Info!$J$11))</f>
        <v/>
      </c>
      <c r="K2523" s="58"/>
      <c r="M2523" s="58"/>
    </row>
    <row r="2524" spans="2:13" x14ac:dyDescent="0.2">
      <c r="B2524" s="93" t="str">
        <f>IF(A2524="","",IF(ISNUMBER(SEARCH("KCB",G2524))=TRUE,Info!$J$10,Info!$J$11))</f>
        <v/>
      </c>
      <c r="K2524" s="58"/>
      <c r="M2524" s="58"/>
    </row>
    <row r="2525" spans="2:13" x14ac:dyDescent="0.2">
      <c r="B2525" s="93" t="str">
        <f>IF(A2525="","",IF(ISNUMBER(SEARCH("KCB",G2525))=TRUE,Info!$J$10,Info!$J$11))</f>
        <v/>
      </c>
      <c r="K2525" s="58"/>
      <c r="M2525" s="58"/>
    </row>
    <row r="2526" spans="2:13" x14ac:dyDescent="0.2">
      <c r="B2526" s="93" t="str">
        <f>IF(A2526="","",IF(ISNUMBER(SEARCH("KCB",G2526))=TRUE,Info!$J$10,Info!$J$11))</f>
        <v/>
      </c>
      <c r="K2526" s="58"/>
      <c r="M2526" s="58"/>
    </row>
    <row r="2527" spans="2:13" x14ac:dyDescent="0.2">
      <c r="B2527" s="93" t="str">
        <f>IF(A2527="","",IF(ISNUMBER(SEARCH("KCB",G2527))=TRUE,Info!$J$10,Info!$J$11))</f>
        <v/>
      </c>
      <c r="K2527" s="58"/>
      <c r="M2527" s="58"/>
    </row>
    <row r="2528" spans="2:13" x14ac:dyDescent="0.2">
      <c r="B2528" s="93" t="str">
        <f>IF(A2528="","",IF(ISNUMBER(SEARCH("KCB",G2528))=TRUE,Info!$J$10,Info!$J$11))</f>
        <v/>
      </c>
      <c r="K2528" s="58"/>
      <c r="M2528" s="58"/>
    </row>
    <row r="2529" spans="2:13" x14ac:dyDescent="0.2">
      <c r="B2529" s="93" t="str">
        <f>IF(A2529="","",IF(ISNUMBER(SEARCH("KCB",G2529))=TRUE,Info!$J$10,Info!$J$11))</f>
        <v/>
      </c>
      <c r="K2529" s="58"/>
      <c r="M2529" s="58"/>
    </row>
    <row r="2530" spans="2:13" x14ac:dyDescent="0.2">
      <c r="B2530" s="93" t="str">
        <f>IF(A2530="","",IF(ISNUMBER(SEARCH("KCB",G2530))=TRUE,Info!$J$10,Info!$J$11))</f>
        <v/>
      </c>
      <c r="K2530" s="58"/>
      <c r="M2530" s="58"/>
    </row>
    <row r="2531" spans="2:13" x14ac:dyDescent="0.2">
      <c r="B2531" s="93" t="str">
        <f>IF(A2531="","",IF(ISNUMBER(SEARCH("KCB",G2531))=TRUE,Info!$J$10,Info!$J$11))</f>
        <v/>
      </c>
      <c r="K2531" s="58"/>
      <c r="M2531" s="58"/>
    </row>
    <row r="2532" spans="2:13" x14ac:dyDescent="0.2">
      <c r="B2532" s="93" t="str">
        <f>IF(A2532="","",IF(ISNUMBER(SEARCH("KCB",G2532))=TRUE,Info!$J$10,Info!$J$11))</f>
        <v/>
      </c>
      <c r="K2532" s="58"/>
      <c r="M2532" s="58"/>
    </row>
    <row r="2533" spans="2:13" x14ac:dyDescent="0.2">
      <c r="B2533" s="93" t="str">
        <f>IF(A2533="","",IF(ISNUMBER(SEARCH("KCB",G2533))=TRUE,Info!$J$10,Info!$J$11))</f>
        <v/>
      </c>
      <c r="K2533" s="58"/>
      <c r="M2533" s="58"/>
    </row>
    <row r="2534" spans="2:13" x14ac:dyDescent="0.2">
      <c r="B2534" s="93" t="str">
        <f>IF(A2534="","",IF(ISNUMBER(SEARCH("KCB",G2534))=TRUE,Info!$J$10,Info!$J$11))</f>
        <v/>
      </c>
      <c r="K2534" s="58"/>
      <c r="M2534" s="58"/>
    </row>
    <row r="2535" spans="2:13" x14ac:dyDescent="0.2">
      <c r="B2535" s="93" t="str">
        <f>IF(A2535="","",IF(ISNUMBER(SEARCH("KCB",G2535))=TRUE,Info!$J$10,Info!$J$11))</f>
        <v/>
      </c>
      <c r="K2535" s="58"/>
      <c r="M2535" s="58"/>
    </row>
    <row r="2536" spans="2:13" x14ac:dyDescent="0.2">
      <c r="B2536" s="93" t="str">
        <f>IF(A2536="","",IF(ISNUMBER(SEARCH("KCB",G2536))=TRUE,Info!$J$10,Info!$J$11))</f>
        <v/>
      </c>
      <c r="K2536" s="58"/>
      <c r="M2536" s="58"/>
    </row>
    <row r="2537" spans="2:13" x14ac:dyDescent="0.2">
      <c r="B2537" s="93" t="str">
        <f>IF(A2537="","",IF(ISNUMBER(SEARCH("KCB",G2537))=TRUE,Info!$J$10,Info!$J$11))</f>
        <v/>
      </c>
      <c r="K2537" s="58"/>
      <c r="M2537" s="58"/>
    </row>
    <row r="2538" spans="2:13" x14ac:dyDescent="0.2">
      <c r="B2538" s="93" t="str">
        <f>IF(A2538="","",IF(ISNUMBER(SEARCH("KCB",G2538))=TRUE,Info!$J$10,Info!$J$11))</f>
        <v/>
      </c>
      <c r="K2538" s="58"/>
      <c r="M2538" s="58"/>
    </row>
    <row r="2539" spans="2:13" x14ac:dyDescent="0.2">
      <c r="B2539" s="93" t="str">
        <f>IF(A2539="","",IF(ISNUMBER(SEARCH("KCB",G2539))=TRUE,Info!$J$10,Info!$J$11))</f>
        <v/>
      </c>
      <c r="K2539" s="58"/>
      <c r="M2539" s="58"/>
    </row>
    <row r="2540" spans="2:13" x14ac:dyDescent="0.2">
      <c r="B2540" s="93" t="str">
        <f>IF(A2540="","",IF(ISNUMBER(SEARCH("KCB",G2540))=TRUE,Info!$J$10,Info!$J$11))</f>
        <v/>
      </c>
      <c r="K2540" s="58"/>
      <c r="M2540" s="58"/>
    </row>
    <row r="2541" spans="2:13" x14ac:dyDescent="0.2">
      <c r="B2541" s="93" t="str">
        <f>IF(A2541="","",IF(ISNUMBER(SEARCH("KCB",G2541))=TRUE,Info!$J$10,Info!$J$11))</f>
        <v/>
      </c>
      <c r="K2541" s="58"/>
      <c r="M2541" s="58"/>
    </row>
    <row r="2542" spans="2:13" x14ac:dyDescent="0.2">
      <c r="B2542" s="93" t="str">
        <f>IF(A2542="","",IF(ISNUMBER(SEARCH("KCB",G2542))=TRUE,Info!$J$10,Info!$J$11))</f>
        <v/>
      </c>
      <c r="K2542" s="58"/>
      <c r="M2542" s="58"/>
    </row>
    <row r="2543" spans="2:13" x14ac:dyDescent="0.2">
      <c r="B2543" s="93" t="str">
        <f>IF(A2543="","",IF(ISNUMBER(SEARCH("KCB",G2543))=TRUE,Info!$J$10,Info!$J$11))</f>
        <v/>
      </c>
      <c r="K2543" s="58"/>
      <c r="M2543" s="58"/>
    </row>
    <row r="2544" spans="2:13" x14ac:dyDescent="0.2">
      <c r="B2544" s="93" t="str">
        <f>IF(A2544="","",IF(ISNUMBER(SEARCH("KCB",G2544))=TRUE,Info!$J$10,Info!$J$11))</f>
        <v/>
      </c>
      <c r="K2544" s="58"/>
      <c r="M2544" s="58"/>
    </row>
    <row r="2545" spans="2:13" x14ac:dyDescent="0.2">
      <c r="B2545" s="93" t="str">
        <f>IF(A2545="","",IF(ISNUMBER(SEARCH("KCB",G2545))=TRUE,Info!$J$10,Info!$J$11))</f>
        <v/>
      </c>
      <c r="K2545" s="58"/>
      <c r="M2545" s="58"/>
    </row>
    <row r="2546" spans="2:13" x14ac:dyDescent="0.2">
      <c r="B2546" s="93" t="str">
        <f>IF(A2546="","",IF(ISNUMBER(SEARCH("KCB",G2546))=TRUE,Info!$J$10,Info!$J$11))</f>
        <v/>
      </c>
      <c r="K2546" s="58"/>
      <c r="M2546" s="58"/>
    </row>
    <row r="2547" spans="2:13" x14ac:dyDescent="0.2">
      <c r="B2547" s="93" t="str">
        <f>IF(A2547="","",IF(ISNUMBER(SEARCH("KCB",G2547))=TRUE,Info!$J$10,Info!$J$11))</f>
        <v/>
      </c>
      <c r="K2547" s="58"/>
      <c r="M2547" s="58"/>
    </row>
    <row r="2548" spans="2:13" x14ac:dyDescent="0.2">
      <c r="B2548" s="93" t="str">
        <f>IF(A2548="","",IF(ISNUMBER(SEARCH("KCB",G2548))=TRUE,Info!$J$10,Info!$J$11))</f>
        <v/>
      </c>
      <c r="K2548" s="58"/>
      <c r="M2548" s="58"/>
    </row>
    <row r="2549" spans="2:13" x14ac:dyDescent="0.2">
      <c r="B2549" s="93" t="str">
        <f>IF(A2549="","",IF(ISNUMBER(SEARCH("KCB",G2549))=TRUE,Info!$J$10,Info!$J$11))</f>
        <v/>
      </c>
      <c r="K2549" s="58"/>
      <c r="M2549" s="58"/>
    </row>
    <row r="2550" spans="2:13" x14ac:dyDescent="0.2">
      <c r="B2550" s="93" t="str">
        <f>IF(A2550="","",IF(ISNUMBER(SEARCH("KCB",G2550))=TRUE,Info!$J$10,Info!$J$11))</f>
        <v/>
      </c>
      <c r="K2550" s="58"/>
      <c r="M2550" s="58"/>
    </row>
    <row r="2551" spans="2:13" x14ac:dyDescent="0.2">
      <c r="B2551" s="93" t="str">
        <f>IF(A2551="","",IF(ISNUMBER(SEARCH("KCB",G2551))=TRUE,Info!$J$10,Info!$J$11))</f>
        <v/>
      </c>
      <c r="K2551" s="58"/>
      <c r="M2551" s="58"/>
    </row>
    <row r="2552" spans="2:13" x14ac:dyDescent="0.2">
      <c r="B2552" s="93" t="str">
        <f>IF(A2552="","",IF(ISNUMBER(SEARCH("KCB",G2552))=TRUE,Info!$J$10,Info!$J$11))</f>
        <v/>
      </c>
      <c r="K2552" s="58"/>
      <c r="M2552" s="58"/>
    </row>
    <row r="2553" spans="2:13" x14ac:dyDescent="0.2">
      <c r="B2553" s="93" t="str">
        <f>IF(A2553="","",IF(ISNUMBER(SEARCH("KCB",G2553))=TRUE,Info!$J$10,Info!$J$11))</f>
        <v/>
      </c>
      <c r="K2553" s="58"/>
      <c r="M2553" s="58"/>
    </row>
    <row r="2554" spans="2:13" x14ac:dyDescent="0.2">
      <c r="B2554" s="93" t="str">
        <f>IF(A2554="","",IF(ISNUMBER(SEARCH("KCB",G2554))=TRUE,Info!$J$10,Info!$J$11))</f>
        <v/>
      </c>
      <c r="K2554" s="58"/>
      <c r="M2554" s="58"/>
    </row>
    <row r="2555" spans="2:13" x14ac:dyDescent="0.2">
      <c r="B2555" s="93" t="str">
        <f>IF(A2555="","",IF(ISNUMBER(SEARCH("KCB",G2555))=TRUE,Info!$J$10,Info!$J$11))</f>
        <v/>
      </c>
      <c r="K2555" s="58"/>
      <c r="M2555" s="58"/>
    </row>
    <row r="2556" spans="2:13" x14ac:dyDescent="0.2">
      <c r="B2556" s="93" t="str">
        <f>IF(A2556="","",IF(ISNUMBER(SEARCH("KCB",G2556))=TRUE,Info!$J$10,Info!$J$11))</f>
        <v/>
      </c>
      <c r="K2556" s="58"/>
      <c r="M2556" s="58"/>
    </row>
    <row r="2557" spans="2:13" x14ac:dyDescent="0.2">
      <c r="B2557" s="93" t="str">
        <f>IF(A2557="","",IF(ISNUMBER(SEARCH("KCB",G2557))=TRUE,Info!$J$10,Info!$J$11))</f>
        <v/>
      </c>
      <c r="K2557" s="58"/>
      <c r="M2557" s="58"/>
    </row>
    <row r="2558" spans="2:13" x14ac:dyDescent="0.2">
      <c r="B2558" s="93" t="str">
        <f>IF(A2558="","",IF(ISNUMBER(SEARCH("KCB",G2558))=TRUE,Info!$J$10,Info!$J$11))</f>
        <v/>
      </c>
      <c r="K2558" s="58"/>
      <c r="M2558" s="58"/>
    </row>
    <row r="2559" spans="2:13" x14ac:dyDescent="0.2">
      <c r="B2559" s="93" t="str">
        <f>IF(A2559="","",IF(ISNUMBER(SEARCH("KCB",G2559))=TRUE,Info!$J$10,Info!$J$11))</f>
        <v/>
      </c>
      <c r="K2559" s="58"/>
      <c r="M2559" s="58"/>
    </row>
    <row r="2560" spans="2:13" x14ac:dyDescent="0.2">
      <c r="B2560" s="93" t="str">
        <f>IF(A2560="","",IF(ISNUMBER(SEARCH("KCB",G2560))=TRUE,Info!$J$10,Info!$J$11))</f>
        <v/>
      </c>
      <c r="K2560" s="58"/>
      <c r="M2560" s="58"/>
    </row>
    <row r="2561" spans="2:13" x14ac:dyDescent="0.2">
      <c r="B2561" s="93" t="str">
        <f>IF(A2561="","",IF(ISNUMBER(SEARCH("KCB",G2561))=TRUE,Info!$J$10,Info!$J$11))</f>
        <v/>
      </c>
      <c r="K2561" s="58"/>
      <c r="M2561" s="58"/>
    </row>
    <row r="2562" spans="2:13" x14ac:dyDescent="0.2">
      <c r="B2562" s="93" t="str">
        <f>IF(A2562="","",IF(ISNUMBER(SEARCH("KCB",G2562))=TRUE,Info!$J$10,Info!$J$11))</f>
        <v/>
      </c>
      <c r="K2562" s="58"/>
      <c r="M2562" s="58"/>
    </row>
    <row r="2563" spans="2:13" x14ac:dyDescent="0.2">
      <c r="B2563" s="93" t="str">
        <f>IF(A2563="","",IF(ISNUMBER(SEARCH("KCB",G2563))=TRUE,Info!$J$10,Info!$J$11))</f>
        <v/>
      </c>
      <c r="K2563" s="58"/>
      <c r="M2563" s="58"/>
    </row>
    <row r="2564" spans="2:13" x14ac:dyDescent="0.2">
      <c r="B2564" s="93" t="str">
        <f>IF(A2564="","",IF(ISNUMBER(SEARCH("KCB",G2564))=TRUE,Info!$J$10,Info!$J$11))</f>
        <v/>
      </c>
      <c r="K2564" s="58"/>
      <c r="M2564" s="58"/>
    </row>
    <row r="2565" spans="2:13" x14ac:dyDescent="0.2">
      <c r="B2565" s="93" t="str">
        <f>IF(A2565="","",IF(ISNUMBER(SEARCH("KCB",G2565))=TRUE,Info!$J$10,Info!$J$11))</f>
        <v/>
      </c>
      <c r="K2565" s="58"/>
      <c r="M2565" s="58"/>
    </row>
    <row r="2566" spans="2:13" x14ac:dyDescent="0.2">
      <c r="B2566" s="93" t="str">
        <f>IF(A2566="","",IF(ISNUMBER(SEARCH("KCB",G2566))=TRUE,Info!$J$10,Info!$J$11))</f>
        <v/>
      </c>
      <c r="K2566" s="58"/>
      <c r="M2566" s="58"/>
    </row>
    <row r="2567" spans="2:13" x14ac:dyDescent="0.2">
      <c r="B2567" s="93" t="str">
        <f>IF(A2567="","",IF(ISNUMBER(SEARCH("KCB",G2567))=TRUE,Info!$J$10,Info!$J$11))</f>
        <v/>
      </c>
      <c r="K2567" s="58"/>
      <c r="M2567" s="58"/>
    </row>
    <row r="2568" spans="2:13" x14ac:dyDescent="0.2">
      <c r="B2568" s="93" t="str">
        <f>IF(A2568="","",IF(ISNUMBER(SEARCH("KCB",G2568))=TRUE,Info!$J$10,Info!$J$11))</f>
        <v/>
      </c>
      <c r="K2568" s="58"/>
      <c r="M2568" s="58"/>
    </row>
    <row r="2569" spans="2:13" x14ac:dyDescent="0.2">
      <c r="B2569" s="93" t="str">
        <f>IF(A2569="","",IF(ISNUMBER(SEARCH("KCB",G2569))=TRUE,Info!$J$10,Info!$J$11))</f>
        <v/>
      </c>
      <c r="K2569" s="58"/>
      <c r="M2569" s="58"/>
    </row>
    <row r="2570" spans="2:13" x14ac:dyDescent="0.2">
      <c r="B2570" s="93" t="str">
        <f>IF(A2570="","",IF(ISNUMBER(SEARCH("KCB",G2570))=TRUE,Info!$J$10,Info!$J$11))</f>
        <v/>
      </c>
      <c r="K2570" s="58"/>
      <c r="M2570" s="58"/>
    </row>
    <row r="2571" spans="2:13" x14ac:dyDescent="0.2">
      <c r="B2571" s="93" t="str">
        <f>IF(A2571="","",IF(ISNUMBER(SEARCH("KCB",G2571))=TRUE,Info!$J$10,Info!$J$11))</f>
        <v/>
      </c>
      <c r="K2571" s="58"/>
      <c r="M2571" s="58"/>
    </row>
    <row r="2572" spans="2:13" x14ac:dyDescent="0.2">
      <c r="B2572" s="93" t="str">
        <f>IF(A2572="","",IF(ISNUMBER(SEARCH("KCB",G2572))=TRUE,Info!$J$10,Info!$J$11))</f>
        <v/>
      </c>
      <c r="K2572" s="58"/>
      <c r="M2572" s="58"/>
    </row>
    <row r="2573" spans="2:13" x14ac:dyDescent="0.2">
      <c r="B2573" s="93" t="str">
        <f>IF(A2573="","",IF(ISNUMBER(SEARCH("KCB",G2573))=TRUE,Info!$J$10,Info!$J$11))</f>
        <v/>
      </c>
      <c r="K2573" s="58"/>
      <c r="M2573" s="58"/>
    </row>
    <row r="2574" spans="2:13" x14ac:dyDescent="0.2">
      <c r="B2574" s="93" t="str">
        <f>IF(A2574="","",IF(ISNUMBER(SEARCH("KCB",G2574))=TRUE,Info!$J$10,Info!$J$11))</f>
        <v/>
      </c>
      <c r="K2574" s="58"/>
      <c r="M2574" s="58"/>
    </row>
    <row r="2575" spans="2:13" x14ac:dyDescent="0.2">
      <c r="B2575" s="93" t="str">
        <f>IF(A2575="","",IF(ISNUMBER(SEARCH("KCB",G2575))=TRUE,Info!$J$10,Info!$J$11))</f>
        <v/>
      </c>
      <c r="K2575" s="58"/>
      <c r="M2575" s="58"/>
    </row>
    <row r="2576" spans="2:13" x14ac:dyDescent="0.2">
      <c r="B2576" s="93" t="str">
        <f>IF(A2576="","",IF(ISNUMBER(SEARCH("KCB",G2576))=TRUE,Info!$J$10,Info!$J$11))</f>
        <v/>
      </c>
      <c r="K2576" s="58"/>
      <c r="M2576" s="58"/>
    </row>
    <row r="2577" spans="2:13" x14ac:dyDescent="0.2">
      <c r="B2577" s="93" t="str">
        <f>IF(A2577="","",IF(ISNUMBER(SEARCH("KCB",G2577))=TRUE,Info!$J$10,Info!$J$11))</f>
        <v/>
      </c>
      <c r="K2577" s="58"/>
      <c r="M2577" s="58"/>
    </row>
    <row r="2578" spans="2:13" x14ac:dyDescent="0.2">
      <c r="B2578" s="93" t="str">
        <f>IF(A2578="","",IF(ISNUMBER(SEARCH("KCB",G2578))=TRUE,Info!$J$10,Info!$J$11))</f>
        <v/>
      </c>
      <c r="K2578" s="58"/>
      <c r="M2578" s="58"/>
    </row>
    <row r="2579" spans="2:13" x14ac:dyDescent="0.2">
      <c r="B2579" s="93" t="str">
        <f>IF(A2579="","",IF(ISNUMBER(SEARCH("KCB",G2579))=TRUE,Info!$J$10,Info!$J$11))</f>
        <v/>
      </c>
      <c r="K2579" s="58"/>
      <c r="M2579" s="58"/>
    </row>
    <row r="2580" spans="2:13" x14ac:dyDescent="0.2">
      <c r="B2580" s="93" t="str">
        <f>IF(A2580="","",IF(ISNUMBER(SEARCH("KCB",G2580))=TRUE,Info!$J$10,Info!$J$11))</f>
        <v/>
      </c>
      <c r="K2580" s="58"/>
      <c r="M2580" s="58"/>
    </row>
    <row r="2581" spans="2:13" x14ac:dyDescent="0.2">
      <c r="B2581" s="93" t="str">
        <f>IF(A2581="","",IF(ISNUMBER(SEARCH("KCB",G2581))=TRUE,Info!$J$10,Info!$J$11))</f>
        <v/>
      </c>
      <c r="K2581" s="58"/>
      <c r="M2581" s="58"/>
    </row>
    <row r="2582" spans="2:13" x14ac:dyDescent="0.2">
      <c r="B2582" s="93" t="str">
        <f>IF(A2582="","",IF(ISNUMBER(SEARCH("KCB",G2582))=TRUE,Info!$J$10,Info!$J$11))</f>
        <v/>
      </c>
      <c r="K2582" s="58"/>
      <c r="M2582" s="58"/>
    </row>
    <row r="2583" spans="2:13" x14ac:dyDescent="0.2">
      <c r="B2583" s="93" t="str">
        <f>IF(A2583="","",IF(ISNUMBER(SEARCH("KCB",G2583))=TRUE,Info!$J$10,Info!$J$11))</f>
        <v/>
      </c>
      <c r="K2583" s="58"/>
      <c r="M2583" s="58"/>
    </row>
    <row r="2584" spans="2:13" x14ac:dyDescent="0.2">
      <c r="B2584" s="93" t="str">
        <f>IF(A2584="","",IF(ISNUMBER(SEARCH("KCB",G2584))=TRUE,Info!$J$10,Info!$J$11))</f>
        <v/>
      </c>
      <c r="K2584" s="58"/>
      <c r="M2584" s="58"/>
    </row>
    <row r="2585" spans="2:13" x14ac:dyDescent="0.2">
      <c r="B2585" s="93" t="str">
        <f>IF(A2585="","",IF(ISNUMBER(SEARCH("KCB",G2585))=TRUE,Info!$J$10,Info!$J$11))</f>
        <v/>
      </c>
      <c r="K2585" s="58"/>
      <c r="M2585" s="58"/>
    </row>
    <row r="2586" spans="2:13" x14ac:dyDescent="0.2">
      <c r="B2586" s="93" t="str">
        <f>IF(A2586="","",IF(ISNUMBER(SEARCH("KCB",G2586))=TRUE,Info!$J$10,Info!$J$11))</f>
        <v/>
      </c>
      <c r="K2586" s="58"/>
      <c r="M2586" s="58"/>
    </row>
    <row r="2587" spans="2:13" x14ac:dyDescent="0.2">
      <c r="B2587" s="93" t="str">
        <f>IF(A2587="","",IF(ISNUMBER(SEARCH("KCB",G2587))=TRUE,Info!$J$10,Info!$J$11))</f>
        <v/>
      </c>
      <c r="K2587" s="58"/>
      <c r="M2587" s="58"/>
    </row>
    <row r="2588" spans="2:13" x14ac:dyDescent="0.2">
      <c r="B2588" s="93" t="str">
        <f>IF(A2588="","",IF(ISNUMBER(SEARCH("KCB",G2588))=TRUE,Info!$J$10,Info!$J$11))</f>
        <v/>
      </c>
      <c r="K2588" s="58"/>
      <c r="M2588" s="58"/>
    </row>
    <row r="2589" spans="2:13" x14ac:dyDescent="0.2">
      <c r="B2589" s="93" t="str">
        <f>IF(A2589="","",IF(ISNUMBER(SEARCH("KCB",G2589))=TRUE,Info!$J$10,Info!$J$11))</f>
        <v/>
      </c>
      <c r="K2589" s="58"/>
      <c r="M2589" s="58"/>
    </row>
    <row r="2590" spans="2:13" x14ac:dyDescent="0.2">
      <c r="B2590" s="93" t="str">
        <f>IF(A2590="","",IF(ISNUMBER(SEARCH("KCB",G2590))=TRUE,Info!$J$10,Info!$J$11))</f>
        <v/>
      </c>
      <c r="K2590" s="58"/>
      <c r="M2590" s="58"/>
    </row>
    <row r="2591" spans="2:13" x14ac:dyDescent="0.2">
      <c r="B2591" s="93" t="str">
        <f>IF(A2591="","",IF(ISNUMBER(SEARCH("KCB",G2591))=TRUE,Info!$J$10,Info!$J$11))</f>
        <v/>
      </c>
      <c r="K2591" s="58"/>
      <c r="M2591" s="58"/>
    </row>
    <row r="2592" spans="2:13" x14ac:dyDescent="0.2">
      <c r="B2592" s="93" t="str">
        <f>IF(A2592="","",IF(ISNUMBER(SEARCH("KCB",G2592))=TRUE,Info!$J$10,Info!$J$11))</f>
        <v/>
      </c>
      <c r="K2592" s="58"/>
      <c r="M2592" s="58"/>
    </row>
    <row r="2593" spans="2:13" x14ac:dyDescent="0.2">
      <c r="B2593" s="93" t="str">
        <f>IF(A2593="","",IF(ISNUMBER(SEARCH("KCB",G2593))=TRUE,Info!$J$10,Info!$J$11))</f>
        <v/>
      </c>
      <c r="K2593" s="58"/>
      <c r="M2593" s="58"/>
    </row>
    <row r="2594" spans="2:13" x14ac:dyDescent="0.2">
      <c r="B2594" s="93" t="str">
        <f>IF(A2594="","",IF(ISNUMBER(SEARCH("KCB",G2594))=TRUE,Info!$J$10,Info!$J$11))</f>
        <v/>
      </c>
      <c r="K2594" s="58"/>
      <c r="M2594" s="58"/>
    </row>
    <row r="2595" spans="2:13" x14ac:dyDescent="0.2">
      <c r="B2595" s="93" t="str">
        <f>IF(A2595="","",IF(ISNUMBER(SEARCH("KCB",G2595))=TRUE,Info!$J$10,Info!$J$11))</f>
        <v/>
      </c>
      <c r="K2595" s="58"/>
      <c r="M2595" s="58"/>
    </row>
    <row r="2596" spans="2:13" x14ac:dyDescent="0.2">
      <c r="B2596" s="93" t="str">
        <f>IF(A2596="","",IF(ISNUMBER(SEARCH("KCB",G2596))=TRUE,Info!$J$10,Info!$J$11))</f>
        <v/>
      </c>
      <c r="K2596" s="58"/>
      <c r="M2596" s="58"/>
    </row>
    <row r="2597" spans="2:13" x14ac:dyDescent="0.2">
      <c r="B2597" s="93" t="str">
        <f>IF(A2597="","",IF(ISNUMBER(SEARCH("KCB",G2597))=TRUE,Info!$J$10,Info!$J$11))</f>
        <v/>
      </c>
      <c r="K2597" s="58"/>
      <c r="M2597" s="58"/>
    </row>
    <row r="2598" spans="2:13" x14ac:dyDescent="0.2">
      <c r="B2598" s="93" t="str">
        <f>IF(A2598="","",IF(ISNUMBER(SEARCH("KCB",G2598))=TRUE,Info!$J$10,Info!$J$11))</f>
        <v/>
      </c>
      <c r="K2598" s="58"/>
      <c r="M2598" s="58"/>
    </row>
    <row r="2599" spans="2:13" x14ac:dyDescent="0.2">
      <c r="B2599" s="93" t="str">
        <f>IF(A2599="","",IF(ISNUMBER(SEARCH("KCB",G2599))=TRUE,Info!$J$10,Info!$J$11))</f>
        <v/>
      </c>
      <c r="K2599" s="58"/>
      <c r="M2599" s="58"/>
    </row>
    <row r="2600" spans="2:13" x14ac:dyDescent="0.2">
      <c r="B2600" s="93" t="str">
        <f>IF(A2600="","",IF(ISNUMBER(SEARCH("KCB",G2600))=TRUE,Info!$J$10,Info!$J$11))</f>
        <v/>
      </c>
      <c r="K2600" s="58"/>
      <c r="M2600" s="58"/>
    </row>
    <row r="2601" spans="2:13" x14ac:dyDescent="0.2">
      <c r="B2601" s="93" t="str">
        <f>IF(A2601="","",IF(ISNUMBER(SEARCH("KCB",G2601))=TRUE,Info!$J$10,Info!$J$11))</f>
        <v/>
      </c>
      <c r="K2601" s="58"/>
      <c r="M2601" s="58"/>
    </row>
    <row r="2602" spans="2:13" x14ac:dyDescent="0.2">
      <c r="B2602" s="93" t="str">
        <f>IF(A2602="","",IF(ISNUMBER(SEARCH("KCB",G2602))=TRUE,Info!$J$10,Info!$J$11))</f>
        <v/>
      </c>
      <c r="K2602" s="58"/>
      <c r="M2602" s="58"/>
    </row>
    <row r="2603" spans="2:13" x14ac:dyDescent="0.2">
      <c r="B2603" s="93" t="str">
        <f>IF(A2603="","",IF(ISNUMBER(SEARCH("KCB",G2603))=TRUE,Info!$J$10,Info!$J$11))</f>
        <v/>
      </c>
      <c r="K2603" s="58"/>
      <c r="M2603" s="58"/>
    </row>
    <row r="2604" spans="2:13" x14ac:dyDescent="0.2">
      <c r="B2604" s="93" t="str">
        <f>IF(A2604="","",IF(ISNUMBER(SEARCH("KCB",G2604))=TRUE,Info!$J$10,Info!$J$11))</f>
        <v/>
      </c>
      <c r="K2604" s="58"/>
      <c r="M2604" s="58"/>
    </row>
    <row r="2605" spans="2:13" x14ac:dyDescent="0.2">
      <c r="B2605" s="93" t="str">
        <f>IF(A2605="","",IF(ISNUMBER(SEARCH("KCB",G2605))=TRUE,Info!$J$10,Info!$J$11))</f>
        <v/>
      </c>
      <c r="K2605" s="58"/>
      <c r="M2605" s="58"/>
    </row>
    <row r="2606" spans="2:13" x14ac:dyDescent="0.2">
      <c r="B2606" s="93" t="str">
        <f>IF(A2606="","",IF(ISNUMBER(SEARCH("KCB",G2606))=TRUE,Info!$J$10,Info!$J$11))</f>
        <v/>
      </c>
      <c r="K2606" s="58"/>
      <c r="M2606" s="58"/>
    </row>
    <row r="2607" spans="2:13" x14ac:dyDescent="0.2">
      <c r="B2607" s="93" t="str">
        <f>IF(A2607="","",IF(ISNUMBER(SEARCH("KCB",G2607))=TRUE,Info!$J$10,Info!$J$11))</f>
        <v/>
      </c>
      <c r="K2607" s="58"/>
      <c r="M2607" s="58"/>
    </row>
    <row r="2608" spans="2:13" x14ac:dyDescent="0.2">
      <c r="B2608" s="93" t="str">
        <f>IF(A2608="","",IF(ISNUMBER(SEARCH("KCB",G2608))=TRUE,Info!$J$10,Info!$J$11))</f>
        <v/>
      </c>
      <c r="K2608" s="58"/>
      <c r="M2608" s="58"/>
    </row>
    <row r="2609" spans="2:13" x14ac:dyDescent="0.2">
      <c r="B2609" s="93" t="str">
        <f>IF(A2609="","",IF(ISNUMBER(SEARCH("KCB",G2609))=TRUE,Info!$J$10,Info!$J$11))</f>
        <v/>
      </c>
      <c r="K2609" s="58"/>
      <c r="M2609" s="58"/>
    </row>
    <row r="2610" spans="2:13" x14ac:dyDescent="0.2">
      <c r="B2610" s="93" t="str">
        <f>IF(A2610="","",IF(ISNUMBER(SEARCH("KCB",G2610))=TRUE,Info!$J$10,Info!$J$11))</f>
        <v/>
      </c>
      <c r="K2610" s="58"/>
      <c r="M2610" s="58"/>
    </row>
    <row r="2611" spans="2:13" x14ac:dyDescent="0.2">
      <c r="B2611" s="93" t="str">
        <f>IF(A2611="","",IF(ISNUMBER(SEARCH("KCB",G2611))=TRUE,Info!$J$10,Info!$J$11))</f>
        <v/>
      </c>
      <c r="K2611" s="58"/>
      <c r="M2611" s="58"/>
    </row>
    <row r="2612" spans="2:13" x14ac:dyDescent="0.2">
      <c r="B2612" s="93" t="str">
        <f>IF(A2612="","",IF(ISNUMBER(SEARCH("KCB",G2612))=TRUE,Info!$J$10,Info!$J$11))</f>
        <v/>
      </c>
      <c r="K2612" s="58"/>
      <c r="M2612" s="58"/>
    </row>
    <row r="2613" spans="2:13" x14ac:dyDescent="0.2">
      <c r="B2613" s="93" t="str">
        <f>IF(A2613="","",IF(ISNUMBER(SEARCH("KCB",G2613))=TRUE,Info!$J$10,Info!$J$11))</f>
        <v/>
      </c>
      <c r="K2613" s="58"/>
      <c r="M2613" s="58"/>
    </row>
    <row r="2614" spans="2:13" x14ac:dyDescent="0.2">
      <c r="B2614" s="93" t="str">
        <f>IF(A2614="","",IF(ISNUMBER(SEARCH("KCB",G2614))=TRUE,Info!$J$10,Info!$J$11))</f>
        <v/>
      </c>
      <c r="K2614" s="58"/>
      <c r="M2614" s="58"/>
    </row>
    <row r="2615" spans="2:13" x14ac:dyDescent="0.2">
      <c r="B2615" s="93" t="str">
        <f>IF(A2615="","",IF(ISNUMBER(SEARCH("KCB",G2615))=TRUE,Info!$J$10,Info!$J$11))</f>
        <v/>
      </c>
      <c r="K2615" s="58"/>
      <c r="M2615" s="58"/>
    </row>
    <row r="2616" spans="2:13" x14ac:dyDescent="0.2">
      <c r="B2616" s="93" t="str">
        <f>IF(A2616="","",IF(ISNUMBER(SEARCH("KCB",G2616))=TRUE,Info!$J$10,Info!$J$11))</f>
        <v/>
      </c>
      <c r="K2616" s="58"/>
      <c r="M2616" s="58"/>
    </row>
    <row r="2617" spans="2:13" x14ac:dyDescent="0.2">
      <c r="B2617" s="93" t="str">
        <f>IF(A2617="","",IF(ISNUMBER(SEARCH("KCB",G2617))=TRUE,Info!$J$10,Info!$J$11))</f>
        <v/>
      </c>
      <c r="K2617" s="58"/>
      <c r="M2617" s="58"/>
    </row>
    <row r="2618" spans="2:13" x14ac:dyDescent="0.2">
      <c r="B2618" s="93" t="str">
        <f>IF(A2618="","",IF(ISNUMBER(SEARCH("KCB",G2618))=TRUE,Info!$J$10,Info!$J$11))</f>
        <v/>
      </c>
      <c r="K2618" s="58"/>
      <c r="M2618" s="58"/>
    </row>
    <row r="2619" spans="2:13" x14ac:dyDescent="0.2">
      <c r="B2619" s="93" t="str">
        <f>IF(A2619="","",IF(ISNUMBER(SEARCH("KCB",G2619))=TRUE,Info!$J$10,Info!$J$11))</f>
        <v/>
      </c>
      <c r="K2619" s="58"/>
      <c r="M2619" s="58"/>
    </row>
    <row r="2620" spans="2:13" x14ac:dyDescent="0.2">
      <c r="B2620" s="93" t="str">
        <f>IF(A2620="","",IF(ISNUMBER(SEARCH("KCB",G2620))=TRUE,Info!$J$10,Info!$J$11))</f>
        <v/>
      </c>
      <c r="K2620" s="58"/>
      <c r="M2620" s="58"/>
    </row>
    <row r="2621" spans="2:13" x14ac:dyDescent="0.2">
      <c r="B2621" s="93" t="str">
        <f>IF(A2621="","",IF(ISNUMBER(SEARCH("KCB",G2621))=TRUE,Info!$J$10,Info!$J$11))</f>
        <v/>
      </c>
      <c r="K2621" s="58"/>
      <c r="M2621" s="58"/>
    </row>
    <row r="2622" spans="2:13" x14ac:dyDescent="0.2">
      <c r="B2622" s="93" t="str">
        <f>IF(A2622="","",IF(ISNUMBER(SEARCH("KCB",G2622))=TRUE,Info!$J$10,Info!$J$11))</f>
        <v/>
      </c>
      <c r="K2622" s="58"/>
      <c r="M2622" s="58"/>
    </row>
    <row r="2623" spans="2:13" x14ac:dyDescent="0.2">
      <c r="B2623" s="93" t="str">
        <f>IF(A2623="","",IF(ISNUMBER(SEARCH("KCB",G2623))=TRUE,Info!$J$10,Info!$J$11))</f>
        <v/>
      </c>
      <c r="K2623" s="58"/>
      <c r="M2623" s="58"/>
    </row>
    <row r="2624" spans="2:13" x14ac:dyDescent="0.2">
      <c r="B2624" s="93" t="str">
        <f>IF(A2624="","",IF(ISNUMBER(SEARCH("KCB",G2624))=TRUE,Info!$J$10,Info!$J$11))</f>
        <v/>
      </c>
      <c r="K2624" s="58"/>
      <c r="M2624" s="58"/>
    </row>
    <row r="2625" spans="2:13" x14ac:dyDescent="0.2">
      <c r="B2625" s="93" t="str">
        <f>IF(A2625="","",IF(ISNUMBER(SEARCH("KCB",G2625))=TRUE,Info!$J$10,Info!$J$11))</f>
        <v/>
      </c>
      <c r="K2625" s="58"/>
      <c r="M2625" s="58"/>
    </row>
    <row r="2626" spans="2:13" x14ac:dyDescent="0.2">
      <c r="B2626" s="93" t="str">
        <f>IF(A2626="","",IF(ISNUMBER(SEARCH("KCB",G2626))=TRUE,Info!$J$10,Info!$J$11))</f>
        <v/>
      </c>
      <c r="K2626" s="58"/>
      <c r="M2626" s="58"/>
    </row>
    <row r="2627" spans="2:13" x14ac:dyDescent="0.2">
      <c r="B2627" s="93" t="str">
        <f>IF(A2627="","",IF(ISNUMBER(SEARCH("KCB",G2627))=TRUE,Info!$J$10,Info!$J$11))</f>
        <v/>
      </c>
      <c r="K2627" s="58"/>
      <c r="M2627" s="58"/>
    </row>
    <row r="2628" spans="2:13" x14ac:dyDescent="0.2">
      <c r="B2628" s="93" t="str">
        <f>IF(A2628="","",IF(ISNUMBER(SEARCH("KCB",G2628))=TRUE,Info!$J$10,Info!$J$11))</f>
        <v/>
      </c>
      <c r="K2628" s="58"/>
      <c r="M2628" s="58"/>
    </row>
    <row r="2629" spans="2:13" x14ac:dyDescent="0.2">
      <c r="B2629" s="93" t="str">
        <f>IF(A2629="","",IF(ISNUMBER(SEARCH("KCB",G2629))=TRUE,Info!$J$10,Info!$J$11))</f>
        <v/>
      </c>
      <c r="K2629" s="58"/>
      <c r="M2629" s="58"/>
    </row>
    <row r="2630" spans="2:13" x14ac:dyDescent="0.2">
      <c r="B2630" s="93" t="str">
        <f>IF(A2630="","",IF(ISNUMBER(SEARCH("KCB",G2630))=TRUE,Info!$J$10,Info!$J$11))</f>
        <v/>
      </c>
      <c r="K2630" s="58"/>
      <c r="M2630" s="58"/>
    </row>
    <row r="2631" spans="2:13" x14ac:dyDescent="0.2">
      <c r="B2631" s="93" t="str">
        <f>IF(A2631="","",IF(ISNUMBER(SEARCH("KCB",G2631))=TRUE,Info!$J$10,Info!$J$11))</f>
        <v/>
      </c>
      <c r="K2631" s="58"/>
      <c r="M2631" s="58"/>
    </row>
    <row r="2632" spans="2:13" x14ac:dyDescent="0.2">
      <c r="B2632" s="93" t="str">
        <f>IF(A2632="","",IF(ISNUMBER(SEARCH("KCB",G2632))=TRUE,Info!$J$10,Info!$J$11))</f>
        <v/>
      </c>
      <c r="K2632" s="58"/>
      <c r="M2632" s="58"/>
    </row>
    <row r="2633" spans="2:13" x14ac:dyDescent="0.2">
      <c r="B2633" s="93" t="str">
        <f>IF(A2633="","",IF(ISNUMBER(SEARCH("KCB",G2633))=TRUE,Info!$J$10,Info!$J$11))</f>
        <v/>
      </c>
      <c r="K2633" s="58"/>
      <c r="M2633" s="58"/>
    </row>
    <row r="2634" spans="2:13" x14ac:dyDescent="0.2">
      <c r="B2634" s="93" t="str">
        <f>IF(A2634="","",IF(ISNUMBER(SEARCH("KCB",G2634))=TRUE,Info!$J$10,Info!$J$11))</f>
        <v/>
      </c>
      <c r="K2634" s="58"/>
      <c r="M2634" s="58"/>
    </row>
    <row r="2635" spans="2:13" x14ac:dyDescent="0.2">
      <c r="B2635" s="93" t="str">
        <f>IF(A2635="","",IF(ISNUMBER(SEARCH("KCB",G2635))=TRUE,Info!$J$10,Info!$J$11))</f>
        <v/>
      </c>
      <c r="K2635" s="58"/>
      <c r="M2635" s="58"/>
    </row>
    <row r="2636" spans="2:13" x14ac:dyDescent="0.2">
      <c r="B2636" s="93" t="str">
        <f>IF(A2636="","",IF(ISNUMBER(SEARCH("KCB",G2636))=TRUE,Info!$J$10,Info!$J$11))</f>
        <v/>
      </c>
      <c r="K2636" s="58"/>
      <c r="M2636" s="58"/>
    </row>
    <row r="2637" spans="2:13" x14ac:dyDescent="0.2">
      <c r="B2637" s="93" t="str">
        <f>IF(A2637="","",IF(ISNUMBER(SEARCH("KCB",G2637))=TRUE,Info!$J$10,Info!$J$11))</f>
        <v/>
      </c>
      <c r="K2637" s="58"/>
      <c r="M2637" s="58"/>
    </row>
    <row r="2638" spans="2:13" x14ac:dyDescent="0.2">
      <c r="B2638" s="93" t="str">
        <f>IF(A2638="","",IF(ISNUMBER(SEARCH("KCB",G2638))=TRUE,Info!$J$10,Info!$J$11))</f>
        <v/>
      </c>
      <c r="K2638" s="58"/>
      <c r="M2638" s="58"/>
    </row>
    <row r="2639" spans="2:13" x14ac:dyDescent="0.2">
      <c r="B2639" s="93" t="str">
        <f>IF(A2639="","",IF(ISNUMBER(SEARCH("KCB",G2639))=TRUE,Info!$J$10,Info!$J$11))</f>
        <v/>
      </c>
      <c r="K2639" s="58"/>
      <c r="M2639" s="58"/>
    </row>
    <row r="2640" spans="2:13" x14ac:dyDescent="0.2">
      <c r="B2640" s="93" t="str">
        <f>IF(A2640="","",IF(ISNUMBER(SEARCH("KCB",G2640))=TRUE,Info!$J$10,Info!$J$11))</f>
        <v/>
      </c>
      <c r="K2640" s="58"/>
      <c r="M2640" s="58"/>
    </row>
    <row r="2641" spans="2:13" x14ac:dyDescent="0.2">
      <c r="B2641" s="93" t="str">
        <f>IF(A2641="","",IF(ISNUMBER(SEARCH("KCB",G2641))=TRUE,Info!$J$10,Info!$J$11))</f>
        <v/>
      </c>
      <c r="K2641" s="58"/>
      <c r="M2641" s="58"/>
    </row>
    <row r="2642" spans="2:13" x14ac:dyDescent="0.2">
      <c r="B2642" s="93" t="str">
        <f>IF(A2642="","",IF(ISNUMBER(SEARCH("KCB",G2642))=TRUE,Info!$J$10,Info!$J$11))</f>
        <v/>
      </c>
      <c r="K2642" s="58"/>
      <c r="M2642" s="58"/>
    </row>
    <row r="2643" spans="2:13" x14ac:dyDescent="0.2">
      <c r="B2643" s="93" t="str">
        <f>IF(A2643="","",IF(ISNUMBER(SEARCH("KCB",G2643))=TRUE,Info!$J$10,Info!$J$11))</f>
        <v/>
      </c>
      <c r="K2643" s="58"/>
      <c r="M2643" s="58"/>
    </row>
    <row r="2644" spans="2:13" x14ac:dyDescent="0.2">
      <c r="B2644" s="93" t="str">
        <f>IF(A2644="","",IF(ISNUMBER(SEARCH("KCB",G2644))=TRUE,Info!$J$10,Info!$J$11))</f>
        <v/>
      </c>
      <c r="K2644" s="58"/>
      <c r="M2644" s="58"/>
    </row>
    <row r="2645" spans="2:13" x14ac:dyDescent="0.2">
      <c r="B2645" s="93" t="str">
        <f>IF(A2645="","",IF(ISNUMBER(SEARCH("KCB",G2645))=TRUE,Info!$J$10,Info!$J$11))</f>
        <v/>
      </c>
      <c r="K2645" s="58"/>
      <c r="M2645" s="58"/>
    </row>
    <row r="2646" spans="2:13" x14ac:dyDescent="0.2">
      <c r="B2646" s="93" t="str">
        <f>IF(A2646="","",IF(ISNUMBER(SEARCH("KCB",G2646))=TRUE,Info!$J$10,Info!$J$11))</f>
        <v/>
      </c>
      <c r="K2646" s="58"/>
      <c r="M2646" s="58"/>
    </row>
    <row r="2647" spans="2:13" x14ac:dyDescent="0.2">
      <c r="B2647" s="93" t="str">
        <f>IF(A2647="","",IF(ISNUMBER(SEARCH("KCB",G2647))=TRUE,Info!$J$10,Info!$J$11))</f>
        <v/>
      </c>
      <c r="K2647" s="58"/>
      <c r="M2647" s="58"/>
    </row>
    <row r="2648" spans="2:13" x14ac:dyDescent="0.2">
      <c r="B2648" s="93" t="str">
        <f>IF(A2648="","",IF(ISNUMBER(SEARCH("KCB",G2648))=TRUE,Info!$J$10,Info!$J$11))</f>
        <v/>
      </c>
      <c r="K2648" s="58"/>
      <c r="M2648" s="58"/>
    </row>
    <row r="2649" spans="2:13" x14ac:dyDescent="0.2">
      <c r="B2649" s="93" t="str">
        <f>IF(A2649="","",IF(ISNUMBER(SEARCH("KCB",G2649))=TRUE,Info!$J$10,Info!$J$11))</f>
        <v/>
      </c>
      <c r="K2649" s="58"/>
      <c r="M2649" s="58"/>
    </row>
    <row r="2650" spans="2:13" x14ac:dyDescent="0.2">
      <c r="B2650" s="93" t="str">
        <f>IF(A2650="","",IF(ISNUMBER(SEARCH("KCB",G2650))=TRUE,Info!$J$10,Info!$J$11))</f>
        <v/>
      </c>
      <c r="K2650" s="58"/>
      <c r="M2650" s="58"/>
    </row>
    <row r="2651" spans="2:13" x14ac:dyDescent="0.2">
      <c r="B2651" s="93" t="str">
        <f>IF(A2651="","",IF(ISNUMBER(SEARCH("KCB",G2651))=TRUE,Info!$J$10,Info!$J$11))</f>
        <v/>
      </c>
      <c r="K2651" s="58"/>
      <c r="M2651" s="58"/>
    </row>
    <row r="2652" spans="2:13" x14ac:dyDescent="0.2">
      <c r="B2652" s="93" t="str">
        <f>IF(A2652="","",IF(ISNUMBER(SEARCH("KCB",G2652))=TRUE,Info!$J$10,Info!$J$11))</f>
        <v/>
      </c>
      <c r="K2652" s="58"/>
      <c r="M2652" s="58"/>
    </row>
    <row r="2653" spans="2:13" x14ac:dyDescent="0.2">
      <c r="B2653" s="93" t="str">
        <f>IF(A2653="","",IF(ISNUMBER(SEARCH("KCB",G2653))=TRUE,Info!$J$10,Info!$J$11))</f>
        <v/>
      </c>
      <c r="K2653" s="58"/>
      <c r="M2653" s="58"/>
    </row>
    <row r="2654" spans="2:13" x14ac:dyDescent="0.2">
      <c r="B2654" s="93" t="str">
        <f>IF(A2654="","",IF(ISNUMBER(SEARCH("KCB",G2654))=TRUE,Info!$J$10,Info!$J$11))</f>
        <v/>
      </c>
      <c r="K2654" s="58"/>
      <c r="M2654" s="58"/>
    </row>
    <row r="2655" spans="2:13" x14ac:dyDescent="0.2">
      <c r="B2655" s="93" t="str">
        <f>IF(A2655="","",IF(ISNUMBER(SEARCH("KCB",G2655))=TRUE,Info!$J$10,Info!$J$11))</f>
        <v/>
      </c>
      <c r="K2655" s="58"/>
      <c r="M2655" s="58"/>
    </row>
    <row r="2656" spans="2:13" x14ac:dyDescent="0.2">
      <c r="B2656" s="93" t="str">
        <f>IF(A2656="","",IF(ISNUMBER(SEARCH("KCB",G2656))=TRUE,Info!$J$10,Info!$J$11))</f>
        <v/>
      </c>
      <c r="K2656" s="58"/>
      <c r="M2656" s="58"/>
    </row>
    <row r="2657" spans="1:13" x14ac:dyDescent="0.2">
      <c r="B2657" s="93" t="str">
        <f>IF(A2657="","",IF(ISNUMBER(SEARCH("KCB",G2657))=TRUE,Info!$J$10,Info!$J$11))</f>
        <v/>
      </c>
      <c r="K2657" s="58"/>
      <c r="M2657" s="58"/>
    </row>
    <row r="2658" spans="1:13" x14ac:dyDescent="0.2">
      <c r="B2658" s="93" t="str">
        <f>IF(A2658="","",IF(ISNUMBER(SEARCH("KCB",G2658))=TRUE,Info!$J$10,Info!$J$11))</f>
        <v/>
      </c>
      <c r="K2658" s="58"/>
      <c r="M2658" s="58"/>
    </row>
    <row r="2659" spans="1:13" x14ac:dyDescent="0.2">
      <c r="B2659" s="93" t="str">
        <f>IF(A2659="","",IF(ISNUMBER(SEARCH("KCB",G2659))=TRUE,Info!$J$10,Info!$J$11))</f>
        <v/>
      </c>
      <c r="K2659" s="58"/>
      <c r="M2659" s="58"/>
    </row>
    <row r="2660" spans="1:13" ht="25.5" x14ac:dyDescent="0.2">
      <c r="A2660" s="118">
        <v>44431</v>
      </c>
      <c r="F2660" s="59">
        <v>41283756</v>
      </c>
      <c r="G2660" s="57" t="s">
        <v>1828</v>
      </c>
      <c r="H2660" s="59">
        <v>20453</v>
      </c>
      <c r="I2660" s="57" t="s">
        <v>1829</v>
      </c>
      <c r="K2660" s="123" t="s">
        <v>2203</v>
      </c>
    </row>
    <row r="2661" spans="1:13" ht="25.5" x14ac:dyDescent="0.2">
      <c r="A2661" s="118">
        <v>44431</v>
      </c>
      <c r="F2661" s="59">
        <v>41284089</v>
      </c>
      <c r="G2661" s="57" t="s">
        <v>1828</v>
      </c>
      <c r="H2661" s="59">
        <v>20453</v>
      </c>
      <c r="I2661" s="57" t="s">
        <v>1829</v>
      </c>
      <c r="K2661" s="123" t="s">
        <v>2203</v>
      </c>
    </row>
  </sheetData>
  <sheetProtection selectLockedCells="1" selectUnlockedCells="1"/>
  <autoFilter ref="A1:Z220" xr:uid="{00000000-0009-0000-0000-000001000000}"/>
  <customSheetViews>
    <customSheetView guid="{D4EE8649-1C85-4530-B112-71152B12B643}" scale="70" fitToPage="1" showAutoFilter="1">
      <pane ySplit="1" topLeftCell="A17" activePane="bottomLeft" state="frozen"/>
      <selection pane="bottomLeft" activeCell="L69" sqref="L69"/>
      <pageMargins left="0" right="0" top="0" bottom="0" header="0" footer="0"/>
      <pageSetup scale="16" firstPageNumber="0" fitToHeight="0" orientation="landscape" horizontalDpi="300" verticalDpi="300" r:id="rId1"/>
      <headerFooter alignWithMargins="0"/>
      <autoFilter ref="B1:Z1" xr:uid="{EDBAF28C-195A-468E-B1AF-CB08EFF43DFA}"/>
    </customSheetView>
    <customSheetView guid="{A4E4BFDC-ACDE-4E2E-8C4F-3078F4A23A0C}" scale="70" fitToPage="1" showAutoFilter="1">
      <pane ySplit="1" topLeftCell="A62" activePane="bottomLeft" state="frozen"/>
      <selection pane="bottomLeft" activeCell="P68" sqref="P68"/>
      <pageMargins left="0" right="0" top="0" bottom="0" header="0" footer="0"/>
      <pageSetup scale="16" firstPageNumber="0" fitToHeight="0" orientation="landscape" horizontalDpi="300" verticalDpi="300" r:id="rId2"/>
      <headerFooter alignWithMargins="0"/>
      <autoFilter ref="B1:Z1" xr:uid="{A4975C46-F356-477D-BF0C-70F6669C3EE4}"/>
    </customSheetView>
    <customSheetView guid="{494BC147-3066-409B-8827-8AC470F2E1C2}" scale="70" showPageBreaks="1" fitToPage="1" printArea="1" showAutoFilter="1" topLeftCell="J1">
      <pane ySplit="1" topLeftCell="A65" activePane="bottomLeft" state="frozen"/>
      <selection pane="bottomLeft" activeCell="K71" sqref="K71"/>
      <pageMargins left="0" right="0" top="0" bottom="0" header="0" footer="0"/>
      <pageSetup scale="16" firstPageNumber="0" fitToHeight="0" orientation="landscape" horizontalDpi="300" verticalDpi="300" r:id="rId3"/>
      <headerFooter alignWithMargins="0"/>
      <autoFilter ref="B1:Z1" xr:uid="{B0798856-AC24-412E-A419-5502AED7EE9F}"/>
    </customSheetView>
    <customSheetView guid="{F2C11455-5319-4B11-B4FB-9E6E63959786}" scale="85" showPageBreaks="1" fitToPage="1" printArea="1" showAutoFilter="1">
      <pane ySplit="1" topLeftCell="A62" activePane="bottomLeft" state="frozen"/>
      <selection pane="bottomLeft" activeCell="Q49" sqref="Q49"/>
      <pageMargins left="0" right="0" top="0" bottom="0" header="0" footer="0"/>
      <pageSetup scale="17" firstPageNumber="0" fitToHeight="0" orientation="landscape" horizontalDpi="300" verticalDpi="300" r:id="rId4"/>
      <headerFooter alignWithMargins="0"/>
      <autoFilter ref="B1:Z1" xr:uid="{BDB38BA8-359B-4364-A598-2741F90DED7E}"/>
    </customSheetView>
    <customSheetView guid="{368D3097-ED69-4CB3-A3A3-F94E276C261F}" scale="85" fitToPage="1" showAutoFilter="1" topLeftCell="D1">
      <pane ySplit="1" topLeftCell="A62" activePane="bottomLeft" state="frozen"/>
      <selection pane="bottomLeft" activeCell="D70" sqref="D70"/>
      <pageMargins left="0" right="0" top="0" bottom="0" header="0" footer="0"/>
      <pageSetup scale="17" firstPageNumber="0" fitToHeight="0" orientation="landscape" horizontalDpi="300" verticalDpi="300" r:id="rId5"/>
      <headerFooter alignWithMargins="0"/>
      <autoFilter ref="B1:Z1" xr:uid="{A1ED73BF-735C-452C-B6D5-A736984AD30C}"/>
    </customSheetView>
    <customSheetView guid="{A250F9AB-EFF9-45C1-A1D5-27A70D4C08E9}" scale="70" showPageBreaks="1" fitToPage="1" printArea="1" showAutoFilter="1">
      <pane ySplit="1" topLeftCell="A38" activePane="bottomLeft" state="frozen"/>
      <selection pane="bottomLeft" activeCell="D49" sqref="D49"/>
      <pageMargins left="0" right="0" top="0" bottom="0" header="0" footer="0"/>
      <pageSetup scale="16" firstPageNumber="0" fitToHeight="0" orientation="landscape" horizontalDpi="300" verticalDpi="300" r:id="rId6"/>
      <headerFooter alignWithMargins="0"/>
      <autoFilter ref="B1:Z1" xr:uid="{6E98B1F9-706F-4F95-889E-B5E4D6FDFA90}"/>
    </customSheetView>
  </customSheetViews>
  <conditionalFormatting sqref="C202:C204 C74:C79 C70:C72 C81:C88 C91:C98 C101:C120 C187:C200 C173:C185 C4:C65 C123:C170 C206:C65536 A187:A188 C67:C68">
    <cfRule type="expression" priority="31" stopIfTrue="1">
      <formula>B4&gt;0</formula>
    </cfRule>
    <cfRule type="expression" priority="32" stopIfTrue="1">
      <formula>XFC4=0</formula>
    </cfRule>
    <cfRule type="cellIs" dxfId="11" priority="33" stopIfTrue="1" operator="greaterThan">
      <formula>0</formula>
    </cfRule>
  </conditionalFormatting>
  <conditionalFormatting sqref="C1">
    <cfRule type="expression" priority="34" stopIfTrue="1">
      <formula>NOT(ISERROR(SEARCH("Update",C1)))</formula>
    </cfRule>
  </conditionalFormatting>
  <conditionalFormatting sqref="C1">
    <cfRule type="expression" priority="35" stopIfTrue="1">
      <formula>D1&gt;0</formula>
    </cfRule>
    <cfRule type="expression" priority="36" stopIfTrue="1">
      <formula>A1=0</formula>
    </cfRule>
    <cfRule type="cellIs" dxfId="10" priority="37" stopIfTrue="1" operator="greaterThan">
      <formula>0</formula>
    </cfRule>
  </conditionalFormatting>
  <conditionalFormatting sqref="C2">
    <cfRule type="expression" priority="38" stopIfTrue="1">
      <formula>D2&gt;0</formula>
    </cfRule>
    <cfRule type="expression" priority="39" stopIfTrue="1">
      <formula>A2=0</formula>
    </cfRule>
    <cfRule type="cellIs" dxfId="9" priority="40" stopIfTrue="1" operator="greaterThan">
      <formula>0</formula>
    </cfRule>
  </conditionalFormatting>
  <conditionalFormatting sqref="C3">
    <cfRule type="expression" priority="41" stopIfTrue="1">
      <formula>D3&gt;0</formula>
    </cfRule>
    <cfRule type="expression" priority="42" stopIfTrue="1">
      <formula>A3=0</formula>
    </cfRule>
    <cfRule type="cellIs" dxfId="8" priority="43" stopIfTrue="1" operator="greaterThan">
      <formula>0</formula>
    </cfRule>
  </conditionalFormatting>
  <conditionalFormatting sqref="C73">
    <cfRule type="expression" priority="28" stopIfTrue="1">
      <formula>D73&gt;0</formula>
    </cfRule>
    <cfRule type="expression" priority="29" stopIfTrue="1">
      <formula>A73=0</formula>
    </cfRule>
    <cfRule type="cellIs" dxfId="7" priority="30" stopIfTrue="1" operator="greaterThan">
      <formula>0</formula>
    </cfRule>
  </conditionalFormatting>
  <conditionalFormatting sqref="C69">
    <cfRule type="expression" priority="25" stopIfTrue="1">
      <formula>D69&gt;0</formula>
    </cfRule>
    <cfRule type="expression" priority="26" stopIfTrue="1">
      <formula>A69=0</formula>
    </cfRule>
    <cfRule type="cellIs" dxfId="6" priority="27" stopIfTrue="1" operator="greaterThan">
      <formula>0</formula>
    </cfRule>
  </conditionalFormatting>
  <conditionalFormatting sqref="C89 C121">
    <cfRule type="expression" priority="56" stopIfTrue="1">
      <formula>D90&gt;0</formula>
    </cfRule>
    <cfRule type="expression" priority="57" stopIfTrue="1">
      <formula>A89=0</formula>
    </cfRule>
    <cfRule type="cellIs" dxfId="5" priority="58" stopIfTrue="1" operator="greaterThan">
      <formula>0</formula>
    </cfRule>
  </conditionalFormatting>
  <conditionalFormatting sqref="C90 C122">
    <cfRule type="expression" priority="59" stopIfTrue="1">
      <formula>#REF!&gt;0</formula>
    </cfRule>
    <cfRule type="expression" priority="60" stopIfTrue="1">
      <formula>A90=0</formula>
    </cfRule>
    <cfRule type="cellIs" dxfId="4" priority="61" stopIfTrue="1" operator="greaterThan">
      <formula>0</formula>
    </cfRule>
  </conditionalFormatting>
  <conditionalFormatting sqref="A186:H186">
    <cfRule type="expression" priority="22" stopIfTrue="1">
      <formula>B186&gt;0</formula>
    </cfRule>
    <cfRule type="expression" priority="23" stopIfTrue="1">
      <formula>XFC186=0</formula>
    </cfRule>
    <cfRule type="cellIs" dxfId="3" priority="24" stopIfTrue="1" operator="greaterThan">
      <formula>0</formula>
    </cfRule>
  </conditionalFormatting>
  <conditionalFormatting sqref="G187">
    <cfRule type="expression" priority="13" stopIfTrue="1">
      <formula>H187&gt;0</formula>
    </cfRule>
    <cfRule type="expression" priority="14" stopIfTrue="1">
      <formula>E187=0</formula>
    </cfRule>
    <cfRule type="cellIs" dxfId="2" priority="15" stopIfTrue="1" operator="greaterThan">
      <formula>0</formula>
    </cfRule>
  </conditionalFormatting>
  <conditionalFormatting sqref="H187:H188">
    <cfRule type="expression" priority="10" stopIfTrue="1">
      <formula>I187&gt;0</formula>
    </cfRule>
    <cfRule type="expression" priority="11" stopIfTrue="1">
      <formula>F187=0</formula>
    </cfRule>
    <cfRule type="cellIs" dxfId="1" priority="12" stopIfTrue="1" operator="greaterThan">
      <formula>0</formula>
    </cfRule>
  </conditionalFormatting>
  <conditionalFormatting sqref="C66">
    <cfRule type="expression" priority="1" stopIfTrue="1">
      <formula>D66&gt;0</formula>
    </cfRule>
    <cfRule type="expression" priority="2" stopIfTrue="1">
      <formula>A66=0</formula>
    </cfRule>
    <cfRule type="cellIs" dxfId="0" priority="3" stopIfTrue="1" operator="greaterThan">
      <formula>0</formula>
    </cfRule>
  </conditionalFormatting>
  <pageMargins left="0.75" right="0.75" top="1" bottom="1" header="0.51180555555555551" footer="0.51180555555555551"/>
  <pageSetup scale="17" firstPageNumber="0" fitToHeight="0" orientation="landscape" horizontalDpi="300" verticalDpi="300" r:id="rId7"/>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65530"/>
  <sheetViews>
    <sheetView topLeftCell="B1" zoomScale="85" zoomScaleNormal="85" workbookViewId="0">
      <pane ySplit="1" topLeftCell="A53" activePane="bottomLeft" state="frozen"/>
      <selection pane="bottomLeft" activeCell="J54" sqref="J54"/>
    </sheetView>
  </sheetViews>
  <sheetFormatPr defaultColWidth="20.140625" defaultRowHeight="12.75" x14ac:dyDescent="0.2"/>
  <cols>
    <col min="1" max="1" width="18.28515625" style="8" customWidth="1"/>
    <col min="2" max="2" width="12.5703125" style="8" customWidth="1"/>
    <col min="3" max="3" width="14.5703125" style="8" customWidth="1"/>
    <col min="4" max="4" width="20.140625" style="8" customWidth="1"/>
    <col min="5" max="5" width="16.140625" style="8" customWidth="1"/>
    <col min="6" max="6" width="19.28515625" style="8" customWidth="1"/>
    <col min="7" max="7" width="34.5703125" style="8" customWidth="1"/>
    <col min="8" max="9" width="20.140625" style="8" customWidth="1"/>
    <col min="10" max="10" width="22.140625" style="8" customWidth="1"/>
    <col min="11" max="11" width="56.42578125" style="8" customWidth="1"/>
    <col min="12" max="12" width="33" style="8" customWidth="1"/>
    <col min="13" max="13" width="39.140625" style="8" customWidth="1"/>
    <col min="14" max="14" width="81.28515625" style="8" customWidth="1"/>
    <col min="15" max="16384" width="20.140625" style="10"/>
  </cols>
  <sheetData>
    <row r="1" spans="1:20" ht="37.5" customHeight="1" x14ac:dyDescent="0.2">
      <c r="A1" s="9" t="s">
        <v>2204</v>
      </c>
      <c r="B1" s="9" t="s">
        <v>2205</v>
      </c>
      <c r="C1" s="9" t="s">
        <v>2206</v>
      </c>
      <c r="D1" s="9" t="s">
        <v>2207</v>
      </c>
      <c r="E1" s="9" t="s">
        <v>2208</v>
      </c>
      <c r="F1" s="9" t="s">
        <v>2209</v>
      </c>
      <c r="G1" s="9" t="s">
        <v>2210</v>
      </c>
      <c r="H1" s="9" t="s">
        <v>2211</v>
      </c>
      <c r="I1" s="9" t="s">
        <v>2212</v>
      </c>
      <c r="J1" s="9" t="s">
        <v>2213</v>
      </c>
      <c r="K1" s="9" t="s">
        <v>2214</v>
      </c>
      <c r="L1" s="9" t="s">
        <v>2215</v>
      </c>
      <c r="M1" s="9" t="s">
        <v>2216</v>
      </c>
      <c r="N1" s="9" t="s">
        <v>2217</v>
      </c>
    </row>
    <row r="2" spans="1:20" s="264" customFormat="1" ht="25.5" x14ac:dyDescent="0.2">
      <c r="A2" s="263">
        <v>44202</v>
      </c>
      <c r="B2" s="263"/>
      <c r="C2" s="8"/>
      <c r="D2" s="11">
        <v>32569883</v>
      </c>
      <c r="E2" s="13" t="s">
        <v>2218</v>
      </c>
      <c r="F2" s="11" t="s">
        <v>2219</v>
      </c>
      <c r="G2" s="264" t="s">
        <v>2220</v>
      </c>
      <c r="H2" s="12"/>
      <c r="I2" s="8"/>
      <c r="J2" s="8" t="s">
        <v>62</v>
      </c>
      <c r="K2" s="8" t="s">
        <v>2221</v>
      </c>
      <c r="L2" s="8"/>
      <c r="M2" s="8" t="s">
        <v>2222</v>
      </c>
      <c r="N2" s="13" t="s">
        <v>2223</v>
      </c>
    </row>
    <row r="3" spans="1:20" s="264" customFormat="1" ht="25.5" x14ac:dyDescent="0.2">
      <c r="A3" s="263">
        <v>44202</v>
      </c>
      <c r="B3" s="263"/>
      <c r="C3" s="8"/>
      <c r="D3" s="11">
        <v>33408918</v>
      </c>
      <c r="E3" s="13" t="s">
        <v>2218</v>
      </c>
      <c r="F3" s="11" t="s">
        <v>2219</v>
      </c>
      <c r="G3" s="11" t="s">
        <v>2224</v>
      </c>
      <c r="H3" s="12" t="s">
        <v>2225</v>
      </c>
      <c r="I3" s="8"/>
      <c r="J3" s="8" t="s">
        <v>85</v>
      </c>
      <c r="K3" s="8" t="s">
        <v>2226</v>
      </c>
      <c r="L3" s="8"/>
      <c r="N3" s="13" t="s">
        <v>2227</v>
      </c>
    </row>
    <row r="4" spans="1:20" ht="102" x14ac:dyDescent="0.2">
      <c r="A4" s="263">
        <v>44202</v>
      </c>
      <c r="B4" s="263"/>
      <c r="C4" s="263"/>
      <c r="D4" s="13">
        <v>33408950</v>
      </c>
      <c r="E4" s="13" t="s">
        <v>2218</v>
      </c>
      <c r="F4" s="13" t="s">
        <v>2219</v>
      </c>
      <c r="G4" s="11" t="s">
        <v>2224</v>
      </c>
      <c r="H4" s="13" t="s">
        <v>2225</v>
      </c>
      <c r="I4" s="13"/>
      <c r="J4" s="8" t="s">
        <v>85</v>
      </c>
      <c r="K4" s="8" t="s">
        <v>2226</v>
      </c>
      <c r="L4" s="13"/>
      <c r="M4" s="13"/>
      <c r="N4" s="8" t="s">
        <v>2228</v>
      </c>
    </row>
    <row r="5" spans="1:20" ht="25.5" x14ac:dyDescent="0.2">
      <c r="A5" s="263">
        <v>44202</v>
      </c>
      <c r="B5" s="263"/>
      <c r="C5" s="263"/>
      <c r="D5" s="8">
        <v>6013136</v>
      </c>
      <c r="E5" s="13" t="s">
        <v>2218</v>
      </c>
      <c r="F5" s="13" t="s">
        <v>2219</v>
      </c>
      <c r="G5" s="11" t="s">
        <v>2229</v>
      </c>
      <c r="H5" s="13" t="s">
        <v>2230</v>
      </c>
      <c r="I5" s="13"/>
      <c r="J5" s="8" t="s">
        <v>2231</v>
      </c>
      <c r="K5" s="8" t="s">
        <v>2232</v>
      </c>
      <c r="L5" s="13"/>
      <c r="M5" s="13"/>
      <c r="N5" s="8" t="s">
        <v>2233</v>
      </c>
    </row>
    <row r="6" spans="1:20" ht="127.5" x14ac:dyDescent="0.2">
      <c r="A6" s="263">
        <v>44210</v>
      </c>
      <c r="D6" s="8">
        <v>6184138</v>
      </c>
      <c r="E6" s="13" t="s">
        <v>2218</v>
      </c>
      <c r="F6" s="8" t="s">
        <v>2219</v>
      </c>
      <c r="G6" s="8" t="s">
        <v>503</v>
      </c>
      <c r="H6" s="8" t="s">
        <v>2234</v>
      </c>
      <c r="J6" s="13" t="s">
        <v>30</v>
      </c>
      <c r="K6" s="8" t="s">
        <v>2235</v>
      </c>
      <c r="N6" s="8" t="s">
        <v>2236</v>
      </c>
      <c r="T6" s="264"/>
    </row>
    <row r="7" spans="1:20" ht="25.5" x14ac:dyDescent="0.2">
      <c r="A7" s="263">
        <v>44236</v>
      </c>
      <c r="D7" s="8">
        <v>6184138</v>
      </c>
      <c r="E7" s="13" t="s">
        <v>2237</v>
      </c>
      <c r="F7" s="8" t="s">
        <v>2238</v>
      </c>
      <c r="G7" s="8" t="s">
        <v>503</v>
      </c>
      <c r="H7" s="8" t="s">
        <v>2234</v>
      </c>
      <c r="J7" s="13" t="s">
        <v>30</v>
      </c>
      <c r="K7" s="8" t="s">
        <v>2235</v>
      </c>
      <c r="N7" s="8" t="s">
        <v>2239</v>
      </c>
    </row>
    <row r="8" spans="1:20" ht="38.25" x14ac:dyDescent="0.2">
      <c r="A8" s="263">
        <v>44236</v>
      </c>
      <c r="D8" s="8">
        <v>6184121</v>
      </c>
      <c r="E8" s="13" t="s">
        <v>2237</v>
      </c>
      <c r="F8" s="8" t="s">
        <v>2238</v>
      </c>
      <c r="G8" s="8" t="s">
        <v>503</v>
      </c>
      <c r="H8" s="8" t="s">
        <v>2240</v>
      </c>
      <c r="J8" s="13" t="s">
        <v>30</v>
      </c>
      <c r="K8" s="8" t="s">
        <v>2241</v>
      </c>
      <c r="N8" s="8" t="s">
        <v>2242</v>
      </c>
    </row>
    <row r="9" spans="1:20" ht="25.5" x14ac:dyDescent="0.2">
      <c r="A9" s="263">
        <v>44242</v>
      </c>
      <c r="D9" s="8">
        <v>6166327</v>
      </c>
      <c r="E9" s="8" t="s">
        <v>2243</v>
      </c>
      <c r="F9" s="8" t="s">
        <v>2244</v>
      </c>
      <c r="G9" s="8" t="s">
        <v>2245</v>
      </c>
      <c r="H9" s="8" t="s">
        <v>2240</v>
      </c>
      <c r="J9" s="13" t="s">
        <v>2246</v>
      </c>
      <c r="K9" s="8" t="s">
        <v>2247</v>
      </c>
      <c r="M9" s="8" t="s">
        <v>2248</v>
      </c>
      <c r="N9" s="13" t="s">
        <v>2249</v>
      </c>
    </row>
    <row r="10" spans="1:20" ht="102" x14ac:dyDescent="0.2">
      <c r="A10" s="263">
        <v>44257</v>
      </c>
      <c r="D10" s="8">
        <v>32653356</v>
      </c>
      <c r="E10" s="8" t="s">
        <v>2243</v>
      </c>
      <c r="F10" s="8" t="s">
        <v>2244</v>
      </c>
      <c r="G10" s="8" t="s">
        <v>2250</v>
      </c>
      <c r="H10" s="265" t="s">
        <v>2251</v>
      </c>
      <c r="J10" s="8" t="s">
        <v>62</v>
      </c>
      <c r="K10" s="8" t="s">
        <v>2252</v>
      </c>
      <c r="M10" s="13" t="s">
        <v>2253</v>
      </c>
      <c r="N10" s="13" t="s">
        <v>2254</v>
      </c>
    </row>
    <row r="11" spans="1:20" x14ac:dyDescent="0.2">
      <c r="A11" s="263">
        <v>44264</v>
      </c>
      <c r="D11" s="8">
        <v>6013101</v>
      </c>
      <c r="E11" s="8" t="s">
        <v>2243</v>
      </c>
      <c r="F11" s="13" t="s">
        <v>2244</v>
      </c>
      <c r="G11" s="8" t="s">
        <v>2255</v>
      </c>
      <c r="H11" s="8" t="s">
        <v>2230</v>
      </c>
      <c r="J11" s="8" t="s">
        <v>2231</v>
      </c>
      <c r="K11" s="8" t="s">
        <v>2232</v>
      </c>
      <c r="N11" s="8" t="s">
        <v>2256</v>
      </c>
    </row>
    <row r="12" spans="1:20" ht="76.5" x14ac:dyDescent="0.2">
      <c r="A12" s="263">
        <v>44265</v>
      </c>
      <c r="D12" s="8">
        <v>3264941</v>
      </c>
      <c r="E12" s="8" t="s">
        <v>2243</v>
      </c>
      <c r="F12" s="13" t="s">
        <v>2244</v>
      </c>
      <c r="G12" s="8" t="s">
        <v>2257</v>
      </c>
      <c r="H12" s="8" t="s">
        <v>2258</v>
      </c>
      <c r="J12" s="8" t="s">
        <v>41</v>
      </c>
      <c r="K12" s="8" t="s">
        <v>2259</v>
      </c>
      <c r="M12" s="8" t="s">
        <v>2260</v>
      </c>
      <c r="N12" s="13" t="s">
        <v>2261</v>
      </c>
    </row>
    <row r="13" spans="1:20" ht="51" x14ac:dyDescent="0.2">
      <c r="A13" s="263">
        <v>44274</v>
      </c>
      <c r="D13" s="8">
        <v>33267596</v>
      </c>
      <c r="E13" s="13" t="s">
        <v>2262</v>
      </c>
      <c r="G13" s="13" t="s">
        <v>2263</v>
      </c>
      <c r="H13" s="13" t="s">
        <v>2264</v>
      </c>
      <c r="J13" s="13" t="s">
        <v>2246</v>
      </c>
      <c r="K13" s="13" t="s">
        <v>2265</v>
      </c>
      <c r="M13" s="8" t="s">
        <v>2266</v>
      </c>
      <c r="N13" s="8" t="s">
        <v>2267</v>
      </c>
    </row>
    <row r="14" spans="1:20" ht="51" x14ac:dyDescent="0.2">
      <c r="A14" s="263">
        <v>44277</v>
      </c>
      <c r="D14" s="8">
        <v>6166361</v>
      </c>
      <c r="E14" s="13" t="s">
        <v>2262</v>
      </c>
      <c r="G14" s="8" t="s">
        <v>2268</v>
      </c>
      <c r="H14" s="8" t="s">
        <v>2269</v>
      </c>
      <c r="J14" s="8" t="s">
        <v>2231</v>
      </c>
      <c r="K14" s="8" t="s">
        <v>2270</v>
      </c>
      <c r="N14" s="8" t="s">
        <v>2271</v>
      </c>
    </row>
    <row r="15" spans="1:20" s="269" customFormat="1" ht="56.25" x14ac:dyDescent="0.2">
      <c r="A15" s="266">
        <v>44280</v>
      </c>
      <c r="B15" s="267" t="s">
        <v>2272</v>
      </c>
      <c r="C15" s="267"/>
      <c r="D15" s="56">
        <v>32899663</v>
      </c>
      <c r="E15" s="268" t="s">
        <v>2262</v>
      </c>
      <c r="F15" s="56"/>
      <c r="G15" s="56" t="s">
        <v>2245</v>
      </c>
      <c r="H15" s="56" t="s">
        <v>2264</v>
      </c>
      <c r="I15" s="56"/>
      <c r="J15" s="268" t="s">
        <v>30</v>
      </c>
      <c r="K15" s="268" t="s">
        <v>2273</v>
      </c>
      <c r="L15" s="56"/>
      <c r="M15" s="56" t="s">
        <v>2274</v>
      </c>
      <c r="N15" s="56"/>
    </row>
    <row r="16" spans="1:20" ht="63.75" x14ac:dyDescent="0.2">
      <c r="A16" s="270">
        <v>44301</v>
      </c>
      <c r="B16" s="55"/>
      <c r="C16" s="55"/>
      <c r="D16" s="8">
        <v>6166378</v>
      </c>
      <c r="E16" s="13" t="s">
        <v>2275</v>
      </c>
      <c r="F16" s="8" t="s">
        <v>2276</v>
      </c>
      <c r="G16" s="8" t="s">
        <v>2277</v>
      </c>
      <c r="H16" s="8" t="s">
        <v>2269</v>
      </c>
      <c r="J16" s="8" t="s">
        <v>2231</v>
      </c>
      <c r="K16" s="8" t="s">
        <v>2278</v>
      </c>
      <c r="M16" s="8" t="s">
        <v>2279</v>
      </c>
      <c r="N16" s="8" t="s">
        <v>2280</v>
      </c>
    </row>
    <row r="17" spans="1:14" s="269" customFormat="1" ht="56.25" x14ac:dyDescent="0.2">
      <c r="A17" s="266">
        <v>44301</v>
      </c>
      <c r="B17" s="267" t="s">
        <v>2272</v>
      </c>
      <c r="C17" s="56"/>
      <c r="D17" s="56">
        <v>33447677</v>
      </c>
      <c r="E17" s="268" t="s">
        <v>2275</v>
      </c>
      <c r="F17" s="8" t="s">
        <v>2276</v>
      </c>
      <c r="G17" s="56" t="s">
        <v>2281</v>
      </c>
      <c r="H17" s="56" t="s">
        <v>2264</v>
      </c>
      <c r="I17" s="56"/>
      <c r="J17" s="268" t="s">
        <v>30</v>
      </c>
      <c r="K17" s="56" t="s">
        <v>2273</v>
      </c>
      <c r="L17" s="56"/>
      <c r="M17" s="56" t="s">
        <v>2282</v>
      </c>
      <c r="N17" s="56" t="s">
        <v>2283</v>
      </c>
    </row>
    <row r="18" spans="1:14" ht="51" x14ac:dyDescent="0.2">
      <c r="A18" s="270">
        <v>44305</v>
      </c>
      <c r="D18" s="8">
        <v>6166247</v>
      </c>
      <c r="E18" s="13" t="s">
        <v>2284</v>
      </c>
      <c r="F18" s="8" t="s">
        <v>2285</v>
      </c>
      <c r="G18" s="8" t="s">
        <v>2286</v>
      </c>
      <c r="H18" s="8" t="s">
        <v>2287</v>
      </c>
      <c r="J18" s="8" t="s">
        <v>2288</v>
      </c>
      <c r="K18" s="8" t="s">
        <v>2289</v>
      </c>
      <c r="M18" s="8" t="s">
        <v>2290</v>
      </c>
      <c r="N18" s="8" t="s">
        <v>2291</v>
      </c>
    </row>
    <row r="19" spans="1:14" ht="76.5" x14ac:dyDescent="0.2">
      <c r="A19" s="270">
        <v>44305</v>
      </c>
      <c r="D19" s="8">
        <v>6166255</v>
      </c>
      <c r="E19" s="13" t="s">
        <v>2284</v>
      </c>
      <c r="F19" s="8" t="s">
        <v>2285</v>
      </c>
      <c r="G19" s="8" t="s">
        <v>2286</v>
      </c>
      <c r="H19" s="8" t="s">
        <v>2292</v>
      </c>
      <c r="J19" s="8" t="s">
        <v>2288</v>
      </c>
      <c r="K19" s="8" t="s">
        <v>2293</v>
      </c>
      <c r="M19" s="8" t="s">
        <v>2290</v>
      </c>
      <c r="N19" s="8" t="s">
        <v>2294</v>
      </c>
    </row>
    <row r="20" spans="1:14" ht="63.75" x14ac:dyDescent="0.2">
      <c r="A20" s="270">
        <v>44305</v>
      </c>
      <c r="D20" s="8">
        <v>6166263</v>
      </c>
      <c r="E20" s="13" t="s">
        <v>2284</v>
      </c>
      <c r="F20" s="8" t="s">
        <v>2285</v>
      </c>
      <c r="G20" s="8" t="s">
        <v>2295</v>
      </c>
      <c r="H20" s="8" t="s">
        <v>2292</v>
      </c>
      <c r="J20" s="8" t="s">
        <v>2288</v>
      </c>
      <c r="K20" s="8" t="s">
        <v>2296</v>
      </c>
      <c r="M20" s="8" t="s">
        <v>2290</v>
      </c>
      <c r="N20" s="8" t="s">
        <v>2297</v>
      </c>
    </row>
    <row r="21" spans="1:14" ht="38.25" x14ac:dyDescent="0.2">
      <c r="A21" s="270">
        <v>44305</v>
      </c>
      <c r="D21" s="8">
        <v>6166298</v>
      </c>
      <c r="E21" s="13" t="s">
        <v>2284</v>
      </c>
      <c r="F21" s="8" t="s">
        <v>2285</v>
      </c>
      <c r="G21" s="8" t="s">
        <v>2295</v>
      </c>
      <c r="H21" s="8" t="s">
        <v>2287</v>
      </c>
      <c r="J21" s="8" t="s">
        <v>2288</v>
      </c>
      <c r="K21" s="8" t="s">
        <v>2289</v>
      </c>
      <c r="M21" s="8" t="s">
        <v>2290</v>
      </c>
      <c r="N21" s="8" t="s">
        <v>2298</v>
      </c>
    </row>
    <row r="22" spans="1:14" ht="63.75" x14ac:dyDescent="0.2">
      <c r="A22" s="270">
        <v>44305</v>
      </c>
      <c r="D22" s="8">
        <v>6166281</v>
      </c>
      <c r="E22" s="13" t="s">
        <v>2284</v>
      </c>
      <c r="F22" s="8" t="s">
        <v>2285</v>
      </c>
      <c r="G22" s="8" t="s">
        <v>2286</v>
      </c>
      <c r="H22" s="8" t="s">
        <v>2264</v>
      </c>
      <c r="J22" s="8" t="s">
        <v>2288</v>
      </c>
      <c r="K22" s="8" t="s">
        <v>2299</v>
      </c>
      <c r="M22" s="8" t="s">
        <v>2290</v>
      </c>
      <c r="N22" s="8" t="s">
        <v>2300</v>
      </c>
    </row>
    <row r="23" spans="1:14" ht="38.25" x14ac:dyDescent="0.2">
      <c r="A23" s="270">
        <v>44305</v>
      </c>
      <c r="C23" s="8" t="s">
        <v>2166</v>
      </c>
      <c r="D23" s="8">
        <v>6166271</v>
      </c>
      <c r="E23" s="13" t="s">
        <v>2284</v>
      </c>
      <c r="F23" s="8" t="s">
        <v>2285</v>
      </c>
      <c r="G23" s="8" t="s">
        <v>2295</v>
      </c>
      <c r="H23" s="8" t="s">
        <v>2264</v>
      </c>
      <c r="J23" s="8" t="s">
        <v>2288</v>
      </c>
      <c r="K23" s="8" t="s">
        <v>2299</v>
      </c>
      <c r="M23" s="8" t="s">
        <v>2290</v>
      </c>
      <c r="N23" s="8" t="s">
        <v>2301</v>
      </c>
    </row>
    <row r="24" spans="1:14" x14ac:dyDescent="0.2">
      <c r="D24" s="8">
        <v>41278113</v>
      </c>
      <c r="E24" s="8" t="s">
        <v>2302</v>
      </c>
      <c r="G24" s="8" t="s">
        <v>641</v>
      </c>
      <c r="H24" s="8" t="s">
        <v>2303</v>
      </c>
      <c r="J24" s="8" t="s">
        <v>30</v>
      </c>
      <c r="K24" s="8" t="s">
        <v>2304</v>
      </c>
      <c r="M24" s="8" t="s">
        <v>2305</v>
      </c>
    </row>
    <row r="25" spans="1:14" ht="38.25" x14ac:dyDescent="0.2">
      <c r="A25" s="270">
        <v>44334</v>
      </c>
      <c r="D25" s="8">
        <v>6166212</v>
      </c>
      <c r="E25" s="8" t="s">
        <v>2306</v>
      </c>
      <c r="G25" s="8" t="s">
        <v>2307</v>
      </c>
      <c r="H25" s="8" t="s">
        <v>2308</v>
      </c>
      <c r="J25" s="8" t="s">
        <v>2309</v>
      </c>
      <c r="K25" s="8" t="s">
        <v>2310</v>
      </c>
      <c r="M25" s="8" t="s">
        <v>2311</v>
      </c>
      <c r="N25" s="8" t="s">
        <v>2312</v>
      </c>
    </row>
    <row r="26" spans="1:14" ht="38.25" x14ac:dyDescent="0.2">
      <c r="A26" s="270">
        <v>44343</v>
      </c>
      <c r="D26" s="8">
        <v>4412741</v>
      </c>
      <c r="E26" s="8" t="s">
        <v>2302</v>
      </c>
      <c r="G26" s="8" t="s">
        <v>2313</v>
      </c>
      <c r="H26" s="8" t="s">
        <v>2314</v>
      </c>
      <c r="J26" s="8" t="s">
        <v>41</v>
      </c>
      <c r="K26" s="8" t="s">
        <v>2315</v>
      </c>
      <c r="M26" s="8" t="s">
        <v>2316</v>
      </c>
      <c r="N26" s="8" t="s">
        <v>2317</v>
      </c>
    </row>
    <row r="27" spans="1:14" ht="38.25" x14ac:dyDescent="0.2">
      <c r="A27" s="270">
        <v>44406</v>
      </c>
      <c r="D27" s="8">
        <v>6166175</v>
      </c>
      <c r="E27" s="8" t="s">
        <v>2318</v>
      </c>
      <c r="G27" s="8" t="s">
        <v>2319</v>
      </c>
      <c r="H27" s="8" t="s">
        <v>2320</v>
      </c>
      <c r="J27" s="8" t="s">
        <v>2309</v>
      </c>
      <c r="K27" s="8" t="s">
        <v>2321</v>
      </c>
      <c r="M27" s="13" t="s">
        <v>2322</v>
      </c>
      <c r="N27" s="8" t="s">
        <v>2323</v>
      </c>
    </row>
    <row r="28" spans="1:14" ht="38.25" x14ac:dyDescent="0.2">
      <c r="A28" s="270">
        <v>44406</v>
      </c>
      <c r="D28" s="8">
        <v>6166167</v>
      </c>
      <c r="E28" s="8" t="s">
        <v>2318</v>
      </c>
      <c r="G28" s="8" t="s">
        <v>2324</v>
      </c>
      <c r="H28" s="8" t="s">
        <v>2325</v>
      </c>
      <c r="J28" s="8" t="s">
        <v>2309</v>
      </c>
      <c r="K28" s="8" t="s">
        <v>2326</v>
      </c>
      <c r="M28" s="13" t="s">
        <v>2322</v>
      </c>
      <c r="N28" s="8" t="s">
        <v>2327</v>
      </c>
    </row>
    <row r="29" spans="1:14" ht="25.5" x14ac:dyDescent="0.2">
      <c r="A29" s="270">
        <v>44397</v>
      </c>
      <c r="D29" s="8">
        <v>6166140</v>
      </c>
      <c r="E29" s="8" t="s">
        <v>2328</v>
      </c>
      <c r="G29" s="8" t="s">
        <v>2329</v>
      </c>
      <c r="H29" s="8" t="s">
        <v>2330</v>
      </c>
      <c r="J29" s="8" t="s">
        <v>2309</v>
      </c>
      <c r="K29" s="8" t="s">
        <v>2331</v>
      </c>
      <c r="M29" s="13" t="s">
        <v>2332</v>
      </c>
    </row>
    <row r="30" spans="1:14" ht="89.25" x14ac:dyDescent="0.2">
      <c r="A30" s="270">
        <v>44406</v>
      </c>
      <c r="D30" s="8">
        <v>6166159</v>
      </c>
      <c r="E30" s="8" t="s">
        <v>2318</v>
      </c>
      <c r="G30" s="8" t="s">
        <v>2329</v>
      </c>
      <c r="H30" s="8" t="s">
        <v>2330</v>
      </c>
      <c r="J30" s="8" t="s">
        <v>2309</v>
      </c>
      <c r="K30" s="8" t="s">
        <v>2331</v>
      </c>
      <c r="M30" s="13" t="s">
        <v>2322</v>
      </c>
      <c r="N30" s="8" t="s">
        <v>2333</v>
      </c>
    </row>
    <row r="31" spans="1:14" ht="89.25" x14ac:dyDescent="0.2">
      <c r="D31" s="8">
        <v>5626231</v>
      </c>
      <c r="E31" s="8" t="s">
        <v>2334</v>
      </c>
      <c r="G31" s="8" t="s">
        <v>2335</v>
      </c>
      <c r="H31" s="8" t="s">
        <v>2336</v>
      </c>
      <c r="J31" s="8" t="s">
        <v>2337</v>
      </c>
      <c r="K31" s="8" t="s">
        <v>2338</v>
      </c>
      <c r="M31" s="8" t="s">
        <v>2339</v>
      </c>
      <c r="N31" s="8" t="s">
        <v>2340</v>
      </c>
    </row>
    <row r="32" spans="1:14" ht="38.25" x14ac:dyDescent="0.2">
      <c r="D32" s="8">
        <v>4972392</v>
      </c>
      <c r="E32" s="8" t="s">
        <v>2334</v>
      </c>
      <c r="G32" s="8" t="s">
        <v>2341</v>
      </c>
      <c r="H32" s="8" t="s">
        <v>2303</v>
      </c>
      <c r="J32" s="8" t="s">
        <v>30</v>
      </c>
      <c r="K32" s="8" t="s">
        <v>2342</v>
      </c>
      <c r="M32" s="8" t="s">
        <v>2343</v>
      </c>
      <c r="N32" s="8" t="s">
        <v>2344</v>
      </c>
    </row>
    <row r="33" spans="1:14" ht="38.25" x14ac:dyDescent="0.2">
      <c r="A33" s="270">
        <v>44397</v>
      </c>
      <c r="D33" s="8">
        <v>6166319</v>
      </c>
      <c r="E33" s="13" t="s">
        <v>2345</v>
      </c>
      <c r="G33" s="8" t="s">
        <v>2346</v>
      </c>
      <c r="H33" s="8" t="s">
        <v>2347</v>
      </c>
      <c r="J33" s="8" t="s">
        <v>2309</v>
      </c>
      <c r="K33" s="8" t="s">
        <v>2348</v>
      </c>
      <c r="M33" s="13" t="s">
        <v>2349</v>
      </c>
      <c r="N33" s="13" t="s">
        <v>2350</v>
      </c>
    </row>
    <row r="34" spans="1:14" ht="38.25" x14ac:dyDescent="0.2">
      <c r="A34" s="270">
        <v>44397</v>
      </c>
      <c r="D34" s="8">
        <v>6166343</v>
      </c>
      <c r="E34" s="8" t="s">
        <v>620</v>
      </c>
      <c r="G34" s="8" t="s">
        <v>2351</v>
      </c>
      <c r="H34" s="8" t="s">
        <v>2352</v>
      </c>
      <c r="J34" s="8" t="s">
        <v>2309</v>
      </c>
      <c r="K34" s="8" t="s">
        <v>2353</v>
      </c>
      <c r="M34" s="8" t="s">
        <v>2322</v>
      </c>
      <c r="N34" s="8" t="s">
        <v>2354</v>
      </c>
    </row>
    <row r="35" spans="1:14" ht="25.5" x14ac:dyDescent="0.2">
      <c r="A35" s="270">
        <v>44397</v>
      </c>
      <c r="D35" s="8">
        <v>36785022</v>
      </c>
      <c r="E35" s="13" t="s">
        <v>2355</v>
      </c>
      <c r="G35" s="13" t="s">
        <v>2356</v>
      </c>
      <c r="H35" s="13" t="s">
        <v>2357</v>
      </c>
      <c r="J35" s="13" t="s">
        <v>2358</v>
      </c>
      <c r="K35" s="13" t="s">
        <v>2359</v>
      </c>
      <c r="M35" s="13" t="s">
        <v>2360</v>
      </c>
      <c r="N35" s="8" t="s">
        <v>2361</v>
      </c>
    </row>
    <row r="36" spans="1:14" ht="38.25" x14ac:dyDescent="0.2">
      <c r="A36" s="270">
        <v>44404</v>
      </c>
      <c r="D36" s="8">
        <v>9702383</v>
      </c>
      <c r="E36" s="8" t="s">
        <v>2362</v>
      </c>
      <c r="F36" s="8" t="s">
        <v>2363</v>
      </c>
      <c r="G36" s="8" t="s">
        <v>2364</v>
      </c>
      <c r="H36" s="8" t="s">
        <v>2336</v>
      </c>
      <c r="J36" s="8" t="s">
        <v>2365</v>
      </c>
      <c r="K36" s="8" t="s">
        <v>2366</v>
      </c>
      <c r="N36" s="8" t="s">
        <v>2367</v>
      </c>
    </row>
    <row r="37" spans="1:14" ht="38.25" x14ac:dyDescent="0.2">
      <c r="A37" s="270">
        <v>44404</v>
      </c>
      <c r="D37" s="8">
        <v>20001286</v>
      </c>
      <c r="E37" s="8" t="s">
        <v>2362</v>
      </c>
      <c r="F37" s="8" t="s">
        <v>2363</v>
      </c>
      <c r="G37" s="8" t="s">
        <v>2368</v>
      </c>
      <c r="H37" s="8" t="s">
        <v>2336</v>
      </c>
      <c r="J37" s="8" t="s">
        <v>2365</v>
      </c>
      <c r="K37" s="8" t="s">
        <v>2366</v>
      </c>
      <c r="N37" s="8" t="s">
        <v>2369</v>
      </c>
    </row>
    <row r="38" spans="1:14" ht="63.75" x14ac:dyDescent="0.2">
      <c r="A38" s="270">
        <v>44404</v>
      </c>
      <c r="D38" s="8">
        <v>20004098</v>
      </c>
      <c r="E38" s="8" t="s">
        <v>2362</v>
      </c>
      <c r="F38" s="8" t="s">
        <v>2363</v>
      </c>
      <c r="G38" s="8" t="s">
        <v>2370</v>
      </c>
      <c r="H38" s="8" t="s">
        <v>2336</v>
      </c>
      <c r="J38" s="8" t="s">
        <v>2365</v>
      </c>
      <c r="K38" s="8" t="s">
        <v>2366</v>
      </c>
      <c r="N38" s="8" t="s">
        <v>2371</v>
      </c>
    </row>
    <row r="39" spans="1:14" ht="38.25" x14ac:dyDescent="0.2">
      <c r="A39" s="270">
        <v>44404</v>
      </c>
      <c r="D39" s="8">
        <v>3608193</v>
      </c>
      <c r="E39" s="8" t="s">
        <v>2362</v>
      </c>
      <c r="F39" s="8" t="s">
        <v>2363</v>
      </c>
      <c r="G39" s="8" t="s">
        <v>2372</v>
      </c>
      <c r="H39" s="8" t="s">
        <v>2336</v>
      </c>
      <c r="J39" s="8" t="s">
        <v>2365</v>
      </c>
      <c r="K39" s="8" t="s">
        <v>2366</v>
      </c>
      <c r="N39" s="8" t="s">
        <v>2373</v>
      </c>
    </row>
    <row r="40" spans="1:14" x14ac:dyDescent="0.2">
      <c r="A40" s="270">
        <v>44404</v>
      </c>
      <c r="D40" s="8">
        <v>3594692</v>
      </c>
      <c r="E40" s="8" t="s">
        <v>2362</v>
      </c>
      <c r="F40" s="8" t="s">
        <v>2363</v>
      </c>
      <c r="G40" s="8" t="s">
        <v>2374</v>
      </c>
      <c r="H40" s="8" t="s">
        <v>2336</v>
      </c>
      <c r="J40" s="8" t="s">
        <v>2365</v>
      </c>
      <c r="K40" s="8" t="s">
        <v>2366</v>
      </c>
    </row>
    <row r="41" spans="1:14" x14ac:dyDescent="0.2">
      <c r="A41" s="270">
        <v>44404</v>
      </c>
      <c r="D41" s="8">
        <v>4683355</v>
      </c>
      <c r="E41" s="8" t="s">
        <v>2362</v>
      </c>
      <c r="F41" s="8" t="s">
        <v>2363</v>
      </c>
      <c r="G41" s="8" t="s">
        <v>2375</v>
      </c>
      <c r="H41" s="8" t="s">
        <v>2336</v>
      </c>
      <c r="J41" s="8" t="s">
        <v>2365</v>
      </c>
      <c r="K41" s="8" t="s">
        <v>2366</v>
      </c>
    </row>
    <row r="42" spans="1:14" ht="38.25" x14ac:dyDescent="0.2">
      <c r="A42" s="270">
        <v>44406</v>
      </c>
      <c r="D42" s="8">
        <v>6189983</v>
      </c>
      <c r="E42" s="8" t="s">
        <v>2376</v>
      </c>
      <c r="G42" s="8" t="s">
        <v>2277</v>
      </c>
      <c r="H42" s="8" t="s">
        <v>2269</v>
      </c>
      <c r="J42" s="8" t="s">
        <v>2309</v>
      </c>
      <c r="K42" s="8" t="s">
        <v>2377</v>
      </c>
      <c r="N42" s="8" t="s">
        <v>2378</v>
      </c>
    </row>
    <row r="43" spans="1:14" ht="38.25" x14ac:dyDescent="0.2">
      <c r="A43" s="270">
        <v>44406</v>
      </c>
      <c r="D43" s="8">
        <v>5873919</v>
      </c>
      <c r="E43" s="8" t="s">
        <v>2318</v>
      </c>
      <c r="G43" s="8" t="s">
        <v>2379</v>
      </c>
      <c r="H43" s="8" t="s">
        <v>2380</v>
      </c>
      <c r="J43" s="8" t="s">
        <v>2309</v>
      </c>
      <c r="K43" s="8" t="s">
        <v>2381</v>
      </c>
      <c r="N43" s="8" t="s">
        <v>2382</v>
      </c>
    </row>
    <row r="44" spans="1:14" ht="38.25" x14ac:dyDescent="0.2">
      <c r="A44" s="270">
        <v>44406</v>
      </c>
      <c r="D44" s="8">
        <v>4127375</v>
      </c>
      <c r="E44" s="8" t="s">
        <v>2318</v>
      </c>
      <c r="G44" s="8" t="s">
        <v>2383</v>
      </c>
      <c r="H44" s="8" t="s">
        <v>2384</v>
      </c>
      <c r="J44" s="8" t="s">
        <v>2309</v>
      </c>
      <c r="K44" s="8" t="s">
        <v>2385</v>
      </c>
      <c r="N44" s="8" t="s">
        <v>2386</v>
      </c>
    </row>
    <row r="45" spans="1:14" ht="63.75" x14ac:dyDescent="0.2">
      <c r="A45" s="270">
        <v>44406</v>
      </c>
      <c r="D45" s="8">
        <v>2418611</v>
      </c>
      <c r="E45" s="8" t="s">
        <v>2318</v>
      </c>
      <c r="G45" s="8" t="s">
        <v>2387</v>
      </c>
      <c r="H45" s="8" t="s">
        <v>2388</v>
      </c>
      <c r="J45" s="8" t="s">
        <v>2309</v>
      </c>
      <c r="K45" s="8" t="s">
        <v>2389</v>
      </c>
      <c r="N45" s="8" t="s">
        <v>2390</v>
      </c>
    </row>
    <row r="46" spans="1:14" ht="38.25" x14ac:dyDescent="0.2">
      <c r="A46" s="270">
        <v>44406</v>
      </c>
      <c r="D46" s="8">
        <v>4119842</v>
      </c>
      <c r="E46" s="8" t="s">
        <v>2318</v>
      </c>
      <c r="G46" s="8" t="s">
        <v>2391</v>
      </c>
      <c r="H46" s="8" t="s">
        <v>2392</v>
      </c>
      <c r="J46" s="8" t="s">
        <v>2309</v>
      </c>
      <c r="K46" s="8" t="s">
        <v>2393</v>
      </c>
      <c r="N46" s="8" t="s">
        <v>2394</v>
      </c>
    </row>
    <row r="47" spans="1:14" ht="38.25" x14ac:dyDescent="0.2">
      <c r="A47" s="270">
        <v>44418</v>
      </c>
      <c r="D47" s="8" t="s">
        <v>2395</v>
      </c>
      <c r="E47" s="8" t="s">
        <v>2396</v>
      </c>
      <c r="F47" s="8" t="s">
        <v>3247</v>
      </c>
      <c r="G47" s="8" t="s">
        <v>2397</v>
      </c>
      <c r="H47" s="8" t="s">
        <v>2398</v>
      </c>
      <c r="J47" s="8" t="s">
        <v>2399</v>
      </c>
      <c r="K47" s="8" t="s">
        <v>2400</v>
      </c>
      <c r="N47" s="8" t="s">
        <v>2401</v>
      </c>
    </row>
    <row r="48" spans="1:14" ht="38.25" x14ac:dyDescent="0.2">
      <c r="A48" s="270">
        <v>44418</v>
      </c>
      <c r="D48" s="8">
        <v>6047459</v>
      </c>
      <c r="E48" s="8" t="s">
        <v>2396</v>
      </c>
      <c r="F48" s="8" t="s">
        <v>3247</v>
      </c>
      <c r="G48" s="8" t="s">
        <v>2397</v>
      </c>
      <c r="H48" s="8" t="s">
        <v>2398</v>
      </c>
      <c r="J48" s="8" t="s">
        <v>2399</v>
      </c>
      <c r="K48" s="8" t="s">
        <v>2400</v>
      </c>
      <c r="N48" s="8" t="s">
        <v>2402</v>
      </c>
    </row>
    <row r="49" spans="1:14" ht="38.25" x14ac:dyDescent="0.2">
      <c r="A49" s="270">
        <v>44428</v>
      </c>
      <c r="D49" s="8">
        <v>6047440</v>
      </c>
      <c r="E49" s="8" t="s">
        <v>2396</v>
      </c>
      <c r="F49" s="8" t="s">
        <v>3247</v>
      </c>
      <c r="G49" s="8" t="s">
        <v>2397</v>
      </c>
      <c r="H49" s="8" t="s">
        <v>2398</v>
      </c>
      <c r="J49" s="8" t="s">
        <v>2399</v>
      </c>
      <c r="K49" s="8" t="s">
        <v>2400</v>
      </c>
      <c r="N49" s="8" t="s">
        <v>2403</v>
      </c>
    </row>
    <row r="50" spans="1:14" ht="25.5" x14ac:dyDescent="0.2">
      <c r="D50" s="8">
        <v>6198126</v>
      </c>
      <c r="E50" s="8" t="s">
        <v>2404</v>
      </c>
      <c r="G50" s="8" t="s">
        <v>819</v>
      </c>
      <c r="H50" s="8" t="s">
        <v>2405</v>
      </c>
      <c r="J50" s="8" t="s">
        <v>2309</v>
      </c>
      <c r="K50" s="8" t="s">
        <v>2406</v>
      </c>
      <c r="M50" s="8" t="s">
        <v>2407</v>
      </c>
      <c r="N50" s="8" t="s">
        <v>2408</v>
      </c>
    </row>
    <row r="51" spans="1:14" ht="38.25" x14ac:dyDescent="0.2">
      <c r="A51" s="270">
        <v>44434</v>
      </c>
      <c r="D51" s="8">
        <v>6166087</v>
      </c>
      <c r="E51" s="8">
        <v>20210902</v>
      </c>
      <c r="F51" s="8" t="s">
        <v>2409</v>
      </c>
      <c r="G51" s="8" t="s">
        <v>2397</v>
      </c>
      <c r="H51" s="8" t="s">
        <v>2410</v>
      </c>
      <c r="J51" s="8" t="s">
        <v>2399</v>
      </c>
      <c r="N51" s="8" t="s">
        <v>2411</v>
      </c>
    </row>
    <row r="52" spans="1:14" ht="38.25" x14ac:dyDescent="0.2">
      <c r="A52" s="270">
        <v>44434</v>
      </c>
      <c r="D52" s="8">
        <v>6166079</v>
      </c>
      <c r="E52" s="8">
        <v>20210902</v>
      </c>
      <c r="F52" s="8" t="s">
        <v>2409</v>
      </c>
      <c r="G52" s="8" t="s">
        <v>2397</v>
      </c>
      <c r="H52" s="8" t="s">
        <v>2410</v>
      </c>
      <c r="J52" s="8" t="s">
        <v>2399</v>
      </c>
      <c r="N52" s="8" t="s">
        <v>2412</v>
      </c>
    </row>
    <row r="53" spans="1:14" ht="267.75" x14ac:dyDescent="0.2">
      <c r="A53" s="270">
        <v>44456</v>
      </c>
      <c r="D53" s="8" t="s">
        <v>2413</v>
      </c>
      <c r="E53" s="8" t="s">
        <v>2414</v>
      </c>
      <c r="F53" s="8" t="s">
        <v>2415</v>
      </c>
      <c r="G53" s="8" t="s">
        <v>2416</v>
      </c>
      <c r="H53" s="272" t="s">
        <v>2417</v>
      </c>
      <c r="I53" s="273"/>
      <c r="J53" s="273" t="s">
        <v>85</v>
      </c>
      <c r="K53" s="272" t="s">
        <v>2417</v>
      </c>
      <c r="N53" s="8" t="s">
        <v>3249</v>
      </c>
    </row>
    <row r="54" spans="1:14" ht="306" x14ac:dyDescent="0.2">
      <c r="A54" s="270">
        <v>44456</v>
      </c>
      <c r="D54" s="8" t="s">
        <v>2418</v>
      </c>
      <c r="E54" s="8" t="s">
        <v>2414</v>
      </c>
      <c r="F54" s="8" t="s">
        <v>2415</v>
      </c>
      <c r="G54" s="8" t="s">
        <v>2419</v>
      </c>
      <c r="H54" s="272"/>
      <c r="I54" s="273"/>
      <c r="J54" s="273" t="s">
        <v>85</v>
      </c>
      <c r="K54" s="272"/>
      <c r="N54" s="8" t="s">
        <v>3250</v>
      </c>
    </row>
    <row r="55" spans="1:14" ht="25.5" x14ac:dyDescent="0.2">
      <c r="A55" s="270">
        <v>44456</v>
      </c>
      <c r="D55" s="8" t="s">
        <v>2420</v>
      </c>
      <c r="E55" s="8" t="s">
        <v>2414</v>
      </c>
      <c r="F55" s="8" t="s">
        <v>2415</v>
      </c>
      <c r="G55" s="8" t="s">
        <v>2421</v>
      </c>
      <c r="H55" s="272"/>
      <c r="I55" s="273"/>
      <c r="J55" s="273" t="s">
        <v>85</v>
      </c>
      <c r="K55" s="272"/>
      <c r="N55" s="8" t="s">
        <v>2422</v>
      </c>
    </row>
    <row r="56" spans="1:14" ht="25.5" x14ac:dyDescent="0.2">
      <c r="A56" s="270">
        <v>44456</v>
      </c>
      <c r="D56" s="8" t="s">
        <v>2423</v>
      </c>
      <c r="E56" s="8" t="s">
        <v>2414</v>
      </c>
      <c r="F56" s="8" t="s">
        <v>2415</v>
      </c>
      <c r="G56" s="8" t="s">
        <v>2424</v>
      </c>
      <c r="H56" s="272"/>
      <c r="I56" s="273"/>
      <c r="J56" s="273" t="s">
        <v>85</v>
      </c>
      <c r="K56" s="273"/>
      <c r="N56" s="8" t="s">
        <v>2422</v>
      </c>
    </row>
    <row r="57" spans="1:14" ht="63.75" x14ac:dyDescent="0.2">
      <c r="A57" s="270">
        <v>44461</v>
      </c>
      <c r="D57" s="8">
        <v>6165666</v>
      </c>
      <c r="E57" s="8" t="s">
        <v>2425</v>
      </c>
      <c r="F57" s="8" t="s">
        <v>2166</v>
      </c>
      <c r="G57" s="8" t="s">
        <v>2426</v>
      </c>
      <c r="H57" s="8" t="s">
        <v>2292</v>
      </c>
      <c r="J57" s="8" t="s">
        <v>2427</v>
      </c>
      <c r="K57" s="8" t="s">
        <v>2428</v>
      </c>
      <c r="L57" s="8" t="s">
        <v>2429</v>
      </c>
      <c r="M57" s="8" t="s">
        <v>2430</v>
      </c>
    </row>
    <row r="58" spans="1:14" x14ac:dyDescent="0.2">
      <c r="A58" s="270">
        <v>44517</v>
      </c>
      <c r="D58" s="270" t="s">
        <v>2431</v>
      </c>
      <c r="E58" s="8" t="s">
        <v>2432</v>
      </c>
      <c r="F58" s="8" t="s">
        <v>2433</v>
      </c>
      <c r="G58" s="8" t="s">
        <v>2268</v>
      </c>
      <c r="H58" s="8" t="s">
        <v>2434</v>
      </c>
      <c r="J58" s="8" t="s">
        <v>62</v>
      </c>
      <c r="K58" s="8" t="s">
        <v>2435</v>
      </c>
      <c r="L58" s="274" t="s">
        <v>2436</v>
      </c>
      <c r="M58" s="274" t="s">
        <v>2437</v>
      </c>
      <c r="N58" s="274" t="s">
        <v>2438</v>
      </c>
    </row>
    <row r="59" spans="1:14" x14ac:dyDescent="0.2">
      <c r="A59" s="270">
        <v>44517</v>
      </c>
      <c r="D59" s="8">
        <v>6144339</v>
      </c>
      <c r="E59" s="8" t="s">
        <v>2432</v>
      </c>
      <c r="F59" s="8" t="s">
        <v>2433</v>
      </c>
      <c r="G59" s="8" t="s">
        <v>2268</v>
      </c>
      <c r="H59" s="8" t="s">
        <v>2439</v>
      </c>
      <c r="J59" s="8" t="s">
        <v>62</v>
      </c>
      <c r="K59" s="8" t="s">
        <v>2440</v>
      </c>
      <c r="L59" s="275"/>
      <c r="M59" s="275"/>
      <c r="N59" s="275"/>
    </row>
    <row r="60" spans="1:14" x14ac:dyDescent="0.2">
      <c r="A60" s="270">
        <v>44517</v>
      </c>
      <c r="D60" s="8" t="s">
        <v>2441</v>
      </c>
      <c r="E60" s="8" t="s">
        <v>2432</v>
      </c>
      <c r="F60" s="8" t="s">
        <v>2433</v>
      </c>
      <c r="G60" s="8" t="s">
        <v>2268</v>
      </c>
      <c r="H60" s="8" t="s">
        <v>2269</v>
      </c>
      <c r="J60" s="8" t="s">
        <v>62</v>
      </c>
      <c r="K60" s="8" t="s">
        <v>2442</v>
      </c>
      <c r="L60" s="275"/>
      <c r="M60" s="275"/>
      <c r="N60" s="275"/>
    </row>
    <row r="61" spans="1:14" x14ac:dyDescent="0.2">
      <c r="A61" s="270">
        <v>44517</v>
      </c>
      <c r="D61" s="8" t="s">
        <v>2443</v>
      </c>
      <c r="E61" s="8" t="s">
        <v>2432</v>
      </c>
      <c r="F61" s="8" t="s">
        <v>2433</v>
      </c>
      <c r="G61" s="8" t="s">
        <v>2268</v>
      </c>
      <c r="H61" s="8" t="s">
        <v>2269</v>
      </c>
      <c r="J61" s="8" t="s">
        <v>62</v>
      </c>
      <c r="K61" s="8" t="s">
        <v>2442</v>
      </c>
      <c r="L61" s="276"/>
      <c r="M61" s="276"/>
      <c r="N61" s="276"/>
    </row>
    <row r="62" spans="1:14" ht="38.25" x14ac:dyDescent="0.2">
      <c r="A62" s="270">
        <v>44550</v>
      </c>
      <c r="D62" s="8">
        <v>33267596</v>
      </c>
      <c r="E62" s="8" t="s">
        <v>2444</v>
      </c>
      <c r="G62" s="8" t="s">
        <v>2445</v>
      </c>
      <c r="H62" s="8" t="s">
        <v>2446</v>
      </c>
      <c r="J62" s="8" t="s">
        <v>2399</v>
      </c>
      <c r="K62" s="8" t="s">
        <v>2447</v>
      </c>
      <c r="L62" s="244"/>
      <c r="M62" s="244"/>
      <c r="N62" s="262" t="s">
        <v>2448</v>
      </c>
    </row>
    <row r="63" spans="1:14" ht="38.25" x14ac:dyDescent="0.2">
      <c r="A63" s="270">
        <v>44550</v>
      </c>
      <c r="D63" s="8">
        <v>33267596</v>
      </c>
      <c r="E63" s="8" t="s">
        <v>2449</v>
      </c>
      <c r="G63" s="8" t="s">
        <v>2450</v>
      </c>
      <c r="H63" s="8" t="s">
        <v>2446</v>
      </c>
      <c r="J63" s="8" t="s">
        <v>2399</v>
      </c>
      <c r="K63" s="8" t="s">
        <v>2447</v>
      </c>
      <c r="L63" s="244"/>
      <c r="M63" s="244"/>
      <c r="N63" s="262" t="s">
        <v>2451</v>
      </c>
    </row>
    <row r="64" spans="1:14" ht="76.5" x14ac:dyDescent="0.2">
      <c r="A64" s="270">
        <v>44553</v>
      </c>
      <c r="D64" s="8">
        <v>5335571</v>
      </c>
      <c r="E64" s="8" t="s">
        <v>2449</v>
      </c>
      <c r="F64" s="8" t="s">
        <v>2452</v>
      </c>
      <c r="G64" s="8" t="s">
        <v>2453</v>
      </c>
      <c r="H64" s="8" t="s">
        <v>2454</v>
      </c>
      <c r="J64" s="8" t="s">
        <v>2309</v>
      </c>
      <c r="K64" s="8" t="s">
        <v>2455</v>
      </c>
      <c r="M64" s="8" t="s">
        <v>2456</v>
      </c>
      <c r="N64" s="8" t="s">
        <v>2457</v>
      </c>
    </row>
    <row r="65" spans="1:14" ht="63.75" x14ac:dyDescent="0.2">
      <c r="A65" s="270">
        <v>44553</v>
      </c>
      <c r="D65" s="8">
        <v>5674960</v>
      </c>
      <c r="E65" s="8" t="s">
        <v>2449</v>
      </c>
      <c r="F65" s="8" t="s">
        <v>2452</v>
      </c>
      <c r="G65" s="8" t="s">
        <v>2397</v>
      </c>
      <c r="H65" s="8" t="s">
        <v>2458</v>
      </c>
      <c r="J65" s="8" t="s">
        <v>2309</v>
      </c>
      <c r="K65" s="8" t="s">
        <v>2459</v>
      </c>
      <c r="M65" s="8" t="s">
        <v>2456</v>
      </c>
      <c r="N65" s="8" t="s">
        <v>2460</v>
      </c>
    </row>
    <row r="66" spans="1:14" ht="38.25" x14ac:dyDescent="0.2">
      <c r="A66" s="270">
        <v>44553</v>
      </c>
      <c r="D66" s="8">
        <v>4975501</v>
      </c>
      <c r="E66" s="8" t="s">
        <v>2449</v>
      </c>
      <c r="F66" s="8" t="s">
        <v>2452</v>
      </c>
      <c r="G66" s="8" t="s">
        <v>2453</v>
      </c>
      <c r="H66" s="8" t="s">
        <v>2461</v>
      </c>
      <c r="J66" s="8" t="s">
        <v>2309</v>
      </c>
      <c r="K66" s="8" t="s">
        <v>2462</v>
      </c>
      <c r="M66" s="8" t="s">
        <v>2456</v>
      </c>
      <c r="N66" s="8" t="s">
        <v>2463</v>
      </c>
    </row>
    <row r="65530" spans="1:1" x14ac:dyDescent="0.2">
      <c r="A65530" s="270"/>
    </row>
  </sheetData>
  <sheetProtection selectLockedCells="1" selectUnlockedCells="1"/>
  <customSheetViews>
    <customSheetView guid="{D4EE8649-1C85-4530-B112-71152B12B643}" scale="70">
      <pane ySplit="1" topLeftCell="A11" activePane="bottomLeft" state="frozen"/>
      <selection pane="bottomLeft" activeCell="A18" sqref="A18:IV18"/>
      <pageMargins left="0" right="0" top="0" bottom="0" header="0" footer="0"/>
      <pageSetup paperSize="9" firstPageNumber="0" orientation="portrait" horizontalDpi="300" verticalDpi="300" r:id="rId1"/>
      <headerFooter alignWithMargins="0"/>
    </customSheetView>
    <customSheetView guid="{A4E4BFDC-ACDE-4E2E-8C4F-3078F4A23A0C}" scale="70">
      <pane ySplit="1" topLeftCell="A11" activePane="bottomLeft" state="frozen"/>
      <selection pane="bottomLeft" activeCell="A18" sqref="A18:IV18"/>
      <pageMargins left="0" right="0" top="0" bottom="0" header="0" footer="0"/>
      <pageSetup paperSize="9" firstPageNumber="0" orientation="portrait" horizontalDpi="300" verticalDpi="300" r:id="rId2"/>
      <headerFooter alignWithMargins="0"/>
    </customSheetView>
    <customSheetView guid="{494BC147-3066-409B-8827-8AC470F2E1C2}" scale="70">
      <pane ySplit="1" topLeftCell="A11" activePane="bottomLeft" state="frozen"/>
      <selection pane="bottomLeft" activeCell="A18" sqref="A18:IV18"/>
      <pageMargins left="0" right="0" top="0" bottom="0" header="0" footer="0"/>
      <pageSetup paperSize="9" firstPageNumber="0" orientation="portrait" horizontalDpi="300" verticalDpi="300" r:id="rId3"/>
      <headerFooter alignWithMargins="0"/>
    </customSheetView>
    <customSheetView guid="{F2C11455-5319-4B11-B4FB-9E6E63959786}" scale="70">
      <pane ySplit="1" topLeftCell="A18" activePane="bottomLeft" state="frozen"/>
      <selection pane="bottomLeft" activeCell="M32" sqref="M32"/>
      <pageMargins left="0" right="0" top="0" bottom="0" header="0" footer="0"/>
      <pageSetup paperSize="9" firstPageNumber="0" orientation="portrait" horizontalDpi="300" verticalDpi="300" r:id="rId4"/>
      <headerFooter alignWithMargins="0"/>
    </customSheetView>
    <customSheetView guid="{368D3097-ED69-4CB3-A3A3-F94E276C261F}" scale="70">
      <pane ySplit="1" topLeftCell="A18" activePane="bottomLeft" state="frozen"/>
      <selection pane="bottomLeft" activeCell="M32" sqref="M32"/>
      <pageMargins left="0" right="0" top="0" bottom="0" header="0" footer="0"/>
      <pageSetup paperSize="9" firstPageNumber="0" orientation="portrait" horizontalDpi="300" verticalDpi="300" r:id="rId5"/>
      <headerFooter alignWithMargins="0"/>
    </customSheetView>
    <customSheetView guid="{A250F9AB-EFF9-45C1-A1D5-27A70D4C08E9}" scale="70">
      <pane ySplit="1" topLeftCell="A11" activePane="bottomLeft" state="frozen"/>
      <selection pane="bottomLeft" activeCell="A18" sqref="A18:IV18"/>
      <pageMargins left="0" right="0" top="0" bottom="0" header="0" footer="0"/>
      <pageSetup paperSize="9" firstPageNumber="0" orientation="portrait" horizontalDpi="300" verticalDpi="300" r:id="rId6"/>
      <headerFooter alignWithMargins="0"/>
    </customSheetView>
  </customSheetViews>
  <mergeCells count="3">
    <mergeCell ref="L58:L61"/>
    <mergeCell ref="M58:M61"/>
    <mergeCell ref="N58:N61"/>
  </mergeCells>
  <phoneticPr fontId="37" type="noConversion"/>
  <pageMargins left="0.7" right="0.7" top="0.75" bottom="0.75" header="0.51180555555555551" footer="0.51180555555555551"/>
  <pageSetup paperSize="9" firstPageNumber="0" orientation="portrait" horizontalDpi="300" verticalDpi="300" r:id="rId7"/>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65536"/>
  <sheetViews>
    <sheetView topLeftCell="B1" zoomScale="80" zoomScaleNormal="80" workbookViewId="0">
      <pane ySplit="1" topLeftCell="A183" activePane="bottomLeft" state="frozen"/>
      <selection pane="bottomLeft" activeCell="R186" sqref="R186"/>
    </sheetView>
  </sheetViews>
  <sheetFormatPr defaultColWidth="9.140625" defaultRowHeight="12.75" x14ac:dyDescent="0.2"/>
  <cols>
    <col min="1" max="1" width="12" style="71" customWidth="1"/>
    <col min="2" max="2" width="11.85546875" style="71" customWidth="1"/>
    <col min="3" max="3" width="13" style="78" bestFit="1" customWidth="1"/>
    <col min="4" max="4" width="12.42578125" style="78" bestFit="1" customWidth="1"/>
    <col min="5" max="5" width="20.7109375" style="71" customWidth="1"/>
    <col min="6" max="6" width="16.42578125" style="71" customWidth="1"/>
    <col min="7" max="7" width="23.7109375" style="71" customWidth="1"/>
    <col min="8" max="8" width="11.140625" style="71" customWidth="1"/>
    <col min="9" max="9" width="12.85546875" style="71" customWidth="1"/>
    <col min="10" max="10" width="15.140625" style="71" customWidth="1"/>
    <col min="11" max="11" width="28.5703125" style="71" customWidth="1"/>
    <col min="12" max="12" width="9.140625" style="71" customWidth="1"/>
    <col min="13" max="13" width="12" style="71" customWidth="1"/>
    <col min="14" max="14" width="30" style="76" customWidth="1"/>
    <col min="15" max="15" width="16.85546875" style="76" customWidth="1"/>
    <col min="16" max="16" width="29.5703125" style="76" customWidth="1"/>
    <col min="17" max="17" width="10.85546875" style="76" customWidth="1"/>
    <col min="18" max="18" width="33.28515625" style="76" customWidth="1"/>
    <col min="19" max="19" width="26.28515625" style="76" customWidth="1"/>
    <col min="20" max="20" width="63.42578125" style="71" customWidth="1"/>
    <col min="21" max="21" width="39.28515625" style="73" customWidth="1"/>
    <col min="22" max="22" width="25.140625" style="73" customWidth="1"/>
    <col min="23" max="23" width="9.140625" style="71" customWidth="1"/>
    <col min="24" max="24" width="15.28515625" style="17" customWidth="1"/>
    <col min="25" max="16384" width="9.140625" style="17"/>
  </cols>
  <sheetData>
    <row r="1" spans="1:23" ht="38.25" x14ac:dyDescent="0.2">
      <c r="A1" s="65" t="s">
        <v>0</v>
      </c>
      <c r="B1" s="65" t="s">
        <v>2464</v>
      </c>
      <c r="C1" s="66" t="s">
        <v>1398</v>
      </c>
      <c r="D1" s="66" t="s">
        <v>2465</v>
      </c>
      <c r="E1" s="65" t="s">
        <v>2466</v>
      </c>
      <c r="F1" s="65" t="s">
        <v>2467</v>
      </c>
      <c r="G1" s="65" t="s">
        <v>2468</v>
      </c>
      <c r="H1" s="65" t="s">
        <v>2469</v>
      </c>
      <c r="I1" s="65" t="s">
        <v>2470</v>
      </c>
      <c r="J1" s="65" t="s">
        <v>8</v>
      </c>
      <c r="K1" s="65" t="s">
        <v>9</v>
      </c>
      <c r="L1" s="65" t="s">
        <v>2471</v>
      </c>
      <c r="M1" s="65" t="s">
        <v>2472</v>
      </c>
      <c r="N1" s="67" t="s">
        <v>13</v>
      </c>
      <c r="O1" s="67" t="s">
        <v>14</v>
      </c>
      <c r="P1" s="67" t="s">
        <v>15</v>
      </c>
      <c r="Q1" s="67" t="s">
        <v>2473</v>
      </c>
      <c r="R1" s="67" t="s">
        <v>2474</v>
      </c>
      <c r="S1" s="67" t="s">
        <v>1405</v>
      </c>
      <c r="T1" s="66" t="s">
        <v>20</v>
      </c>
      <c r="U1" s="68" t="s">
        <v>2475</v>
      </c>
      <c r="V1" s="68"/>
      <c r="W1" s="69" t="s">
        <v>22</v>
      </c>
    </row>
    <row r="2" spans="1:23" x14ac:dyDescent="0.2">
      <c r="A2" s="70"/>
      <c r="B2" s="70"/>
      <c r="C2" s="71"/>
      <c r="D2" s="71"/>
      <c r="G2" s="72"/>
      <c r="N2" s="71"/>
      <c r="O2" s="71"/>
      <c r="P2" s="71"/>
      <c r="Q2" s="71"/>
      <c r="R2" s="71"/>
      <c r="S2" s="71"/>
    </row>
    <row r="3" spans="1:23" x14ac:dyDescent="0.2">
      <c r="C3" s="277" t="s">
        <v>2476</v>
      </c>
      <c r="D3" s="277"/>
      <c r="E3" s="277"/>
      <c r="F3" s="277"/>
      <c r="G3" s="277"/>
      <c r="H3" s="277"/>
      <c r="I3" s="277"/>
      <c r="J3" s="277"/>
      <c r="K3" s="277"/>
      <c r="L3" s="74"/>
      <c r="M3" s="74"/>
      <c r="N3" s="277" t="s">
        <v>2477</v>
      </c>
      <c r="O3" s="277"/>
      <c r="P3" s="277"/>
      <c r="Q3" s="277"/>
      <c r="R3" s="277"/>
      <c r="S3" s="277"/>
      <c r="T3" s="73"/>
    </row>
    <row r="4" spans="1:23" x14ac:dyDescent="0.2">
      <c r="A4" s="70"/>
      <c r="B4" s="70"/>
      <c r="C4" s="74" t="s">
        <v>2478</v>
      </c>
      <c r="D4" s="74"/>
      <c r="E4" s="278" t="s">
        <v>2479</v>
      </c>
      <c r="F4" s="278"/>
      <c r="G4" s="278"/>
      <c r="H4" s="278"/>
      <c r="I4" s="278"/>
      <c r="J4" s="278"/>
      <c r="K4" s="278"/>
      <c r="L4" s="278"/>
      <c r="N4" s="71"/>
      <c r="O4" s="71"/>
      <c r="P4" s="71"/>
      <c r="Q4" s="71"/>
      <c r="R4" s="71"/>
      <c r="S4" s="73"/>
      <c r="T4" s="73"/>
    </row>
    <row r="5" spans="1:23" x14ac:dyDescent="0.2">
      <c r="C5" s="71"/>
      <c r="D5" s="75"/>
      <c r="E5" s="73"/>
      <c r="H5" s="73"/>
      <c r="O5" s="71"/>
      <c r="T5" s="73"/>
    </row>
    <row r="6" spans="1:23" ht="153" x14ac:dyDescent="0.2">
      <c r="A6" s="77">
        <v>44139</v>
      </c>
      <c r="B6" s="78">
        <v>44308</v>
      </c>
      <c r="C6" s="78">
        <v>44330</v>
      </c>
      <c r="D6" s="78">
        <v>44328</v>
      </c>
      <c r="E6" s="78" t="s">
        <v>2480</v>
      </c>
      <c r="F6" s="71" t="s">
        <v>2481</v>
      </c>
      <c r="G6" s="71">
        <v>961610</v>
      </c>
      <c r="H6" s="71">
        <v>6012344</v>
      </c>
      <c r="I6" s="71" t="s">
        <v>2482</v>
      </c>
      <c r="J6" s="71" t="s">
        <v>484</v>
      </c>
      <c r="K6" s="71" t="s">
        <v>2483</v>
      </c>
      <c r="L6" s="71" t="s">
        <v>2484</v>
      </c>
      <c r="M6" s="71" t="s">
        <v>2485</v>
      </c>
      <c r="N6" s="71" t="s">
        <v>2486</v>
      </c>
      <c r="O6" s="79" t="s">
        <v>2487</v>
      </c>
      <c r="P6" s="71" t="s">
        <v>2488</v>
      </c>
      <c r="Q6" s="71"/>
      <c r="R6" s="71" t="s">
        <v>2489</v>
      </c>
      <c r="S6" s="76" t="s">
        <v>2490</v>
      </c>
      <c r="T6" s="71" t="s">
        <v>2491</v>
      </c>
      <c r="U6" s="71" t="s">
        <v>2492</v>
      </c>
    </row>
    <row r="7" spans="1:23" ht="153" x14ac:dyDescent="0.2">
      <c r="A7" s="77">
        <v>44139</v>
      </c>
      <c r="B7" s="78">
        <v>44308</v>
      </c>
      <c r="C7" s="78">
        <v>44330</v>
      </c>
      <c r="D7" s="78">
        <v>44328</v>
      </c>
      <c r="E7" s="78" t="s">
        <v>2480</v>
      </c>
      <c r="F7" s="71" t="s">
        <v>2481</v>
      </c>
      <c r="G7" s="71">
        <v>961911</v>
      </c>
      <c r="H7" s="71">
        <v>6012311</v>
      </c>
      <c r="I7" s="71" t="s">
        <v>2493</v>
      </c>
      <c r="J7" s="71" t="s">
        <v>484</v>
      </c>
      <c r="K7" s="71" t="s">
        <v>2494</v>
      </c>
      <c r="L7" s="71" t="s">
        <v>2495</v>
      </c>
      <c r="M7" s="71" t="s">
        <v>2485</v>
      </c>
      <c r="N7" s="71" t="s">
        <v>2486</v>
      </c>
      <c r="O7" s="79" t="s">
        <v>2487</v>
      </c>
      <c r="P7" s="71" t="s">
        <v>2488</v>
      </c>
      <c r="Q7" s="71"/>
      <c r="R7" s="71"/>
      <c r="S7" s="76" t="s">
        <v>2490</v>
      </c>
      <c r="T7" s="71" t="s">
        <v>2491</v>
      </c>
    </row>
    <row r="8" spans="1:23" ht="153" x14ac:dyDescent="0.2">
      <c r="A8" s="77">
        <v>44139</v>
      </c>
      <c r="B8" s="78">
        <v>44308</v>
      </c>
      <c r="C8" s="78">
        <v>44330</v>
      </c>
      <c r="D8" s="78">
        <v>44328</v>
      </c>
      <c r="E8" s="78" t="s">
        <v>2480</v>
      </c>
      <c r="F8" s="71" t="s">
        <v>2481</v>
      </c>
      <c r="G8" s="71">
        <v>961962</v>
      </c>
      <c r="H8" s="71">
        <v>6012328</v>
      </c>
      <c r="I8" s="71" t="s">
        <v>2496</v>
      </c>
      <c r="J8" s="71" t="s">
        <v>484</v>
      </c>
      <c r="K8" s="71" t="s">
        <v>2497</v>
      </c>
      <c r="L8" s="71" t="s">
        <v>2495</v>
      </c>
      <c r="M8" s="71" t="s">
        <v>2485</v>
      </c>
      <c r="N8" s="71" t="s">
        <v>2486</v>
      </c>
      <c r="O8" s="79" t="s">
        <v>2487</v>
      </c>
      <c r="P8" s="71" t="s">
        <v>2488</v>
      </c>
      <c r="Q8" s="71"/>
      <c r="R8" s="71"/>
      <c r="S8" s="76" t="s">
        <v>2490</v>
      </c>
      <c r="T8" s="71" t="s">
        <v>2491</v>
      </c>
    </row>
    <row r="9" spans="1:23" ht="293.25" x14ac:dyDescent="0.2">
      <c r="A9" s="77">
        <v>44139</v>
      </c>
      <c r="B9" s="71" t="s">
        <v>125</v>
      </c>
      <c r="C9" s="78">
        <v>44413</v>
      </c>
      <c r="D9" s="78">
        <v>44328</v>
      </c>
      <c r="E9" s="78" t="s">
        <v>2480</v>
      </c>
      <c r="F9" s="71" t="s">
        <v>2481</v>
      </c>
      <c r="G9" s="71">
        <v>961988</v>
      </c>
      <c r="H9" s="71">
        <v>6012336</v>
      </c>
      <c r="I9" s="71" t="s">
        <v>2498</v>
      </c>
      <c r="J9" s="71" t="s">
        <v>484</v>
      </c>
      <c r="K9" s="71" t="s">
        <v>2497</v>
      </c>
      <c r="L9" s="71" t="s">
        <v>2495</v>
      </c>
      <c r="M9" s="71" t="s">
        <v>2485</v>
      </c>
      <c r="N9" s="71" t="s">
        <v>2499</v>
      </c>
      <c r="O9" s="79" t="s">
        <v>2487</v>
      </c>
      <c r="P9" s="71" t="s">
        <v>2488</v>
      </c>
      <c r="Q9" s="71"/>
      <c r="R9" s="71" t="s">
        <v>2500</v>
      </c>
      <c r="T9" s="71" t="s">
        <v>2501</v>
      </c>
    </row>
    <row r="10" spans="1:23" s="18" customFormat="1" ht="25.5" x14ac:dyDescent="0.2">
      <c r="A10" s="77">
        <v>44139</v>
      </c>
      <c r="B10" s="78" t="s">
        <v>2502</v>
      </c>
      <c r="C10" s="78" t="s">
        <v>2503</v>
      </c>
      <c r="D10" s="78" t="s">
        <v>2504</v>
      </c>
      <c r="E10" s="78" t="s">
        <v>2480</v>
      </c>
      <c r="F10" s="71" t="s">
        <v>2481</v>
      </c>
      <c r="G10" s="71">
        <v>962020</v>
      </c>
      <c r="H10" s="71"/>
      <c r="I10" s="71" t="s">
        <v>2505</v>
      </c>
      <c r="J10" s="71" t="s">
        <v>484</v>
      </c>
      <c r="K10" s="71" t="s">
        <v>2497</v>
      </c>
      <c r="L10" s="71" t="s">
        <v>2495</v>
      </c>
      <c r="M10" s="71" t="s">
        <v>2485</v>
      </c>
      <c r="N10" s="71"/>
      <c r="O10" s="79"/>
      <c r="P10" s="71"/>
      <c r="Q10" s="71"/>
      <c r="R10" s="71"/>
      <c r="S10" s="80"/>
      <c r="T10" s="81"/>
      <c r="U10" s="82"/>
      <c r="V10" s="82"/>
      <c r="W10" s="81"/>
    </row>
    <row r="11" spans="1:23" s="18" customFormat="1" ht="255" x14ac:dyDescent="0.2">
      <c r="A11" s="77">
        <v>44139</v>
      </c>
      <c r="B11" s="71" t="s">
        <v>125</v>
      </c>
      <c r="C11" s="78">
        <v>44413</v>
      </c>
      <c r="D11" s="78">
        <v>44328</v>
      </c>
      <c r="E11" s="78" t="s">
        <v>2480</v>
      </c>
      <c r="F11" s="71" t="s">
        <v>2481</v>
      </c>
      <c r="G11" s="71">
        <v>962032</v>
      </c>
      <c r="H11" s="71">
        <v>6012352</v>
      </c>
      <c r="I11" s="71" t="s">
        <v>2506</v>
      </c>
      <c r="J11" s="71" t="s">
        <v>484</v>
      </c>
      <c r="K11" s="71" t="s">
        <v>2497</v>
      </c>
      <c r="L11" s="71" t="s">
        <v>2495</v>
      </c>
      <c r="M11" s="71" t="s">
        <v>2485</v>
      </c>
      <c r="N11" s="71" t="s">
        <v>2507</v>
      </c>
      <c r="O11" s="79" t="s">
        <v>2508</v>
      </c>
      <c r="P11" s="71" t="s">
        <v>2488</v>
      </c>
      <c r="Q11" s="71"/>
      <c r="R11" s="71" t="s">
        <v>2509</v>
      </c>
      <c r="S11" s="80"/>
      <c r="T11" s="71" t="s">
        <v>2501</v>
      </c>
      <c r="U11" s="82"/>
      <c r="V11" s="82"/>
      <c r="W11" s="81"/>
    </row>
    <row r="12" spans="1:23" s="18" customFormat="1" ht="25.5" x14ac:dyDescent="0.2">
      <c r="A12" s="77">
        <v>44139</v>
      </c>
      <c r="B12" s="78" t="s">
        <v>2502</v>
      </c>
      <c r="C12" s="71" t="s">
        <v>2503</v>
      </c>
      <c r="D12" s="78" t="s">
        <v>2504</v>
      </c>
      <c r="E12" s="78" t="s">
        <v>2480</v>
      </c>
      <c r="F12" s="71" t="s">
        <v>2481</v>
      </c>
      <c r="G12" s="71">
        <v>962053</v>
      </c>
      <c r="H12" s="71"/>
      <c r="I12" s="71" t="s">
        <v>2510</v>
      </c>
      <c r="J12" s="71" t="s">
        <v>484</v>
      </c>
      <c r="K12" s="71" t="s">
        <v>2497</v>
      </c>
      <c r="L12" s="71" t="s">
        <v>2495</v>
      </c>
      <c r="M12" s="71" t="s">
        <v>2485</v>
      </c>
      <c r="N12" s="71"/>
      <c r="O12" s="79"/>
      <c r="P12" s="71"/>
      <c r="Q12" s="71"/>
      <c r="R12" s="71"/>
      <c r="S12" s="80"/>
      <c r="T12" s="81"/>
      <c r="U12" s="82"/>
      <c r="V12" s="82"/>
      <c r="W12" s="81"/>
    </row>
    <row r="13" spans="1:23" s="18" customFormat="1" ht="153" x14ac:dyDescent="0.2">
      <c r="A13" s="77">
        <v>44139</v>
      </c>
      <c r="B13" s="78">
        <v>44308</v>
      </c>
      <c r="C13" s="78">
        <v>44330</v>
      </c>
      <c r="D13" s="78">
        <v>44328</v>
      </c>
      <c r="E13" s="78" t="s">
        <v>2480</v>
      </c>
      <c r="F13" s="71" t="s">
        <v>2481</v>
      </c>
      <c r="G13" s="71">
        <v>962465</v>
      </c>
      <c r="H13" s="71">
        <v>6012301</v>
      </c>
      <c r="I13" s="71" t="s">
        <v>2511</v>
      </c>
      <c r="J13" s="71" t="s">
        <v>484</v>
      </c>
      <c r="K13" s="71" t="s">
        <v>2512</v>
      </c>
      <c r="L13" s="71" t="s">
        <v>2495</v>
      </c>
      <c r="M13" s="71" t="s">
        <v>2485</v>
      </c>
      <c r="N13" s="71" t="s">
        <v>2486</v>
      </c>
      <c r="O13" s="79" t="s">
        <v>2487</v>
      </c>
      <c r="P13" s="71" t="s">
        <v>2488</v>
      </c>
      <c r="Q13" s="71"/>
      <c r="R13" s="71"/>
      <c r="S13" s="76" t="s">
        <v>2490</v>
      </c>
      <c r="T13" s="81" t="s">
        <v>2491</v>
      </c>
      <c r="U13" s="71" t="s">
        <v>2513</v>
      </c>
      <c r="V13" s="82"/>
      <c r="W13" s="81"/>
    </row>
    <row r="14" spans="1:23" s="18" customFormat="1" x14ac:dyDescent="0.2">
      <c r="A14" s="77">
        <v>44217</v>
      </c>
      <c r="B14" s="71" t="s">
        <v>2503</v>
      </c>
      <c r="C14" s="71" t="s">
        <v>2503</v>
      </c>
      <c r="D14" s="78">
        <v>44328</v>
      </c>
      <c r="E14" s="78" t="s">
        <v>2514</v>
      </c>
      <c r="F14" s="71">
        <v>2110069</v>
      </c>
      <c r="G14" s="71" t="s">
        <v>2515</v>
      </c>
      <c r="H14" s="71">
        <v>6012707</v>
      </c>
      <c r="I14" s="71" t="s">
        <v>2516</v>
      </c>
      <c r="J14" s="71" t="s">
        <v>2517</v>
      </c>
      <c r="K14" s="71"/>
      <c r="L14" s="71"/>
      <c r="M14" s="71" t="s">
        <v>2518</v>
      </c>
      <c r="N14" s="71" t="s">
        <v>2519</v>
      </c>
      <c r="O14" s="79"/>
      <c r="P14" s="71"/>
      <c r="Q14" s="71"/>
      <c r="R14" s="71"/>
      <c r="S14" s="80"/>
      <c r="T14" s="81"/>
      <c r="U14" s="82"/>
      <c r="V14" s="82"/>
      <c r="W14" s="81"/>
    </row>
    <row r="15" spans="1:23" s="18" customFormat="1" x14ac:dyDescent="0.2">
      <c r="A15" s="77">
        <v>44217</v>
      </c>
      <c r="B15" s="71" t="s">
        <v>2503</v>
      </c>
      <c r="C15" s="71" t="s">
        <v>2503</v>
      </c>
      <c r="D15" s="78">
        <v>44328</v>
      </c>
      <c r="E15" s="78" t="s">
        <v>2514</v>
      </c>
      <c r="F15" s="71">
        <v>2110069</v>
      </c>
      <c r="G15" s="71" t="s">
        <v>2520</v>
      </c>
      <c r="H15" s="71">
        <v>6012694</v>
      </c>
      <c r="I15" s="71" t="s">
        <v>2521</v>
      </c>
      <c r="J15" s="71" t="s">
        <v>2517</v>
      </c>
      <c r="K15" s="71"/>
      <c r="L15" s="71"/>
      <c r="M15" s="71" t="s">
        <v>2518</v>
      </c>
      <c r="N15" s="71" t="s">
        <v>2519</v>
      </c>
      <c r="O15" s="71"/>
      <c r="P15" s="71"/>
      <c r="Q15" s="71"/>
      <c r="R15" s="71"/>
      <c r="S15" s="80"/>
      <c r="T15" s="81"/>
      <c r="U15" s="82"/>
      <c r="V15" s="82"/>
      <c r="W15" s="81"/>
    </row>
    <row r="16" spans="1:23" s="18" customFormat="1" ht="76.5" x14ac:dyDescent="0.2">
      <c r="A16" s="77">
        <v>44217</v>
      </c>
      <c r="B16" s="71" t="s">
        <v>125</v>
      </c>
      <c r="C16" s="78">
        <v>44330</v>
      </c>
      <c r="D16" s="78">
        <v>44328</v>
      </c>
      <c r="E16" s="71" t="s">
        <v>2514</v>
      </c>
      <c r="F16" s="71">
        <v>2110069</v>
      </c>
      <c r="G16" s="71" t="s">
        <v>2522</v>
      </c>
      <c r="H16" s="71">
        <v>6012686</v>
      </c>
      <c r="I16" s="71" t="s">
        <v>2523</v>
      </c>
      <c r="J16" s="71" t="s">
        <v>2517</v>
      </c>
      <c r="K16" s="71"/>
      <c r="L16" s="71"/>
      <c r="M16" s="71" t="s">
        <v>2518</v>
      </c>
      <c r="N16" s="71"/>
      <c r="O16" s="71"/>
      <c r="P16" s="71"/>
      <c r="Q16" s="71"/>
      <c r="R16" s="71"/>
      <c r="S16" s="80"/>
      <c r="T16" s="81" t="s">
        <v>2524</v>
      </c>
      <c r="U16" s="82"/>
      <c r="V16" s="82"/>
      <c r="W16" s="81"/>
    </row>
    <row r="17" spans="1:23" s="18" customFormat="1" x14ac:dyDescent="0.2">
      <c r="A17" s="77">
        <v>44217</v>
      </c>
      <c r="B17" s="71" t="s">
        <v>2503</v>
      </c>
      <c r="C17" s="71" t="s">
        <v>2503</v>
      </c>
      <c r="D17" s="78">
        <v>44328</v>
      </c>
      <c r="E17" s="71" t="s">
        <v>2514</v>
      </c>
      <c r="F17" s="71">
        <v>2110069</v>
      </c>
      <c r="G17" s="71" t="s">
        <v>2525</v>
      </c>
      <c r="H17" s="71">
        <v>6012678</v>
      </c>
      <c r="I17" s="71" t="s">
        <v>2526</v>
      </c>
      <c r="J17" s="71" t="s">
        <v>2517</v>
      </c>
      <c r="K17" s="71"/>
      <c r="L17" s="71"/>
      <c r="M17" s="71" t="s">
        <v>2518</v>
      </c>
      <c r="N17" s="71" t="s">
        <v>2519</v>
      </c>
      <c r="O17" s="71"/>
      <c r="P17" s="71"/>
      <c r="Q17" s="71"/>
      <c r="R17" s="71"/>
      <c r="S17" s="80"/>
      <c r="T17" s="81"/>
      <c r="U17" s="82"/>
      <c r="V17" s="82"/>
      <c r="W17" s="81"/>
    </row>
    <row r="18" spans="1:23" s="18" customFormat="1" ht="76.5" x14ac:dyDescent="0.2">
      <c r="A18" s="77">
        <v>44217</v>
      </c>
      <c r="B18" s="71" t="s">
        <v>125</v>
      </c>
      <c r="C18" s="78">
        <v>44330</v>
      </c>
      <c r="D18" s="78">
        <v>44328</v>
      </c>
      <c r="E18" s="71" t="s">
        <v>2514</v>
      </c>
      <c r="F18" s="71">
        <v>2110069</v>
      </c>
      <c r="G18" s="71" t="s">
        <v>2527</v>
      </c>
      <c r="H18" s="71">
        <v>6012661</v>
      </c>
      <c r="I18" s="71" t="s">
        <v>2528</v>
      </c>
      <c r="J18" s="71" t="s">
        <v>2517</v>
      </c>
      <c r="K18" s="71"/>
      <c r="L18" s="71"/>
      <c r="M18" s="71" t="s">
        <v>2518</v>
      </c>
      <c r="N18" s="71" t="s">
        <v>1886</v>
      </c>
      <c r="O18" s="71"/>
      <c r="P18" s="71"/>
      <c r="Q18" s="71"/>
      <c r="R18" s="71"/>
      <c r="S18" s="80"/>
      <c r="T18" s="81" t="s">
        <v>2524</v>
      </c>
      <c r="U18" s="82"/>
      <c r="V18" s="82"/>
      <c r="W18" s="81"/>
    </row>
    <row r="19" spans="1:23" s="18" customFormat="1" x14ac:dyDescent="0.2">
      <c r="A19" s="77">
        <v>44217</v>
      </c>
      <c r="B19" s="71" t="s">
        <v>2503</v>
      </c>
      <c r="C19" s="71" t="s">
        <v>2503</v>
      </c>
      <c r="D19" s="78">
        <v>44328</v>
      </c>
      <c r="E19" s="71" t="s">
        <v>2514</v>
      </c>
      <c r="F19" s="71">
        <v>2110069</v>
      </c>
      <c r="G19" s="71" t="s">
        <v>2529</v>
      </c>
      <c r="H19" s="71">
        <v>6012651</v>
      </c>
      <c r="I19" s="71" t="s">
        <v>2530</v>
      </c>
      <c r="J19" s="71" t="s">
        <v>2517</v>
      </c>
      <c r="K19" s="71"/>
      <c r="L19" s="71"/>
      <c r="M19" s="71" t="s">
        <v>2518</v>
      </c>
      <c r="N19" s="71" t="s">
        <v>2519</v>
      </c>
      <c r="O19" s="71"/>
      <c r="P19" s="71"/>
      <c r="Q19" s="71"/>
      <c r="R19" s="71"/>
      <c r="S19" s="80"/>
      <c r="T19" s="81"/>
      <c r="U19" s="82"/>
      <c r="V19" s="82"/>
      <c r="W19" s="81"/>
    </row>
    <row r="20" spans="1:23" s="18" customFormat="1" ht="76.5" x14ac:dyDescent="0.2">
      <c r="A20" s="77">
        <v>44217</v>
      </c>
      <c r="B20" s="71" t="s">
        <v>125</v>
      </c>
      <c r="C20" s="78">
        <v>44330</v>
      </c>
      <c r="D20" s="78">
        <v>44328</v>
      </c>
      <c r="E20" s="71" t="s">
        <v>2514</v>
      </c>
      <c r="F20" s="71">
        <v>2110069</v>
      </c>
      <c r="G20" s="71" t="s">
        <v>2531</v>
      </c>
      <c r="H20" s="71">
        <v>6012643</v>
      </c>
      <c r="I20" s="71" t="s">
        <v>2532</v>
      </c>
      <c r="J20" s="71" t="s">
        <v>2517</v>
      </c>
      <c r="K20" s="71"/>
      <c r="L20" s="71"/>
      <c r="M20" s="71" t="s">
        <v>2518</v>
      </c>
      <c r="N20" s="71" t="s">
        <v>1886</v>
      </c>
      <c r="O20" s="71"/>
      <c r="P20" s="71"/>
      <c r="Q20" s="71"/>
      <c r="R20" s="71"/>
      <c r="S20" s="80"/>
      <c r="T20" s="81" t="s">
        <v>2524</v>
      </c>
      <c r="U20" s="82"/>
      <c r="V20" s="82"/>
      <c r="W20" s="81"/>
    </row>
    <row r="21" spans="1:23" s="18" customFormat="1" ht="76.5" x14ac:dyDescent="0.2">
      <c r="A21" s="77">
        <v>44217</v>
      </c>
      <c r="B21" s="71" t="s">
        <v>125</v>
      </c>
      <c r="C21" s="78">
        <v>44330</v>
      </c>
      <c r="D21" s="78">
        <v>44328</v>
      </c>
      <c r="E21" s="71" t="s">
        <v>2514</v>
      </c>
      <c r="F21" s="71">
        <v>2110069</v>
      </c>
      <c r="G21" s="71" t="s">
        <v>2533</v>
      </c>
      <c r="H21" s="71">
        <v>6012635</v>
      </c>
      <c r="I21" s="71" t="s">
        <v>2534</v>
      </c>
      <c r="J21" s="71" t="s">
        <v>2517</v>
      </c>
      <c r="K21" s="71"/>
      <c r="L21" s="71"/>
      <c r="M21" s="71" t="s">
        <v>2518</v>
      </c>
      <c r="N21" s="71" t="s">
        <v>1886</v>
      </c>
      <c r="O21" s="71"/>
      <c r="P21" s="71"/>
      <c r="Q21" s="71"/>
      <c r="R21" s="71"/>
      <c r="S21" s="80"/>
      <c r="T21" s="81" t="s">
        <v>2524</v>
      </c>
      <c r="U21" s="82"/>
      <c r="V21" s="82"/>
      <c r="W21" s="81"/>
    </row>
    <row r="22" spans="1:23" s="18" customFormat="1" x14ac:dyDescent="0.2">
      <c r="A22" s="77">
        <v>44217</v>
      </c>
      <c r="B22" s="71" t="s">
        <v>2503</v>
      </c>
      <c r="C22" s="71" t="s">
        <v>2503</v>
      </c>
      <c r="D22" s="78">
        <v>44328</v>
      </c>
      <c r="E22" s="71" t="s">
        <v>2514</v>
      </c>
      <c r="F22" s="71">
        <v>2110069</v>
      </c>
      <c r="G22" s="71" t="s">
        <v>2535</v>
      </c>
      <c r="H22" s="71">
        <v>6012627</v>
      </c>
      <c r="I22" s="71" t="s">
        <v>2536</v>
      </c>
      <c r="J22" s="71" t="s">
        <v>2517</v>
      </c>
      <c r="K22" s="71"/>
      <c r="L22" s="71"/>
      <c r="M22" s="71" t="s">
        <v>2518</v>
      </c>
      <c r="N22" s="71" t="s">
        <v>2519</v>
      </c>
      <c r="O22" s="71"/>
      <c r="P22" s="71"/>
      <c r="Q22" s="71"/>
      <c r="R22" s="71"/>
      <c r="S22" s="80"/>
      <c r="T22" s="81"/>
      <c r="U22" s="82"/>
      <c r="V22" s="82"/>
      <c r="W22" s="81"/>
    </row>
    <row r="23" spans="1:23" s="18" customFormat="1" x14ac:dyDescent="0.2">
      <c r="A23" s="77">
        <v>44217</v>
      </c>
      <c r="B23" s="71" t="s">
        <v>2503</v>
      </c>
      <c r="C23" s="71" t="s">
        <v>2503</v>
      </c>
      <c r="D23" s="78">
        <v>44328</v>
      </c>
      <c r="E23" s="71" t="s">
        <v>2537</v>
      </c>
      <c r="F23" s="71">
        <v>2110069</v>
      </c>
      <c r="G23" s="71" t="s">
        <v>2538</v>
      </c>
      <c r="H23" s="71">
        <v>6012619</v>
      </c>
      <c r="I23" s="71" t="s">
        <v>2539</v>
      </c>
      <c r="J23" s="71" t="s">
        <v>2517</v>
      </c>
      <c r="K23" s="71"/>
      <c r="L23" s="71"/>
      <c r="M23" s="71" t="s">
        <v>2518</v>
      </c>
      <c r="N23" s="71" t="s">
        <v>2519</v>
      </c>
      <c r="O23" s="71"/>
      <c r="P23" s="71"/>
      <c r="Q23" s="71"/>
      <c r="R23" s="71"/>
      <c r="S23" s="80"/>
      <c r="T23" s="81"/>
      <c r="U23" s="82"/>
      <c r="V23" s="82"/>
      <c r="W23" s="81"/>
    </row>
    <row r="24" spans="1:23" s="18" customFormat="1" ht="76.5" x14ac:dyDescent="0.2">
      <c r="A24" s="77">
        <v>44217</v>
      </c>
      <c r="B24" s="71" t="s">
        <v>125</v>
      </c>
      <c r="C24" s="78">
        <v>44330</v>
      </c>
      <c r="D24" s="78">
        <v>44328</v>
      </c>
      <c r="E24" s="71" t="s">
        <v>2537</v>
      </c>
      <c r="F24" s="71">
        <v>2110069</v>
      </c>
      <c r="G24" s="71" t="s">
        <v>2540</v>
      </c>
      <c r="H24" s="71">
        <v>6012600</v>
      </c>
      <c r="I24" s="71" t="s">
        <v>2541</v>
      </c>
      <c r="J24" s="71" t="s">
        <v>2517</v>
      </c>
      <c r="K24" s="71"/>
      <c r="L24" s="71"/>
      <c r="M24" s="71" t="s">
        <v>2518</v>
      </c>
      <c r="N24" s="71" t="s">
        <v>1886</v>
      </c>
      <c r="O24" s="71"/>
      <c r="P24" s="71"/>
      <c r="Q24" s="71"/>
      <c r="R24" s="71"/>
      <c r="S24" s="80"/>
      <c r="T24" s="81" t="s">
        <v>2524</v>
      </c>
      <c r="U24" s="82"/>
      <c r="V24" s="82"/>
      <c r="W24" s="81"/>
    </row>
    <row r="25" spans="1:23" s="18" customFormat="1" ht="76.5" x14ac:dyDescent="0.2">
      <c r="A25" s="77">
        <v>44217</v>
      </c>
      <c r="B25" s="71" t="s">
        <v>125</v>
      </c>
      <c r="C25" s="78">
        <v>44330</v>
      </c>
      <c r="D25" s="78">
        <v>44328</v>
      </c>
      <c r="E25" s="71" t="s">
        <v>2537</v>
      </c>
      <c r="F25" s="71">
        <v>2110069</v>
      </c>
      <c r="G25" s="71" t="s">
        <v>2542</v>
      </c>
      <c r="H25" s="71">
        <v>6012598</v>
      </c>
      <c r="I25" s="71" t="s">
        <v>2543</v>
      </c>
      <c r="J25" s="71" t="s">
        <v>2517</v>
      </c>
      <c r="K25" s="71"/>
      <c r="L25" s="71"/>
      <c r="M25" s="71" t="s">
        <v>2518</v>
      </c>
      <c r="N25" s="71" t="s">
        <v>1886</v>
      </c>
      <c r="O25" s="71"/>
      <c r="P25" s="71"/>
      <c r="Q25" s="71"/>
      <c r="R25" s="71"/>
      <c r="S25" s="80"/>
      <c r="T25" s="81" t="s">
        <v>2524</v>
      </c>
      <c r="U25" s="82"/>
      <c r="V25" s="82"/>
      <c r="W25" s="81"/>
    </row>
    <row r="26" spans="1:23" s="18" customFormat="1" x14ac:dyDescent="0.2">
      <c r="A26" s="77">
        <v>44217</v>
      </c>
      <c r="B26" s="71" t="s">
        <v>2503</v>
      </c>
      <c r="C26" s="71" t="s">
        <v>2503</v>
      </c>
      <c r="D26" s="78">
        <v>44328</v>
      </c>
      <c r="E26" s="71" t="s">
        <v>2537</v>
      </c>
      <c r="F26" s="71">
        <v>2110069</v>
      </c>
      <c r="G26" s="71" t="s">
        <v>2544</v>
      </c>
      <c r="H26" s="71">
        <v>6012581</v>
      </c>
      <c r="I26" s="71" t="s">
        <v>2545</v>
      </c>
      <c r="J26" s="71" t="s">
        <v>2517</v>
      </c>
      <c r="K26" s="71"/>
      <c r="L26" s="71"/>
      <c r="M26" s="71" t="s">
        <v>2518</v>
      </c>
      <c r="N26" s="71" t="s">
        <v>2519</v>
      </c>
      <c r="O26" s="71"/>
      <c r="P26" s="71"/>
      <c r="Q26" s="71"/>
      <c r="R26" s="71"/>
      <c r="S26" s="80"/>
      <c r="T26" s="81"/>
      <c r="U26" s="82"/>
      <c r="V26" s="82"/>
      <c r="W26" s="81"/>
    </row>
    <row r="27" spans="1:23" s="18" customFormat="1" x14ac:dyDescent="0.2">
      <c r="A27" s="77">
        <v>44217</v>
      </c>
      <c r="B27" s="71" t="s">
        <v>2503</v>
      </c>
      <c r="C27" s="71" t="s">
        <v>2503</v>
      </c>
      <c r="D27" s="78">
        <v>44328</v>
      </c>
      <c r="E27" s="71" t="s">
        <v>2537</v>
      </c>
      <c r="F27" s="71">
        <v>2110069</v>
      </c>
      <c r="G27" s="71" t="s">
        <v>2546</v>
      </c>
      <c r="H27" s="71">
        <v>6012571</v>
      </c>
      <c r="I27" s="71" t="s">
        <v>2547</v>
      </c>
      <c r="J27" s="71" t="s">
        <v>2517</v>
      </c>
      <c r="K27" s="71"/>
      <c r="L27" s="71"/>
      <c r="M27" s="71" t="s">
        <v>2518</v>
      </c>
      <c r="N27" s="71" t="s">
        <v>2519</v>
      </c>
      <c r="O27" s="71"/>
      <c r="P27" s="71"/>
      <c r="Q27" s="71"/>
      <c r="R27" s="71"/>
      <c r="S27" s="80"/>
      <c r="T27" s="81"/>
      <c r="U27" s="82"/>
      <c r="V27" s="82"/>
      <c r="W27" s="81"/>
    </row>
    <row r="28" spans="1:23" s="18" customFormat="1" x14ac:dyDescent="0.2">
      <c r="A28" s="77">
        <v>44217</v>
      </c>
      <c r="B28" s="71" t="s">
        <v>2503</v>
      </c>
      <c r="C28" s="71" t="s">
        <v>2503</v>
      </c>
      <c r="D28" s="78">
        <v>44328</v>
      </c>
      <c r="E28" s="71" t="s">
        <v>2537</v>
      </c>
      <c r="F28" s="71">
        <v>2110069</v>
      </c>
      <c r="G28" s="71" t="s">
        <v>2548</v>
      </c>
      <c r="H28" s="71">
        <v>6012563</v>
      </c>
      <c r="I28" s="71" t="s">
        <v>2549</v>
      </c>
      <c r="J28" s="71" t="s">
        <v>2517</v>
      </c>
      <c r="K28" s="71"/>
      <c r="L28" s="71"/>
      <c r="M28" s="71" t="s">
        <v>2518</v>
      </c>
      <c r="N28" s="71" t="s">
        <v>2519</v>
      </c>
      <c r="O28" s="71"/>
      <c r="P28" s="71"/>
      <c r="Q28" s="71"/>
      <c r="R28" s="71"/>
      <c r="S28" s="80"/>
      <c r="T28" s="81"/>
      <c r="U28" s="82"/>
      <c r="V28" s="82"/>
      <c r="W28" s="81"/>
    </row>
    <row r="29" spans="1:23" s="18" customFormat="1" ht="76.5" x14ac:dyDescent="0.2">
      <c r="A29" s="77">
        <v>44217</v>
      </c>
      <c r="B29" s="71" t="s">
        <v>125</v>
      </c>
      <c r="C29" s="78">
        <v>44330</v>
      </c>
      <c r="D29" s="78">
        <v>44328</v>
      </c>
      <c r="E29" s="71" t="s">
        <v>2537</v>
      </c>
      <c r="F29" s="71">
        <v>2110069</v>
      </c>
      <c r="G29" s="71" t="s">
        <v>2550</v>
      </c>
      <c r="H29" s="71">
        <v>6012555</v>
      </c>
      <c r="I29" s="71" t="s">
        <v>2551</v>
      </c>
      <c r="J29" s="71" t="s">
        <v>2517</v>
      </c>
      <c r="K29" s="71"/>
      <c r="L29" s="71"/>
      <c r="M29" s="71" t="s">
        <v>2518</v>
      </c>
      <c r="N29" s="71" t="s">
        <v>1886</v>
      </c>
      <c r="O29" s="71"/>
      <c r="P29" s="71"/>
      <c r="Q29" s="71"/>
      <c r="R29" s="71"/>
      <c r="S29" s="80"/>
      <c r="T29" s="81" t="s">
        <v>2524</v>
      </c>
      <c r="U29" s="82"/>
      <c r="V29" s="82"/>
      <c r="W29" s="81"/>
    </row>
    <row r="30" spans="1:23" s="18" customFormat="1" ht="76.5" x14ac:dyDescent="0.2">
      <c r="A30" s="77">
        <v>44217</v>
      </c>
      <c r="B30" s="71" t="s">
        <v>125</v>
      </c>
      <c r="C30" s="78">
        <v>44330</v>
      </c>
      <c r="D30" s="78">
        <v>44328</v>
      </c>
      <c r="E30" s="71" t="s">
        <v>2537</v>
      </c>
      <c r="F30" s="71">
        <v>2110069</v>
      </c>
      <c r="G30" s="71" t="s">
        <v>2552</v>
      </c>
      <c r="H30" s="71">
        <v>6012547</v>
      </c>
      <c r="I30" s="71" t="s">
        <v>2553</v>
      </c>
      <c r="J30" s="71" t="s">
        <v>2517</v>
      </c>
      <c r="K30" s="71"/>
      <c r="L30" s="71"/>
      <c r="M30" s="71" t="s">
        <v>2518</v>
      </c>
      <c r="N30" s="71" t="s">
        <v>1886</v>
      </c>
      <c r="O30" s="71"/>
      <c r="P30" s="71"/>
      <c r="Q30" s="71"/>
      <c r="R30" s="71"/>
      <c r="S30" s="80"/>
      <c r="T30" s="81" t="s">
        <v>2524</v>
      </c>
      <c r="U30" s="82"/>
      <c r="V30" s="82"/>
      <c r="W30" s="81"/>
    </row>
    <row r="31" spans="1:23" s="18" customFormat="1" ht="76.5" x14ac:dyDescent="0.2">
      <c r="A31" s="77">
        <v>44217</v>
      </c>
      <c r="B31" s="71" t="s">
        <v>125</v>
      </c>
      <c r="C31" s="78">
        <v>44330</v>
      </c>
      <c r="D31" s="78">
        <v>44328</v>
      </c>
      <c r="E31" s="71" t="s">
        <v>2537</v>
      </c>
      <c r="F31" s="71">
        <v>2110069</v>
      </c>
      <c r="G31" s="71" t="s">
        <v>2554</v>
      </c>
      <c r="H31" s="71">
        <v>6012539</v>
      </c>
      <c r="I31" s="71" t="s">
        <v>2555</v>
      </c>
      <c r="J31" s="71" t="s">
        <v>2517</v>
      </c>
      <c r="K31" s="71"/>
      <c r="L31" s="71"/>
      <c r="M31" s="71" t="s">
        <v>2518</v>
      </c>
      <c r="N31" s="71" t="s">
        <v>1886</v>
      </c>
      <c r="O31" s="71"/>
      <c r="P31" s="71"/>
      <c r="Q31" s="71"/>
      <c r="R31" s="71"/>
      <c r="S31" s="80"/>
      <c r="T31" s="81" t="s">
        <v>2524</v>
      </c>
      <c r="U31" s="82"/>
      <c r="V31" s="82"/>
      <c r="W31" s="81"/>
    </row>
    <row r="32" spans="1:23" s="18" customFormat="1" x14ac:dyDescent="0.2">
      <c r="A32" s="77">
        <v>44217</v>
      </c>
      <c r="B32" s="71" t="s">
        <v>2503</v>
      </c>
      <c r="C32" s="71" t="s">
        <v>2503</v>
      </c>
      <c r="D32" s="78">
        <v>44328</v>
      </c>
      <c r="E32" s="71" t="s">
        <v>2537</v>
      </c>
      <c r="F32" s="71">
        <v>2110069</v>
      </c>
      <c r="G32" s="71" t="s">
        <v>2556</v>
      </c>
      <c r="H32" s="71">
        <v>6012520</v>
      </c>
      <c r="I32" s="71" t="s">
        <v>2557</v>
      </c>
      <c r="J32" s="71" t="s">
        <v>2517</v>
      </c>
      <c r="K32" s="71"/>
      <c r="L32" s="71"/>
      <c r="M32" s="71" t="s">
        <v>2518</v>
      </c>
      <c r="N32" s="71" t="s">
        <v>2519</v>
      </c>
      <c r="O32" s="71"/>
      <c r="P32" s="71"/>
      <c r="Q32" s="71"/>
      <c r="R32" s="71"/>
      <c r="S32" s="80"/>
      <c r="T32" s="81"/>
      <c r="U32" s="82"/>
      <c r="V32" s="82"/>
      <c r="W32" s="81"/>
    </row>
    <row r="33" spans="1:23" s="18" customFormat="1" ht="76.5" x14ac:dyDescent="0.2">
      <c r="A33" s="77">
        <v>44217</v>
      </c>
      <c r="B33" s="71" t="s">
        <v>125</v>
      </c>
      <c r="C33" s="78">
        <v>44330</v>
      </c>
      <c r="D33" s="78">
        <v>44328</v>
      </c>
      <c r="E33" s="71" t="s">
        <v>2537</v>
      </c>
      <c r="F33" s="71">
        <v>2110069</v>
      </c>
      <c r="G33" s="71" t="s">
        <v>2558</v>
      </c>
      <c r="H33" s="71">
        <v>6012512</v>
      </c>
      <c r="I33" s="71" t="s">
        <v>2559</v>
      </c>
      <c r="J33" s="71" t="s">
        <v>2517</v>
      </c>
      <c r="K33" s="71"/>
      <c r="L33" s="71"/>
      <c r="M33" s="71" t="s">
        <v>2518</v>
      </c>
      <c r="N33" s="71" t="s">
        <v>1886</v>
      </c>
      <c r="O33" s="71"/>
      <c r="P33" s="71"/>
      <c r="Q33" s="71"/>
      <c r="R33" s="71"/>
      <c r="S33" s="80"/>
      <c r="T33" s="81" t="s">
        <v>2524</v>
      </c>
      <c r="U33" s="82"/>
      <c r="V33" s="82"/>
      <c r="W33" s="81"/>
    </row>
    <row r="34" spans="1:23" s="18" customFormat="1" ht="76.5" x14ac:dyDescent="0.2">
      <c r="A34" s="77">
        <v>44217</v>
      </c>
      <c r="B34" s="71" t="s">
        <v>125</v>
      </c>
      <c r="C34" s="78">
        <v>44330</v>
      </c>
      <c r="D34" s="78">
        <v>44328</v>
      </c>
      <c r="E34" s="71" t="s">
        <v>2537</v>
      </c>
      <c r="F34" s="71">
        <v>2110069</v>
      </c>
      <c r="G34" s="71" t="s">
        <v>2560</v>
      </c>
      <c r="H34" s="71">
        <v>6012504</v>
      </c>
      <c r="I34" s="71" t="s">
        <v>2561</v>
      </c>
      <c r="J34" s="71" t="s">
        <v>2517</v>
      </c>
      <c r="K34" s="71"/>
      <c r="L34" s="71"/>
      <c r="M34" s="71" t="s">
        <v>2518</v>
      </c>
      <c r="N34" s="71" t="s">
        <v>1886</v>
      </c>
      <c r="O34" s="71"/>
      <c r="P34" s="71"/>
      <c r="Q34" s="71"/>
      <c r="R34" s="71"/>
      <c r="S34" s="80"/>
      <c r="T34" s="81" t="s">
        <v>2524</v>
      </c>
      <c r="U34" s="82"/>
      <c r="V34" s="82"/>
      <c r="W34" s="81"/>
    </row>
    <row r="35" spans="1:23" s="18" customFormat="1" x14ac:dyDescent="0.2">
      <c r="A35" s="77">
        <v>44217</v>
      </c>
      <c r="B35" s="71" t="s">
        <v>2503</v>
      </c>
      <c r="C35" s="71" t="s">
        <v>2503</v>
      </c>
      <c r="D35" s="78">
        <v>44328</v>
      </c>
      <c r="E35" s="71" t="s">
        <v>2562</v>
      </c>
      <c r="F35" s="71">
        <v>2110069</v>
      </c>
      <c r="G35" s="71" t="s">
        <v>2563</v>
      </c>
      <c r="H35" s="71">
        <v>6012491</v>
      </c>
      <c r="I35" s="71" t="s">
        <v>2564</v>
      </c>
      <c r="J35" s="71" t="s">
        <v>2517</v>
      </c>
      <c r="K35" s="71"/>
      <c r="L35" s="71"/>
      <c r="M35" s="71" t="s">
        <v>2518</v>
      </c>
      <c r="N35" s="71" t="s">
        <v>2519</v>
      </c>
      <c r="O35" s="71"/>
      <c r="P35" s="71"/>
      <c r="Q35" s="71"/>
      <c r="R35" s="71"/>
      <c r="S35" s="80"/>
      <c r="T35" s="81"/>
      <c r="U35" s="82"/>
      <c r="V35" s="82"/>
      <c r="W35" s="81"/>
    </row>
    <row r="36" spans="1:23" s="18" customFormat="1" x14ac:dyDescent="0.2">
      <c r="A36" s="77">
        <v>44217</v>
      </c>
      <c r="B36" s="71" t="s">
        <v>2503</v>
      </c>
      <c r="C36" s="71" t="s">
        <v>2503</v>
      </c>
      <c r="D36" s="78">
        <v>44328</v>
      </c>
      <c r="E36" s="71" t="s">
        <v>2562</v>
      </c>
      <c r="F36" s="71">
        <v>2110069</v>
      </c>
      <c r="G36" s="71" t="s">
        <v>2565</v>
      </c>
      <c r="H36" s="71">
        <v>6012483</v>
      </c>
      <c r="I36" s="71" t="s">
        <v>2566</v>
      </c>
      <c r="J36" s="71" t="s">
        <v>2517</v>
      </c>
      <c r="K36" s="71"/>
      <c r="L36" s="71"/>
      <c r="M36" s="71" t="s">
        <v>2518</v>
      </c>
      <c r="N36" s="71" t="s">
        <v>2519</v>
      </c>
      <c r="O36" s="71"/>
      <c r="P36" s="71"/>
      <c r="Q36" s="71"/>
      <c r="R36" s="71"/>
      <c r="S36" s="80"/>
      <c r="T36" s="81"/>
      <c r="U36" s="82"/>
      <c r="V36" s="82"/>
      <c r="W36" s="81"/>
    </row>
    <row r="37" spans="1:23" s="18" customFormat="1" ht="76.5" x14ac:dyDescent="0.2">
      <c r="A37" s="77">
        <v>44217</v>
      </c>
      <c r="B37" s="71" t="s">
        <v>2567</v>
      </c>
      <c r="C37" s="78">
        <v>44330</v>
      </c>
      <c r="D37" s="78">
        <v>44328</v>
      </c>
      <c r="E37" s="71" t="s">
        <v>2568</v>
      </c>
      <c r="F37" s="71">
        <v>2110069</v>
      </c>
      <c r="G37" s="71" t="s">
        <v>2569</v>
      </c>
      <c r="H37" s="71">
        <v>6012475</v>
      </c>
      <c r="I37" s="71" t="s">
        <v>2570</v>
      </c>
      <c r="J37" s="71" t="s">
        <v>2517</v>
      </c>
      <c r="K37" s="71"/>
      <c r="L37" s="71"/>
      <c r="M37" s="71" t="s">
        <v>2518</v>
      </c>
      <c r="N37" s="71" t="s">
        <v>1886</v>
      </c>
      <c r="O37" s="71"/>
      <c r="P37" s="71"/>
      <c r="Q37" s="71"/>
      <c r="R37" s="71"/>
      <c r="S37" s="80"/>
      <c r="T37" s="81" t="s">
        <v>2524</v>
      </c>
      <c r="U37" s="82"/>
      <c r="V37" s="82"/>
      <c r="W37" s="81"/>
    </row>
    <row r="38" spans="1:23" s="18" customFormat="1" ht="76.5" x14ac:dyDescent="0.2">
      <c r="A38" s="77">
        <v>44217</v>
      </c>
      <c r="B38" s="71" t="s">
        <v>2567</v>
      </c>
      <c r="C38" s="78">
        <v>44330</v>
      </c>
      <c r="D38" s="78">
        <v>44328</v>
      </c>
      <c r="E38" s="71" t="s">
        <v>2568</v>
      </c>
      <c r="F38" s="71">
        <v>2110069</v>
      </c>
      <c r="G38" s="71" t="s">
        <v>2571</v>
      </c>
      <c r="H38" s="71">
        <v>6012467</v>
      </c>
      <c r="I38" s="71" t="s">
        <v>2572</v>
      </c>
      <c r="J38" s="71" t="s">
        <v>2517</v>
      </c>
      <c r="K38" s="71"/>
      <c r="L38" s="71"/>
      <c r="M38" s="71" t="s">
        <v>2518</v>
      </c>
      <c r="N38" s="71" t="s">
        <v>1886</v>
      </c>
      <c r="O38" s="71"/>
      <c r="P38" s="71"/>
      <c r="Q38" s="71"/>
      <c r="R38" s="71"/>
      <c r="S38" s="80"/>
      <c r="T38" s="81" t="s">
        <v>2524</v>
      </c>
      <c r="U38" s="82"/>
      <c r="V38" s="82"/>
      <c r="W38" s="81"/>
    </row>
    <row r="39" spans="1:23" s="18" customFormat="1" ht="76.5" x14ac:dyDescent="0.2">
      <c r="A39" s="77">
        <v>44217</v>
      </c>
      <c r="B39" s="71" t="s">
        <v>2567</v>
      </c>
      <c r="C39" s="78">
        <v>44330</v>
      </c>
      <c r="D39" s="78">
        <v>44328</v>
      </c>
      <c r="E39" s="71" t="s">
        <v>2568</v>
      </c>
      <c r="F39" s="71">
        <v>2110069</v>
      </c>
      <c r="G39" s="71" t="s">
        <v>2573</v>
      </c>
      <c r="H39" s="71">
        <v>6012459</v>
      </c>
      <c r="I39" s="71" t="s">
        <v>2574</v>
      </c>
      <c r="J39" s="71" t="s">
        <v>2517</v>
      </c>
      <c r="K39" s="71"/>
      <c r="L39" s="71"/>
      <c r="M39" s="71" t="s">
        <v>2518</v>
      </c>
      <c r="N39" s="71" t="s">
        <v>1886</v>
      </c>
      <c r="O39" s="71"/>
      <c r="P39" s="71"/>
      <c r="Q39" s="71"/>
      <c r="R39" s="71"/>
      <c r="S39" s="80"/>
      <c r="T39" s="81" t="s">
        <v>2524</v>
      </c>
      <c r="U39" s="82"/>
      <c r="V39" s="82"/>
      <c r="W39" s="81"/>
    </row>
    <row r="40" spans="1:23" s="18" customFormat="1" x14ac:dyDescent="0.2">
      <c r="A40" s="77">
        <v>44217</v>
      </c>
      <c r="B40" s="71" t="s">
        <v>2503</v>
      </c>
      <c r="C40" s="71" t="s">
        <v>2503</v>
      </c>
      <c r="D40" s="78">
        <v>44328</v>
      </c>
      <c r="E40" s="71" t="s">
        <v>2568</v>
      </c>
      <c r="F40" s="71">
        <v>2110069</v>
      </c>
      <c r="G40" s="71" t="s">
        <v>2575</v>
      </c>
      <c r="H40" s="71">
        <v>6012440</v>
      </c>
      <c r="I40" s="71" t="s">
        <v>2576</v>
      </c>
      <c r="J40" s="71" t="s">
        <v>2517</v>
      </c>
      <c r="K40" s="71"/>
      <c r="L40" s="71"/>
      <c r="M40" s="71" t="s">
        <v>2518</v>
      </c>
      <c r="N40" s="71" t="s">
        <v>2519</v>
      </c>
      <c r="O40" s="71"/>
      <c r="P40" s="71"/>
      <c r="Q40" s="71"/>
      <c r="R40" s="71"/>
      <c r="S40" s="80"/>
      <c r="T40" s="81"/>
      <c r="U40" s="82"/>
      <c r="V40" s="82"/>
      <c r="W40" s="81"/>
    </row>
    <row r="41" spans="1:23" s="18" customFormat="1" ht="76.5" x14ac:dyDescent="0.2">
      <c r="A41" s="77">
        <v>44217</v>
      </c>
      <c r="B41" s="71" t="s">
        <v>2567</v>
      </c>
      <c r="C41" s="78">
        <v>44330</v>
      </c>
      <c r="D41" s="78">
        <v>44328</v>
      </c>
      <c r="E41" s="71" t="s">
        <v>2568</v>
      </c>
      <c r="F41" s="71">
        <v>2110069</v>
      </c>
      <c r="G41" s="71" t="s">
        <v>2577</v>
      </c>
      <c r="H41" s="71">
        <v>6012432</v>
      </c>
      <c r="I41" s="71" t="s">
        <v>2578</v>
      </c>
      <c r="J41" s="71" t="s">
        <v>2517</v>
      </c>
      <c r="K41" s="71"/>
      <c r="L41" s="71"/>
      <c r="M41" s="71" t="s">
        <v>2518</v>
      </c>
      <c r="N41" s="71" t="s">
        <v>1886</v>
      </c>
      <c r="O41" s="71"/>
      <c r="P41" s="71"/>
      <c r="Q41" s="71"/>
      <c r="R41" s="71"/>
      <c r="S41" s="80"/>
      <c r="T41" s="81" t="s">
        <v>2524</v>
      </c>
      <c r="U41" s="82"/>
      <c r="V41" s="82"/>
      <c r="W41" s="81"/>
    </row>
    <row r="42" spans="1:23" s="18" customFormat="1" ht="76.5" x14ac:dyDescent="0.2">
      <c r="A42" s="77">
        <v>44217</v>
      </c>
      <c r="B42" s="71" t="s">
        <v>125</v>
      </c>
      <c r="C42" s="78">
        <v>44330</v>
      </c>
      <c r="D42" s="78">
        <v>44328</v>
      </c>
      <c r="E42" s="71" t="s">
        <v>2514</v>
      </c>
      <c r="F42" s="71">
        <v>2110069</v>
      </c>
      <c r="G42" s="71" t="s">
        <v>2579</v>
      </c>
      <c r="H42" s="71">
        <v>6012424</v>
      </c>
      <c r="I42" s="71" t="s">
        <v>2580</v>
      </c>
      <c r="J42" s="71" t="s">
        <v>2581</v>
      </c>
      <c r="K42" s="71"/>
      <c r="L42" s="71"/>
      <c r="M42" s="71" t="s">
        <v>2518</v>
      </c>
      <c r="N42" s="71" t="s">
        <v>1886</v>
      </c>
      <c r="O42" s="71"/>
      <c r="P42" s="71"/>
      <c r="Q42" s="71"/>
      <c r="R42" s="71"/>
      <c r="S42" s="80"/>
      <c r="T42" s="81" t="s">
        <v>2524</v>
      </c>
      <c r="U42" s="82"/>
      <c r="V42" s="82"/>
      <c r="W42" s="81"/>
    </row>
    <row r="43" spans="1:23" s="18" customFormat="1" ht="76.5" x14ac:dyDescent="0.2">
      <c r="A43" s="77">
        <v>44217</v>
      </c>
      <c r="B43" s="71" t="s">
        <v>125</v>
      </c>
      <c r="C43" s="78">
        <v>44330</v>
      </c>
      <c r="D43" s="78">
        <v>44328</v>
      </c>
      <c r="E43" s="71" t="s">
        <v>2514</v>
      </c>
      <c r="F43" s="71">
        <v>2110069</v>
      </c>
      <c r="G43" s="71" t="s">
        <v>2582</v>
      </c>
      <c r="H43" s="71">
        <v>6012416</v>
      </c>
      <c r="I43" s="71" t="s">
        <v>2583</v>
      </c>
      <c r="J43" s="71" t="s">
        <v>2581</v>
      </c>
      <c r="K43" s="71"/>
      <c r="L43" s="71"/>
      <c r="M43" s="71" t="s">
        <v>2518</v>
      </c>
      <c r="N43" s="71" t="s">
        <v>1886</v>
      </c>
      <c r="O43" s="71"/>
      <c r="P43" s="71"/>
      <c r="Q43" s="71"/>
      <c r="R43" s="71"/>
      <c r="S43" s="80"/>
      <c r="T43" s="81" t="s">
        <v>2524</v>
      </c>
      <c r="U43" s="82"/>
      <c r="V43" s="82"/>
      <c r="W43" s="81"/>
    </row>
    <row r="44" spans="1:23" s="18" customFormat="1" ht="76.5" x14ac:dyDescent="0.2">
      <c r="A44" s="77">
        <v>44217</v>
      </c>
      <c r="B44" s="71" t="s">
        <v>125</v>
      </c>
      <c r="C44" s="78">
        <v>44330</v>
      </c>
      <c r="D44" s="78">
        <v>44328</v>
      </c>
      <c r="E44" s="71" t="s">
        <v>2537</v>
      </c>
      <c r="F44" s="71">
        <v>2110069</v>
      </c>
      <c r="G44" s="71" t="s">
        <v>2584</v>
      </c>
      <c r="H44" s="71">
        <v>6012408</v>
      </c>
      <c r="I44" s="71" t="s">
        <v>2585</v>
      </c>
      <c r="J44" s="71" t="s">
        <v>2581</v>
      </c>
      <c r="K44" s="71"/>
      <c r="L44" s="71"/>
      <c r="M44" s="71" t="s">
        <v>2518</v>
      </c>
      <c r="N44" s="71" t="s">
        <v>1886</v>
      </c>
      <c r="O44" s="71"/>
      <c r="P44" s="71"/>
      <c r="Q44" s="71"/>
      <c r="R44" s="71"/>
      <c r="S44" s="80"/>
      <c r="T44" s="81" t="s">
        <v>2524</v>
      </c>
      <c r="U44" s="82"/>
      <c r="V44" s="82"/>
      <c r="W44" s="81"/>
    </row>
    <row r="45" spans="1:23" s="18" customFormat="1" x14ac:dyDescent="0.2">
      <c r="A45" s="77">
        <v>44217</v>
      </c>
      <c r="B45" s="71" t="s">
        <v>2503</v>
      </c>
      <c r="C45" s="71" t="s">
        <v>2503</v>
      </c>
      <c r="D45" s="78">
        <v>44328</v>
      </c>
      <c r="E45" s="71" t="s">
        <v>2568</v>
      </c>
      <c r="F45" s="71">
        <v>2110069</v>
      </c>
      <c r="G45" s="71" t="s">
        <v>2586</v>
      </c>
      <c r="H45" s="71">
        <v>6012395</v>
      </c>
      <c r="I45" s="71" t="s">
        <v>2587</v>
      </c>
      <c r="J45" s="71" t="s">
        <v>2581</v>
      </c>
      <c r="K45" s="71"/>
      <c r="L45" s="71"/>
      <c r="M45" s="71" t="s">
        <v>2518</v>
      </c>
      <c r="N45" s="71" t="s">
        <v>2519</v>
      </c>
      <c r="O45" s="71"/>
      <c r="P45" s="71"/>
      <c r="Q45" s="71"/>
      <c r="R45" s="71"/>
      <c r="S45" s="80"/>
      <c r="T45" s="81"/>
      <c r="U45" s="82"/>
      <c r="V45" s="82"/>
      <c r="W45" s="81"/>
    </row>
    <row r="46" spans="1:23" s="18" customFormat="1" ht="76.5" x14ac:dyDescent="0.2">
      <c r="A46" s="77">
        <v>44217</v>
      </c>
      <c r="B46" s="71" t="s">
        <v>2567</v>
      </c>
      <c r="C46" s="78">
        <v>44330</v>
      </c>
      <c r="D46" s="78">
        <v>44328</v>
      </c>
      <c r="E46" s="71" t="s">
        <v>2568</v>
      </c>
      <c r="F46" s="71">
        <v>2110069</v>
      </c>
      <c r="G46" s="71" t="s">
        <v>2588</v>
      </c>
      <c r="H46" s="71">
        <v>6012387</v>
      </c>
      <c r="I46" s="71" t="s">
        <v>2589</v>
      </c>
      <c r="J46" s="71" t="s">
        <v>2581</v>
      </c>
      <c r="K46" s="71"/>
      <c r="L46" s="71"/>
      <c r="M46" s="71" t="s">
        <v>2518</v>
      </c>
      <c r="N46" s="71" t="s">
        <v>1886</v>
      </c>
      <c r="O46" s="71"/>
      <c r="P46" s="71"/>
      <c r="Q46" s="71"/>
      <c r="R46" s="71"/>
      <c r="S46" s="80"/>
      <c r="T46" s="81" t="s">
        <v>2524</v>
      </c>
      <c r="U46" s="82"/>
      <c r="V46" s="82"/>
      <c r="W46" s="81"/>
    </row>
    <row r="47" spans="1:23" s="18" customFormat="1" ht="76.5" x14ac:dyDescent="0.2">
      <c r="A47" s="77">
        <v>44217</v>
      </c>
      <c r="B47" s="71" t="s">
        <v>2567</v>
      </c>
      <c r="C47" s="78">
        <v>44330</v>
      </c>
      <c r="D47" s="78">
        <v>44328</v>
      </c>
      <c r="E47" s="71" t="s">
        <v>2568</v>
      </c>
      <c r="F47" s="71">
        <v>2110069</v>
      </c>
      <c r="G47" s="71" t="s">
        <v>2590</v>
      </c>
      <c r="H47" s="71">
        <v>6012379</v>
      </c>
      <c r="I47" s="71" t="s">
        <v>2591</v>
      </c>
      <c r="J47" s="71" t="s">
        <v>2581</v>
      </c>
      <c r="K47" s="71"/>
      <c r="L47" s="71"/>
      <c r="M47" s="71" t="s">
        <v>2518</v>
      </c>
      <c r="N47" s="71" t="s">
        <v>1886</v>
      </c>
      <c r="O47" s="71"/>
      <c r="P47" s="71"/>
      <c r="Q47" s="71"/>
      <c r="R47" s="71"/>
      <c r="S47" s="80"/>
      <c r="T47" s="81" t="s">
        <v>2524</v>
      </c>
      <c r="U47" s="82"/>
      <c r="V47" s="82"/>
      <c r="W47" s="81"/>
    </row>
    <row r="48" spans="1:23" s="18" customFormat="1" ht="76.5" x14ac:dyDescent="0.2">
      <c r="A48" s="77">
        <v>44217</v>
      </c>
      <c r="B48" s="75" t="s">
        <v>2592</v>
      </c>
      <c r="C48" s="78">
        <v>44330</v>
      </c>
      <c r="D48" s="78">
        <v>44328</v>
      </c>
      <c r="E48" s="71" t="s">
        <v>2593</v>
      </c>
      <c r="F48" s="71">
        <v>2110069</v>
      </c>
      <c r="G48" s="71" t="s">
        <v>2594</v>
      </c>
      <c r="H48" s="71">
        <v>6012360</v>
      </c>
      <c r="I48" s="71" t="s">
        <v>2595</v>
      </c>
      <c r="J48" s="71" t="s">
        <v>2581</v>
      </c>
      <c r="K48" s="71"/>
      <c r="L48" s="71"/>
      <c r="M48" s="71" t="s">
        <v>2518</v>
      </c>
      <c r="N48" s="71" t="s">
        <v>1886</v>
      </c>
      <c r="O48" s="71"/>
      <c r="P48" s="71"/>
      <c r="Q48" s="71"/>
      <c r="R48" s="71"/>
      <c r="S48" s="80"/>
      <c r="T48" s="81" t="s">
        <v>2524</v>
      </c>
      <c r="U48" s="82"/>
      <c r="V48" s="82"/>
      <c r="W48" s="81"/>
    </row>
    <row r="49" spans="1:23" s="18" customFormat="1" ht="89.25" x14ac:dyDescent="0.2">
      <c r="A49" s="77">
        <v>44236</v>
      </c>
      <c r="B49" s="71" t="s">
        <v>125</v>
      </c>
      <c r="C49" s="78">
        <v>44330</v>
      </c>
      <c r="D49" s="71" t="s">
        <v>125</v>
      </c>
      <c r="E49" s="71" t="s">
        <v>125</v>
      </c>
      <c r="F49" s="71" t="s">
        <v>2596</v>
      </c>
      <c r="G49" s="81">
        <v>2541</v>
      </c>
      <c r="H49" s="71">
        <v>6012299</v>
      </c>
      <c r="I49" s="71" t="s">
        <v>2597</v>
      </c>
      <c r="J49" s="71" t="s">
        <v>484</v>
      </c>
      <c r="K49" s="71"/>
      <c r="L49" s="71" t="s">
        <v>2598</v>
      </c>
      <c r="M49" s="71" t="s">
        <v>2599</v>
      </c>
      <c r="N49" s="71"/>
      <c r="O49" s="79" t="s">
        <v>2600</v>
      </c>
      <c r="P49" s="71" t="s">
        <v>2601</v>
      </c>
      <c r="Q49" s="71"/>
      <c r="R49" s="71"/>
      <c r="S49" s="80"/>
      <c r="T49" s="81" t="s">
        <v>2602</v>
      </c>
      <c r="U49" s="82"/>
      <c r="V49" s="82"/>
      <c r="W49" s="81"/>
    </row>
    <row r="50" spans="1:23" s="18" customFormat="1" ht="89.25" x14ac:dyDescent="0.2">
      <c r="A50" s="77">
        <v>44236</v>
      </c>
      <c r="B50" s="71" t="s">
        <v>125</v>
      </c>
      <c r="C50" s="78">
        <v>44330</v>
      </c>
      <c r="D50" s="71" t="s">
        <v>125</v>
      </c>
      <c r="E50" s="71" t="s">
        <v>125</v>
      </c>
      <c r="F50" s="71" t="s">
        <v>2596</v>
      </c>
      <c r="G50" s="81">
        <v>2543</v>
      </c>
      <c r="H50" s="71">
        <v>6012280</v>
      </c>
      <c r="I50" s="71" t="s">
        <v>2603</v>
      </c>
      <c r="J50" s="71" t="s">
        <v>484</v>
      </c>
      <c r="K50" s="71"/>
      <c r="L50" s="71" t="s">
        <v>2598</v>
      </c>
      <c r="M50" s="71" t="s">
        <v>2599</v>
      </c>
      <c r="N50" s="71"/>
      <c r="O50" s="79" t="s">
        <v>2600</v>
      </c>
      <c r="P50" s="71" t="s">
        <v>2601</v>
      </c>
      <c r="Q50" s="71"/>
      <c r="R50" s="71"/>
      <c r="S50" s="80"/>
      <c r="T50" s="81" t="s">
        <v>2602</v>
      </c>
      <c r="U50" s="82"/>
      <c r="V50" s="82"/>
      <c r="W50" s="81"/>
    </row>
    <row r="51" spans="1:23" s="18" customFormat="1" ht="89.25" x14ac:dyDescent="0.2">
      <c r="A51" s="77">
        <v>44236</v>
      </c>
      <c r="B51" s="71" t="s">
        <v>125</v>
      </c>
      <c r="C51" s="78">
        <v>44330</v>
      </c>
      <c r="D51" s="71" t="s">
        <v>125</v>
      </c>
      <c r="E51" s="71" t="s">
        <v>125</v>
      </c>
      <c r="F51" s="71" t="s">
        <v>2596</v>
      </c>
      <c r="G51" s="81">
        <v>2544</v>
      </c>
      <c r="H51" s="71">
        <v>6012272</v>
      </c>
      <c r="I51" s="71" t="s">
        <v>2604</v>
      </c>
      <c r="J51" s="71" t="s">
        <v>484</v>
      </c>
      <c r="K51" s="71"/>
      <c r="L51" s="71" t="s">
        <v>2598</v>
      </c>
      <c r="M51" s="71" t="s">
        <v>2599</v>
      </c>
      <c r="N51" s="71"/>
      <c r="O51" s="79" t="s">
        <v>2600</v>
      </c>
      <c r="P51" s="71" t="s">
        <v>2601</v>
      </c>
      <c r="Q51" s="71"/>
      <c r="R51" s="71"/>
      <c r="S51" s="80"/>
      <c r="T51" s="81" t="s">
        <v>2602</v>
      </c>
      <c r="U51" s="82"/>
      <c r="V51" s="82"/>
      <c r="W51" s="81"/>
    </row>
    <row r="52" spans="1:23" s="18" customFormat="1" ht="89.25" x14ac:dyDescent="0.2">
      <c r="A52" s="77">
        <v>44236</v>
      </c>
      <c r="B52" s="71" t="s">
        <v>125</v>
      </c>
      <c r="C52" s="78">
        <v>44330</v>
      </c>
      <c r="D52" s="71" t="s">
        <v>125</v>
      </c>
      <c r="E52" s="71" t="s">
        <v>125</v>
      </c>
      <c r="F52" s="71" t="s">
        <v>2596</v>
      </c>
      <c r="G52" s="81">
        <v>2545</v>
      </c>
      <c r="H52" s="71">
        <v>6012264</v>
      </c>
      <c r="I52" s="71" t="s">
        <v>2605</v>
      </c>
      <c r="J52" s="71" t="s">
        <v>484</v>
      </c>
      <c r="K52" s="71"/>
      <c r="L52" s="71" t="s">
        <v>2598</v>
      </c>
      <c r="M52" s="71" t="s">
        <v>2599</v>
      </c>
      <c r="N52" s="71"/>
      <c r="O52" s="79" t="s">
        <v>2600</v>
      </c>
      <c r="P52" s="71" t="s">
        <v>2601</v>
      </c>
      <c r="Q52" s="71"/>
      <c r="R52" s="71"/>
      <c r="S52" s="80"/>
      <c r="T52" s="81" t="s">
        <v>2602</v>
      </c>
      <c r="U52" s="82"/>
      <c r="V52" s="82"/>
      <c r="W52" s="81"/>
    </row>
    <row r="53" spans="1:23" s="18" customFormat="1" ht="89.25" x14ac:dyDescent="0.2">
      <c r="A53" s="77">
        <v>44236</v>
      </c>
      <c r="B53" s="71" t="s">
        <v>125</v>
      </c>
      <c r="C53" s="78">
        <v>44330</v>
      </c>
      <c r="D53" s="71" t="s">
        <v>125</v>
      </c>
      <c r="E53" s="71" t="s">
        <v>125</v>
      </c>
      <c r="F53" s="71" t="s">
        <v>2596</v>
      </c>
      <c r="G53" s="81">
        <v>2551</v>
      </c>
      <c r="H53" s="71">
        <v>6012256</v>
      </c>
      <c r="I53" s="71" t="s">
        <v>2606</v>
      </c>
      <c r="J53" s="71" t="s">
        <v>484</v>
      </c>
      <c r="K53" s="71"/>
      <c r="L53" s="71" t="s">
        <v>2598</v>
      </c>
      <c r="M53" s="71" t="s">
        <v>2599</v>
      </c>
      <c r="N53" s="71"/>
      <c r="O53" s="79" t="s">
        <v>2600</v>
      </c>
      <c r="P53" s="71" t="s">
        <v>2601</v>
      </c>
      <c r="Q53" s="71"/>
      <c r="R53" s="71"/>
      <c r="S53" s="80"/>
      <c r="T53" s="81" t="s">
        <v>2602</v>
      </c>
      <c r="U53" s="82"/>
      <c r="V53" s="82"/>
      <c r="W53" s="81"/>
    </row>
    <row r="54" spans="1:23" s="18" customFormat="1" ht="89.25" x14ac:dyDescent="0.2">
      <c r="A54" s="77">
        <v>44236</v>
      </c>
      <c r="B54" s="71" t="s">
        <v>125</v>
      </c>
      <c r="C54" s="78">
        <v>44330</v>
      </c>
      <c r="D54" s="71" t="s">
        <v>125</v>
      </c>
      <c r="E54" s="71" t="s">
        <v>125</v>
      </c>
      <c r="F54" s="71" t="s">
        <v>2596</v>
      </c>
      <c r="G54" s="81">
        <v>2552</v>
      </c>
      <c r="H54" s="71">
        <v>6012248</v>
      </c>
      <c r="I54" s="71" t="s">
        <v>2607</v>
      </c>
      <c r="J54" s="71" t="s">
        <v>484</v>
      </c>
      <c r="K54" s="71"/>
      <c r="L54" s="71" t="s">
        <v>2598</v>
      </c>
      <c r="M54" s="71" t="s">
        <v>2599</v>
      </c>
      <c r="N54" s="71"/>
      <c r="O54" s="79" t="s">
        <v>2600</v>
      </c>
      <c r="P54" s="71" t="s">
        <v>2601</v>
      </c>
      <c r="Q54" s="71"/>
      <c r="R54" s="71"/>
      <c r="S54" s="80"/>
      <c r="T54" s="81" t="s">
        <v>2602</v>
      </c>
      <c r="U54" s="82"/>
      <c r="V54" s="82"/>
      <c r="W54" s="81"/>
    </row>
    <row r="55" spans="1:23" s="18" customFormat="1" ht="89.25" x14ac:dyDescent="0.2">
      <c r="A55" s="77">
        <v>44236</v>
      </c>
      <c r="B55" s="71" t="s">
        <v>125</v>
      </c>
      <c r="C55" s="78">
        <v>44330</v>
      </c>
      <c r="D55" s="71" t="s">
        <v>125</v>
      </c>
      <c r="E55" s="71" t="s">
        <v>125</v>
      </c>
      <c r="F55" s="71" t="s">
        <v>2596</v>
      </c>
      <c r="G55" s="81">
        <v>2553</v>
      </c>
      <c r="H55" s="71">
        <v>6012231</v>
      </c>
      <c r="I55" s="71" t="s">
        <v>2608</v>
      </c>
      <c r="J55" s="71" t="s">
        <v>484</v>
      </c>
      <c r="K55" s="71"/>
      <c r="L55" s="71" t="s">
        <v>2598</v>
      </c>
      <c r="M55" s="71" t="s">
        <v>2599</v>
      </c>
      <c r="N55" s="71"/>
      <c r="O55" s="79" t="s">
        <v>2600</v>
      </c>
      <c r="P55" s="71" t="s">
        <v>2601</v>
      </c>
      <c r="Q55" s="71"/>
      <c r="R55" s="71"/>
      <c r="S55" s="80"/>
      <c r="T55" s="81" t="s">
        <v>2602</v>
      </c>
      <c r="U55" s="82"/>
      <c r="V55" s="82"/>
      <c r="W55" s="81"/>
    </row>
    <row r="56" spans="1:23" s="18" customFormat="1" ht="89.25" x14ac:dyDescent="0.2">
      <c r="A56" s="77">
        <v>44236</v>
      </c>
      <c r="B56" s="71" t="s">
        <v>125</v>
      </c>
      <c r="C56" s="78">
        <v>44330</v>
      </c>
      <c r="D56" s="71" t="s">
        <v>125</v>
      </c>
      <c r="E56" s="71" t="s">
        <v>125</v>
      </c>
      <c r="F56" s="71" t="s">
        <v>2596</v>
      </c>
      <c r="G56" s="81">
        <v>2554</v>
      </c>
      <c r="H56" s="71">
        <v>6012221</v>
      </c>
      <c r="I56" s="71" t="s">
        <v>2609</v>
      </c>
      <c r="J56" s="71" t="s">
        <v>484</v>
      </c>
      <c r="K56" s="71"/>
      <c r="L56" s="71" t="s">
        <v>2598</v>
      </c>
      <c r="M56" s="71" t="s">
        <v>2599</v>
      </c>
      <c r="N56" s="71"/>
      <c r="O56" s="79" t="s">
        <v>2600</v>
      </c>
      <c r="P56" s="71" t="s">
        <v>2601</v>
      </c>
      <c r="Q56" s="71"/>
      <c r="R56" s="71"/>
      <c r="S56" s="80"/>
      <c r="T56" s="81" t="s">
        <v>2602</v>
      </c>
      <c r="U56" s="82"/>
      <c r="V56" s="82"/>
      <c r="W56" s="81"/>
    </row>
    <row r="57" spans="1:23" s="18" customFormat="1" ht="89.25" x14ac:dyDescent="0.2">
      <c r="A57" s="77">
        <v>44236</v>
      </c>
      <c r="B57" s="71" t="s">
        <v>125</v>
      </c>
      <c r="C57" s="78">
        <v>44330</v>
      </c>
      <c r="D57" s="71" t="s">
        <v>125</v>
      </c>
      <c r="E57" s="71" t="s">
        <v>125</v>
      </c>
      <c r="F57" s="71" t="s">
        <v>2596</v>
      </c>
      <c r="G57" s="81">
        <v>2558</v>
      </c>
      <c r="H57" s="71">
        <v>6012213</v>
      </c>
      <c r="I57" s="71" t="s">
        <v>2610</v>
      </c>
      <c r="J57" s="71" t="s">
        <v>484</v>
      </c>
      <c r="K57" s="71"/>
      <c r="L57" s="71" t="s">
        <v>2598</v>
      </c>
      <c r="M57" s="71" t="s">
        <v>2599</v>
      </c>
      <c r="N57" s="71"/>
      <c r="O57" s="79" t="s">
        <v>2600</v>
      </c>
      <c r="P57" s="71" t="s">
        <v>2601</v>
      </c>
      <c r="Q57" s="71"/>
      <c r="R57" s="71"/>
      <c r="S57" s="80"/>
      <c r="T57" s="81" t="s">
        <v>2602</v>
      </c>
      <c r="U57" s="82"/>
      <c r="V57" s="82"/>
      <c r="W57" s="81"/>
    </row>
    <row r="58" spans="1:23" s="18" customFormat="1" ht="89.25" x14ac:dyDescent="0.2">
      <c r="A58" s="77">
        <v>44236</v>
      </c>
      <c r="B58" s="71" t="s">
        <v>125</v>
      </c>
      <c r="C58" s="78">
        <v>44330</v>
      </c>
      <c r="D58" s="71" t="s">
        <v>125</v>
      </c>
      <c r="E58" s="71" t="s">
        <v>125</v>
      </c>
      <c r="F58" s="71" t="s">
        <v>2596</v>
      </c>
      <c r="G58" s="81">
        <v>2559</v>
      </c>
      <c r="H58" s="71">
        <v>6012205</v>
      </c>
      <c r="I58" s="71" t="s">
        <v>2611</v>
      </c>
      <c r="J58" s="71" t="s">
        <v>484</v>
      </c>
      <c r="K58" s="71"/>
      <c r="L58" s="71" t="s">
        <v>2598</v>
      </c>
      <c r="M58" s="71" t="s">
        <v>2599</v>
      </c>
      <c r="N58" s="71"/>
      <c r="O58" s="79" t="s">
        <v>2600</v>
      </c>
      <c r="P58" s="71" t="s">
        <v>2601</v>
      </c>
      <c r="Q58" s="71"/>
      <c r="R58" s="71"/>
      <c r="S58" s="80"/>
      <c r="T58" s="81" t="s">
        <v>2602</v>
      </c>
      <c r="U58" s="82"/>
      <c r="V58" s="82"/>
      <c r="W58" s="81"/>
    </row>
    <row r="59" spans="1:23" s="18" customFormat="1" ht="89.25" x14ac:dyDescent="0.2">
      <c r="A59" s="77">
        <v>44236</v>
      </c>
      <c r="B59" s="71" t="s">
        <v>125</v>
      </c>
      <c r="C59" s="78">
        <v>44330</v>
      </c>
      <c r="D59" s="71" t="s">
        <v>125</v>
      </c>
      <c r="E59" s="71" t="s">
        <v>125</v>
      </c>
      <c r="F59" s="71" t="s">
        <v>2596</v>
      </c>
      <c r="G59" s="71">
        <v>2560</v>
      </c>
      <c r="H59" s="71">
        <v>6012192</v>
      </c>
      <c r="I59" s="71" t="s">
        <v>2612</v>
      </c>
      <c r="J59" s="71" t="s">
        <v>484</v>
      </c>
      <c r="K59" s="71"/>
      <c r="L59" s="71" t="s">
        <v>2598</v>
      </c>
      <c r="M59" s="71" t="s">
        <v>2599</v>
      </c>
      <c r="N59" s="71"/>
      <c r="O59" s="79" t="s">
        <v>2600</v>
      </c>
      <c r="P59" s="71" t="s">
        <v>2601</v>
      </c>
      <c r="Q59" s="71"/>
      <c r="R59" s="71"/>
      <c r="S59" s="80"/>
      <c r="T59" s="81" t="s">
        <v>2602</v>
      </c>
      <c r="U59" s="82"/>
      <c r="V59" s="82"/>
      <c r="W59" s="81"/>
    </row>
    <row r="60" spans="1:23" s="18" customFormat="1" ht="89.25" x14ac:dyDescent="0.2">
      <c r="A60" s="77">
        <v>44236</v>
      </c>
      <c r="B60" s="71" t="s">
        <v>125</v>
      </c>
      <c r="C60" s="78">
        <v>44330</v>
      </c>
      <c r="D60" s="71" t="s">
        <v>125</v>
      </c>
      <c r="E60" s="71" t="s">
        <v>125</v>
      </c>
      <c r="F60" s="71" t="s">
        <v>2596</v>
      </c>
      <c r="G60" s="71">
        <v>2561</v>
      </c>
      <c r="H60" s="71">
        <v>6012184</v>
      </c>
      <c r="I60" s="71" t="s">
        <v>2613</v>
      </c>
      <c r="J60" s="71" t="s">
        <v>484</v>
      </c>
      <c r="K60" s="71"/>
      <c r="L60" s="71" t="s">
        <v>2598</v>
      </c>
      <c r="M60" s="71" t="s">
        <v>2599</v>
      </c>
      <c r="N60" s="71"/>
      <c r="O60" s="79" t="s">
        <v>2600</v>
      </c>
      <c r="P60" s="71" t="s">
        <v>2601</v>
      </c>
      <c r="Q60" s="71"/>
      <c r="R60" s="71"/>
      <c r="S60" s="80"/>
      <c r="T60" s="81" t="s">
        <v>2602</v>
      </c>
      <c r="U60" s="82"/>
      <c r="V60" s="82"/>
      <c r="W60" s="81"/>
    </row>
    <row r="61" spans="1:23" s="18" customFormat="1" ht="89.25" x14ac:dyDescent="0.2">
      <c r="A61" s="77">
        <v>44236</v>
      </c>
      <c r="B61" s="71" t="s">
        <v>125</v>
      </c>
      <c r="C61" s="78">
        <v>44330</v>
      </c>
      <c r="D61" s="71" t="s">
        <v>125</v>
      </c>
      <c r="E61" s="71" t="s">
        <v>125</v>
      </c>
      <c r="F61" s="71" t="s">
        <v>2596</v>
      </c>
      <c r="G61" s="71">
        <v>2564</v>
      </c>
      <c r="H61" s="71">
        <v>6012176</v>
      </c>
      <c r="I61" s="71" t="s">
        <v>2614</v>
      </c>
      <c r="J61" s="71" t="s">
        <v>484</v>
      </c>
      <c r="K61" s="71"/>
      <c r="L61" s="71" t="s">
        <v>2598</v>
      </c>
      <c r="M61" s="71" t="s">
        <v>2599</v>
      </c>
      <c r="N61" s="71"/>
      <c r="O61" s="79" t="s">
        <v>2600</v>
      </c>
      <c r="P61" s="71" t="s">
        <v>2601</v>
      </c>
      <c r="Q61" s="71"/>
      <c r="R61" s="71"/>
      <c r="S61" s="80"/>
      <c r="T61" s="81" t="s">
        <v>2602</v>
      </c>
      <c r="U61" s="82"/>
      <c r="V61" s="82"/>
      <c r="W61" s="81"/>
    </row>
    <row r="62" spans="1:23" s="18" customFormat="1" ht="89.25" x14ac:dyDescent="0.2">
      <c r="A62" s="77">
        <v>44236</v>
      </c>
      <c r="B62" s="71" t="s">
        <v>125</v>
      </c>
      <c r="C62" s="78">
        <v>44330</v>
      </c>
      <c r="D62" s="71" t="s">
        <v>125</v>
      </c>
      <c r="E62" s="71" t="s">
        <v>125</v>
      </c>
      <c r="F62" s="71" t="s">
        <v>2596</v>
      </c>
      <c r="G62" s="71">
        <v>2565</v>
      </c>
      <c r="H62" s="71">
        <v>6012168</v>
      </c>
      <c r="I62" s="71" t="s">
        <v>2615</v>
      </c>
      <c r="J62" s="71" t="s">
        <v>484</v>
      </c>
      <c r="K62" s="71"/>
      <c r="L62" s="71" t="s">
        <v>2598</v>
      </c>
      <c r="M62" s="71" t="s">
        <v>2599</v>
      </c>
      <c r="N62" s="71"/>
      <c r="O62" s="79" t="s">
        <v>2600</v>
      </c>
      <c r="P62" s="71" t="s">
        <v>2601</v>
      </c>
      <c r="Q62" s="71"/>
      <c r="R62" s="71"/>
      <c r="S62" s="80"/>
      <c r="T62" s="81" t="s">
        <v>2602</v>
      </c>
      <c r="U62" s="82"/>
      <c r="V62" s="82"/>
      <c r="W62" s="81"/>
    </row>
    <row r="63" spans="1:23" s="18" customFormat="1" ht="89.25" x14ac:dyDescent="0.2">
      <c r="A63" s="77">
        <v>44236</v>
      </c>
      <c r="B63" s="71" t="s">
        <v>125</v>
      </c>
      <c r="C63" s="78">
        <v>44330</v>
      </c>
      <c r="D63" s="71" t="s">
        <v>125</v>
      </c>
      <c r="E63" s="71" t="s">
        <v>125</v>
      </c>
      <c r="F63" s="71" t="s">
        <v>2596</v>
      </c>
      <c r="G63" s="71">
        <v>2566</v>
      </c>
      <c r="H63" s="71">
        <v>6012151</v>
      </c>
      <c r="I63" s="71" t="s">
        <v>2616</v>
      </c>
      <c r="J63" s="71" t="s">
        <v>484</v>
      </c>
      <c r="K63" s="71"/>
      <c r="L63" s="71" t="s">
        <v>2598</v>
      </c>
      <c r="M63" s="71" t="s">
        <v>2599</v>
      </c>
      <c r="N63" s="71"/>
      <c r="O63" s="79" t="s">
        <v>2600</v>
      </c>
      <c r="P63" s="71" t="s">
        <v>2601</v>
      </c>
      <c r="Q63" s="71"/>
      <c r="R63" s="71"/>
      <c r="S63" s="80"/>
      <c r="T63" s="81" t="s">
        <v>2602</v>
      </c>
      <c r="U63" s="82"/>
      <c r="V63" s="82"/>
      <c r="W63" s="81"/>
    </row>
    <row r="64" spans="1:23" s="18" customFormat="1" ht="89.25" x14ac:dyDescent="0.2">
      <c r="A64" s="77">
        <v>44236</v>
      </c>
      <c r="B64" s="71" t="s">
        <v>125</v>
      </c>
      <c r="C64" s="78">
        <v>44330</v>
      </c>
      <c r="D64" s="71" t="s">
        <v>125</v>
      </c>
      <c r="E64" s="71" t="s">
        <v>125</v>
      </c>
      <c r="F64" s="71" t="s">
        <v>2596</v>
      </c>
      <c r="G64" s="71">
        <v>2572</v>
      </c>
      <c r="H64" s="71">
        <v>6012141</v>
      </c>
      <c r="I64" s="71" t="s">
        <v>2617</v>
      </c>
      <c r="J64" s="71" t="s">
        <v>484</v>
      </c>
      <c r="K64" s="71"/>
      <c r="L64" s="71" t="s">
        <v>2598</v>
      </c>
      <c r="M64" s="71" t="s">
        <v>2599</v>
      </c>
      <c r="N64" s="71"/>
      <c r="O64" s="79" t="s">
        <v>2600</v>
      </c>
      <c r="P64" s="71" t="s">
        <v>2601</v>
      </c>
      <c r="Q64" s="71"/>
      <c r="R64" s="71"/>
      <c r="S64" s="80"/>
      <c r="T64" s="81" t="s">
        <v>2602</v>
      </c>
      <c r="U64" s="82"/>
      <c r="V64" s="82"/>
      <c r="W64" s="81"/>
    </row>
    <row r="65" spans="1:23" s="18" customFormat="1" ht="89.25" x14ac:dyDescent="0.2">
      <c r="A65" s="77">
        <v>44236</v>
      </c>
      <c r="B65" s="71" t="s">
        <v>125</v>
      </c>
      <c r="C65" s="78">
        <v>44330</v>
      </c>
      <c r="D65" s="71" t="s">
        <v>125</v>
      </c>
      <c r="E65" s="71" t="s">
        <v>125</v>
      </c>
      <c r="F65" s="71" t="s">
        <v>2596</v>
      </c>
      <c r="G65" s="71">
        <v>2573</v>
      </c>
      <c r="H65" s="71">
        <v>6012133</v>
      </c>
      <c r="I65" s="71" t="s">
        <v>2618</v>
      </c>
      <c r="J65" s="71" t="s">
        <v>484</v>
      </c>
      <c r="K65" s="71"/>
      <c r="L65" s="71" t="s">
        <v>2598</v>
      </c>
      <c r="M65" s="71" t="s">
        <v>2599</v>
      </c>
      <c r="N65" s="71"/>
      <c r="O65" s="79" t="s">
        <v>2600</v>
      </c>
      <c r="P65" s="71" t="s">
        <v>2601</v>
      </c>
      <c r="Q65" s="71"/>
      <c r="R65" s="71"/>
      <c r="S65" s="80"/>
      <c r="T65" s="81" t="s">
        <v>2602</v>
      </c>
      <c r="U65" s="82"/>
      <c r="V65" s="82"/>
      <c r="W65" s="81"/>
    </row>
    <row r="66" spans="1:23" ht="89.25" x14ac:dyDescent="0.2">
      <c r="A66" s="77">
        <v>44236</v>
      </c>
      <c r="B66" s="71" t="s">
        <v>125</v>
      </c>
      <c r="C66" s="78">
        <v>44330</v>
      </c>
      <c r="D66" s="71" t="s">
        <v>125</v>
      </c>
      <c r="E66" s="71" t="s">
        <v>125</v>
      </c>
      <c r="F66" s="71" t="s">
        <v>2596</v>
      </c>
      <c r="G66" s="71">
        <v>2574</v>
      </c>
      <c r="H66" s="71">
        <v>6012125</v>
      </c>
      <c r="I66" s="71" t="s">
        <v>2619</v>
      </c>
      <c r="J66" s="71" t="s">
        <v>484</v>
      </c>
      <c r="L66" s="71" t="s">
        <v>2598</v>
      </c>
      <c r="M66" s="71" t="s">
        <v>2599</v>
      </c>
      <c r="N66" s="71"/>
      <c r="O66" s="79" t="s">
        <v>2600</v>
      </c>
      <c r="P66" s="71" t="s">
        <v>2601</v>
      </c>
      <c r="Q66" s="71"/>
      <c r="R66" s="71"/>
      <c r="T66" s="81" t="s">
        <v>2602</v>
      </c>
      <c r="U66" s="73" t="s">
        <v>2620</v>
      </c>
    </row>
    <row r="67" spans="1:23" ht="89.25" x14ac:dyDescent="0.2">
      <c r="A67" s="77">
        <v>44236</v>
      </c>
      <c r="B67" s="71" t="s">
        <v>125</v>
      </c>
      <c r="C67" s="78">
        <v>44330</v>
      </c>
      <c r="D67" s="71" t="s">
        <v>125</v>
      </c>
      <c r="E67" s="71" t="s">
        <v>125</v>
      </c>
      <c r="F67" s="71" t="s">
        <v>2596</v>
      </c>
      <c r="G67" s="71">
        <v>2575</v>
      </c>
      <c r="H67" s="71">
        <v>6012117</v>
      </c>
      <c r="I67" s="71" t="s">
        <v>2621</v>
      </c>
      <c r="J67" s="71" t="s">
        <v>484</v>
      </c>
      <c r="L67" s="71" t="s">
        <v>2598</v>
      </c>
      <c r="M67" s="71" t="s">
        <v>2599</v>
      </c>
      <c r="N67" s="71"/>
      <c r="O67" s="79" t="s">
        <v>2600</v>
      </c>
      <c r="P67" s="71" t="s">
        <v>2601</v>
      </c>
      <c r="Q67" s="71"/>
      <c r="R67" s="71"/>
      <c r="T67" s="81" t="s">
        <v>2602</v>
      </c>
    </row>
    <row r="68" spans="1:23" ht="89.25" x14ac:dyDescent="0.2">
      <c r="A68" s="77">
        <v>44236</v>
      </c>
      <c r="B68" s="71" t="s">
        <v>125</v>
      </c>
      <c r="C68" s="78">
        <v>44330</v>
      </c>
      <c r="D68" s="71" t="s">
        <v>125</v>
      </c>
      <c r="E68" s="71" t="s">
        <v>125</v>
      </c>
      <c r="F68" s="71" t="s">
        <v>2596</v>
      </c>
      <c r="G68" s="71">
        <v>2579</v>
      </c>
      <c r="H68" s="71">
        <v>6012109</v>
      </c>
      <c r="I68" s="71" t="s">
        <v>2622</v>
      </c>
      <c r="J68" s="71" t="s">
        <v>484</v>
      </c>
      <c r="L68" s="71" t="s">
        <v>2598</v>
      </c>
      <c r="M68" s="71" t="s">
        <v>2599</v>
      </c>
      <c r="N68" s="71"/>
      <c r="O68" s="79" t="s">
        <v>2600</v>
      </c>
      <c r="P68" s="71" t="s">
        <v>2601</v>
      </c>
      <c r="Q68" s="71"/>
      <c r="R68" s="71"/>
      <c r="T68" s="81" t="s">
        <v>2602</v>
      </c>
    </row>
    <row r="69" spans="1:23" ht="89.25" x14ac:dyDescent="0.2">
      <c r="A69" s="77">
        <v>44236</v>
      </c>
      <c r="B69" s="71" t="s">
        <v>125</v>
      </c>
      <c r="C69" s="78">
        <v>44330</v>
      </c>
      <c r="D69" s="71" t="s">
        <v>125</v>
      </c>
      <c r="E69" s="71" t="s">
        <v>125</v>
      </c>
      <c r="F69" s="71" t="s">
        <v>2596</v>
      </c>
      <c r="G69" s="71">
        <v>2584</v>
      </c>
      <c r="H69" s="71">
        <v>6012096</v>
      </c>
      <c r="I69" s="71" t="s">
        <v>2623</v>
      </c>
      <c r="J69" s="71" t="s">
        <v>484</v>
      </c>
      <c r="L69" s="71" t="s">
        <v>2598</v>
      </c>
      <c r="M69" s="71" t="s">
        <v>2599</v>
      </c>
      <c r="N69" s="71"/>
      <c r="O69" s="79" t="s">
        <v>2600</v>
      </c>
      <c r="P69" s="71" t="s">
        <v>2601</v>
      </c>
      <c r="Q69" s="71"/>
      <c r="R69" s="71"/>
      <c r="T69" s="81" t="s">
        <v>2602</v>
      </c>
    </row>
    <row r="70" spans="1:23" ht="89.25" x14ac:dyDescent="0.2">
      <c r="A70" s="77">
        <v>44236</v>
      </c>
      <c r="B70" s="71" t="s">
        <v>125</v>
      </c>
      <c r="C70" s="78">
        <v>44330</v>
      </c>
      <c r="D70" s="71" t="s">
        <v>125</v>
      </c>
      <c r="E70" s="71" t="s">
        <v>125</v>
      </c>
      <c r="F70" s="71" t="s">
        <v>2596</v>
      </c>
      <c r="G70" s="71">
        <v>2586</v>
      </c>
      <c r="H70" s="71">
        <v>6012088</v>
      </c>
      <c r="I70" s="71" t="s">
        <v>2624</v>
      </c>
      <c r="J70" s="71" t="s">
        <v>484</v>
      </c>
      <c r="L70" s="71" t="s">
        <v>2598</v>
      </c>
      <c r="M70" s="71" t="s">
        <v>2599</v>
      </c>
      <c r="N70" s="71"/>
      <c r="O70" s="79" t="s">
        <v>2600</v>
      </c>
      <c r="P70" s="71" t="s">
        <v>2601</v>
      </c>
      <c r="Q70" s="71"/>
      <c r="R70" s="71"/>
      <c r="T70" s="81" t="s">
        <v>2602</v>
      </c>
    </row>
    <row r="71" spans="1:23" ht="89.25" x14ac:dyDescent="0.2">
      <c r="A71" s="77">
        <v>44236</v>
      </c>
      <c r="B71" s="71" t="s">
        <v>125</v>
      </c>
      <c r="C71" s="78">
        <v>44330</v>
      </c>
      <c r="D71" s="71" t="s">
        <v>125</v>
      </c>
      <c r="E71" s="71" t="s">
        <v>125</v>
      </c>
      <c r="F71" s="71" t="s">
        <v>2596</v>
      </c>
      <c r="G71" s="71">
        <v>2587</v>
      </c>
      <c r="H71" s="71">
        <v>6012071</v>
      </c>
      <c r="I71" s="71" t="s">
        <v>2625</v>
      </c>
      <c r="J71" s="71" t="s">
        <v>484</v>
      </c>
      <c r="L71" s="71" t="s">
        <v>2626</v>
      </c>
      <c r="M71" s="71" t="s">
        <v>2599</v>
      </c>
      <c r="N71" s="71"/>
      <c r="O71" s="79" t="s">
        <v>2600</v>
      </c>
      <c r="P71" s="71" t="s">
        <v>2601</v>
      </c>
      <c r="Q71" s="71"/>
      <c r="R71" s="71"/>
      <c r="T71" s="81" t="s">
        <v>2602</v>
      </c>
    </row>
    <row r="72" spans="1:23" ht="89.25" x14ac:dyDescent="0.2">
      <c r="A72" s="77">
        <v>44236</v>
      </c>
      <c r="B72" s="71" t="s">
        <v>125</v>
      </c>
      <c r="C72" s="78">
        <v>44330</v>
      </c>
      <c r="D72" s="71" t="s">
        <v>125</v>
      </c>
      <c r="E72" s="71" t="s">
        <v>125</v>
      </c>
      <c r="F72" s="71" t="s">
        <v>2596</v>
      </c>
      <c r="G72" s="71">
        <v>2408</v>
      </c>
      <c r="H72" s="71">
        <v>6012061</v>
      </c>
      <c r="I72" s="71" t="s">
        <v>2627</v>
      </c>
      <c r="J72" s="71" t="s">
        <v>484</v>
      </c>
      <c r="K72" s="71" t="s">
        <v>2628</v>
      </c>
      <c r="L72" s="71" t="s">
        <v>2598</v>
      </c>
      <c r="M72" s="71" t="s">
        <v>2599</v>
      </c>
      <c r="N72" s="71"/>
      <c r="O72" s="79" t="s">
        <v>2600</v>
      </c>
      <c r="P72" s="71" t="s">
        <v>2601</v>
      </c>
      <c r="Q72" s="71"/>
      <c r="R72" s="71"/>
      <c r="T72" s="81" t="s">
        <v>2602</v>
      </c>
    </row>
    <row r="73" spans="1:23" ht="89.25" x14ac:dyDescent="0.2">
      <c r="A73" s="77">
        <v>44236</v>
      </c>
      <c r="B73" s="71" t="s">
        <v>125</v>
      </c>
      <c r="C73" s="78">
        <v>44330</v>
      </c>
      <c r="D73" s="71" t="s">
        <v>125</v>
      </c>
      <c r="E73" s="71" t="s">
        <v>125</v>
      </c>
      <c r="F73" s="71" t="s">
        <v>2596</v>
      </c>
      <c r="G73" s="71">
        <v>2469</v>
      </c>
      <c r="H73" s="71">
        <v>6012053</v>
      </c>
      <c r="I73" s="71" t="s">
        <v>2629</v>
      </c>
      <c r="J73" s="71" t="s">
        <v>484</v>
      </c>
      <c r="L73" s="71" t="s">
        <v>2598</v>
      </c>
      <c r="M73" s="71" t="s">
        <v>2599</v>
      </c>
      <c r="N73" s="71"/>
      <c r="O73" s="79" t="s">
        <v>2600</v>
      </c>
      <c r="P73" s="71" t="s">
        <v>2601</v>
      </c>
      <c r="Q73" s="71"/>
      <c r="R73" s="71"/>
      <c r="T73" s="81" t="s">
        <v>2602</v>
      </c>
    </row>
    <row r="74" spans="1:23" ht="89.25" x14ac:dyDescent="0.2">
      <c r="A74" s="77">
        <v>44236</v>
      </c>
      <c r="B74" s="71" t="s">
        <v>125</v>
      </c>
      <c r="C74" s="78">
        <v>44330</v>
      </c>
      <c r="D74" s="71" t="s">
        <v>125</v>
      </c>
      <c r="E74" s="71" t="s">
        <v>125</v>
      </c>
      <c r="F74" s="71" t="s">
        <v>2596</v>
      </c>
      <c r="G74" s="71">
        <v>2471</v>
      </c>
      <c r="H74" s="71">
        <v>6012045</v>
      </c>
      <c r="I74" s="71" t="s">
        <v>2630</v>
      </c>
      <c r="J74" s="71" t="s">
        <v>484</v>
      </c>
      <c r="K74" s="71" t="s">
        <v>2631</v>
      </c>
      <c r="L74" s="71" t="s">
        <v>2598</v>
      </c>
      <c r="M74" s="71" t="s">
        <v>2599</v>
      </c>
      <c r="N74" s="71"/>
      <c r="O74" s="79" t="s">
        <v>2600</v>
      </c>
      <c r="P74" s="71" t="s">
        <v>2601</v>
      </c>
      <c r="Q74" s="71"/>
      <c r="R74" s="71"/>
      <c r="T74" s="81" t="s">
        <v>2602</v>
      </c>
    </row>
    <row r="75" spans="1:23" ht="89.25" x14ac:dyDescent="0.2">
      <c r="A75" s="77">
        <v>44236</v>
      </c>
      <c r="B75" s="71" t="s">
        <v>125</v>
      </c>
      <c r="C75" s="78">
        <v>44330</v>
      </c>
      <c r="D75" s="71" t="s">
        <v>125</v>
      </c>
      <c r="E75" s="71" t="s">
        <v>125</v>
      </c>
      <c r="F75" s="71" t="s">
        <v>2596</v>
      </c>
      <c r="G75" s="71">
        <v>2480</v>
      </c>
      <c r="H75" s="71">
        <v>6012037</v>
      </c>
      <c r="I75" s="71" t="s">
        <v>2632</v>
      </c>
      <c r="J75" s="71" t="s">
        <v>484</v>
      </c>
      <c r="K75" s="71" t="s">
        <v>2633</v>
      </c>
      <c r="L75" s="71" t="s">
        <v>2598</v>
      </c>
      <c r="M75" s="71" t="s">
        <v>2599</v>
      </c>
      <c r="N75" s="71"/>
      <c r="O75" s="79" t="s">
        <v>2600</v>
      </c>
      <c r="P75" s="71" t="s">
        <v>2601</v>
      </c>
      <c r="Q75" s="71"/>
      <c r="R75" s="71"/>
      <c r="T75" s="81" t="s">
        <v>2602</v>
      </c>
    </row>
    <row r="76" spans="1:23" ht="89.25" x14ac:dyDescent="0.2">
      <c r="A76" s="77">
        <v>44236</v>
      </c>
      <c r="B76" s="71" t="s">
        <v>125</v>
      </c>
      <c r="C76" s="78">
        <v>44330</v>
      </c>
      <c r="D76" s="71" t="s">
        <v>125</v>
      </c>
      <c r="E76" s="71" t="s">
        <v>125</v>
      </c>
      <c r="F76" s="71" t="s">
        <v>2596</v>
      </c>
      <c r="G76" s="71">
        <v>2483</v>
      </c>
      <c r="H76" s="71">
        <v>6012029</v>
      </c>
      <c r="I76" s="71" t="s">
        <v>2634</v>
      </c>
      <c r="J76" s="71" t="s">
        <v>484</v>
      </c>
      <c r="K76" s="71" t="s">
        <v>2635</v>
      </c>
      <c r="L76" s="71" t="s">
        <v>2598</v>
      </c>
      <c r="M76" s="71" t="s">
        <v>2599</v>
      </c>
      <c r="N76" s="71"/>
      <c r="O76" s="79" t="s">
        <v>2600</v>
      </c>
      <c r="P76" s="71" t="s">
        <v>2601</v>
      </c>
      <c r="Q76" s="71"/>
      <c r="R76" s="71"/>
      <c r="T76" s="81" t="s">
        <v>2602</v>
      </c>
    </row>
    <row r="77" spans="1:23" ht="89.25" x14ac:dyDescent="0.2">
      <c r="A77" s="77">
        <v>44236</v>
      </c>
      <c r="B77" s="71" t="s">
        <v>125</v>
      </c>
      <c r="C77" s="78">
        <v>44330</v>
      </c>
      <c r="D77" s="71" t="s">
        <v>125</v>
      </c>
      <c r="E77" s="71" t="s">
        <v>125</v>
      </c>
      <c r="F77" s="71" t="s">
        <v>2596</v>
      </c>
      <c r="G77" s="71">
        <v>2484</v>
      </c>
      <c r="H77" s="71">
        <v>6012010</v>
      </c>
      <c r="I77" s="71" t="s">
        <v>2636</v>
      </c>
      <c r="J77" s="71" t="s">
        <v>484</v>
      </c>
      <c r="L77" s="71" t="s">
        <v>2598</v>
      </c>
      <c r="M77" s="71" t="s">
        <v>2599</v>
      </c>
      <c r="N77" s="71"/>
      <c r="O77" s="79" t="s">
        <v>2600</v>
      </c>
      <c r="P77" s="71" t="s">
        <v>2601</v>
      </c>
      <c r="Q77" s="71"/>
      <c r="R77" s="71"/>
      <c r="T77" s="81" t="s">
        <v>2602</v>
      </c>
    </row>
    <row r="78" spans="1:23" ht="89.25" x14ac:dyDescent="0.2">
      <c r="A78" s="77">
        <v>44236</v>
      </c>
      <c r="B78" s="71" t="s">
        <v>125</v>
      </c>
      <c r="C78" s="78">
        <v>44330</v>
      </c>
      <c r="D78" s="71" t="s">
        <v>125</v>
      </c>
      <c r="E78" s="71" t="s">
        <v>125</v>
      </c>
      <c r="F78" s="71" t="s">
        <v>2596</v>
      </c>
      <c r="G78" s="71">
        <v>2485</v>
      </c>
      <c r="H78" s="71">
        <v>6012002</v>
      </c>
      <c r="I78" s="71" t="s">
        <v>2637</v>
      </c>
      <c r="J78" s="71" t="s">
        <v>484</v>
      </c>
      <c r="L78" s="71" t="s">
        <v>2598</v>
      </c>
      <c r="M78" s="71" t="s">
        <v>2599</v>
      </c>
      <c r="N78" s="71"/>
      <c r="O78" s="79" t="s">
        <v>2600</v>
      </c>
      <c r="P78" s="71" t="s">
        <v>2601</v>
      </c>
      <c r="Q78" s="71"/>
      <c r="R78" s="71"/>
      <c r="T78" s="81" t="s">
        <v>2602</v>
      </c>
    </row>
    <row r="79" spans="1:23" ht="89.25" x14ac:dyDescent="0.2">
      <c r="A79" s="77">
        <v>44236</v>
      </c>
      <c r="B79" s="71" t="s">
        <v>125</v>
      </c>
      <c r="C79" s="78">
        <v>44330</v>
      </c>
      <c r="D79" s="71" t="s">
        <v>125</v>
      </c>
      <c r="E79" s="71" t="s">
        <v>125</v>
      </c>
      <c r="F79" s="71" t="s">
        <v>2596</v>
      </c>
      <c r="G79" s="71">
        <v>2486</v>
      </c>
      <c r="H79" s="71">
        <v>6011990</v>
      </c>
      <c r="I79" s="71" t="s">
        <v>2638</v>
      </c>
      <c r="J79" s="71" t="s">
        <v>484</v>
      </c>
      <c r="K79" s="71" t="s">
        <v>2639</v>
      </c>
      <c r="L79" s="71" t="s">
        <v>2598</v>
      </c>
      <c r="M79" s="71" t="s">
        <v>2599</v>
      </c>
      <c r="N79" s="71"/>
      <c r="O79" s="79" t="s">
        <v>2600</v>
      </c>
      <c r="P79" s="71" t="s">
        <v>2601</v>
      </c>
      <c r="Q79" s="71"/>
      <c r="R79" s="71"/>
      <c r="T79" s="81" t="s">
        <v>2602</v>
      </c>
    </row>
    <row r="80" spans="1:23" ht="89.25" x14ac:dyDescent="0.2">
      <c r="A80" s="77">
        <v>44236</v>
      </c>
      <c r="B80" s="71" t="s">
        <v>125</v>
      </c>
      <c r="C80" s="78">
        <v>44330</v>
      </c>
      <c r="D80" s="71" t="s">
        <v>125</v>
      </c>
      <c r="E80" s="71" t="s">
        <v>125</v>
      </c>
      <c r="F80" s="71" t="s">
        <v>2596</v>
      </c>
      <c r="G80" s="71">
        <v>2487</v>
      </c>
      <c r="H80" s="71">
        <v>6011982</v>
      </c>
      <c r="I80" s="71" t="s">
        <v>2640</v>
      </c>
      <c r="J80" s="71" t="s">
        <v>484</v>
      </c>
      <c r="L80" s="71" t="s">
        <v>2598</v>
      </c>
      <c r="M80" s="71" t="s">
        <v>2599</v>
      </c>
      <c r="N80" s="71"/>
      <c r="O80" s="79" t="s">
        <v>2600</v>
      </c>
      <c r="P80" s="71" t="s">
        <v>2601</v>
      </c>
      <c r="Q80" s="71"/>
      <c r="R80" s="71"/>
      <c r="T80" s="81" t="s">
        <v>2602</v>
      </c>
    </row>
    <row r="81" spans="1:20" ht="89.25" x14ac:dyDescent="0.2">
      <c r="A81" s="77">
        <v>44236</v>
      </c>
      <c r="B81" s="71" t="s">
        <v>125</v>
      </c>
      <c r="C81" s="78">
        <v>44330</v>
      </c>
      <c r="D81" s="71" t="s">
        <v>125</v>
      </c>
      <c r="E81" s="71" t="s">
        <v>125</v>
      </c>
      <c r="F81" s="71" t="s">
        <v>2596</v>
      </c>
      <c r="G81" s="71">
        <v>2488</v>
      </c>
      <c r="H81" s="71">
        <v>6011974</v>
      </c>
      <c r="I81" s="71" t="s">
        <v>2641</v>
      </c>
      <c r="J81" s="71" t="s">
        <v>484</v>
      </c>
      <c r="K81" s="71" t="s">
        <v>2642</v>
      </c>
      <c r="L81" s="71" t="s">
        <v>2598</v>
      </c>
      <c r="M81" s="71" t="s">
        <v>2599</v>
      </c>
      <c r="N81" s="71"/>
      <c r="O81" s="79" t="s">
        <v>2600</v>
      </c>
      <c r="P81" s="71" t="s">
        <v>2601</v>
      </c>
      <c r="Q81" s="71"/>
      <c r="R81" s="71"/>
      <c r="T81" s="81" t="s">
        <v>2602</v>
      </c>
    </row>
    <row r="82" spans="1:20" ht="89.25" x14ac:dyDescent="0.2">
      <c r="A82" s="77">
        <v>44236</v>
      </c>
      <c r="B82" s="71" t="s">
        <v>125</v>
      </c>
      <c r="C82" s="78">
        <v>44330</v>
      </c>
      <c r="D82" s="71" t="s">
        <v>125</v>
      </c>
      <c r="E82" s="71" t="s">
        <v>125</v>
      </c>
      <c r="F82" s="71" t="s">
        <v>2596</v>
      </c>
      <c r="G82" s="71">
        <v>2489</v>
      </c>
      <c r="H82" s="71">
        <v>6011966</v>
      </c>
      <c r="I82" s="71" t="s">
        <v>2643</v>
      </c>
      <c r="J82" s="71" t="s">
        <v>484</v>
      </c>
      <c r="L82" s="71" t="s">
        <v>2598</v>
      </c>
      <c r="M82" s="71" t="s">
        <v>2599</v>
      </c>
      <c r="N82" s="71"/>
      <c r="O82" s="79" t="s">
        <v>2600</v>
      </c>
      <c r="P82" s="71" t="s">
        <v>2601</v>
      </c>
      <c r="Q82" s="71"/>
      <c r="R82" s="71"/>
      <c r="T82" s="81" t="s">
        <v>2602</v>
      </c>
    </row>
    <row r="83" spans="1:20" ht="89.25" x14ac:dyDescent="0.2">
      <c r="A83" s="77">
        <v>44236</v>
      </c>
      <c r="B83" s="71" t="s">
        <v>125</v>
      </c>
      <c r="C83" s="78">
        <v>44330</v>
      </c>
      <c r="D83" s="71" t="s">
        <v>125</v>
      </c>
      <c r="E83" s="71" t="s">
        <v>125</v>
      </c>
      <c r="F83" s="71" t="s">
        <v>2596</v>
      </c>
      <c r="G83" s="71">
        <v>2490</v>
      </c>
      <c r="H83" s="71">
        <v>6011958</v>
      </c>
      <c r="I83" s="71" t="s">
        <v>2644</v>
      </c>
      <c r="J83" s="71" t="s">
        <v>484</v>
      </c>
      <c r="K83" s="71" t="s">
        <v>2645</v>
      </c>
      <c r="L83" s="71" t="s">
        <v>2598</v>
      </c>
      <c r="M83" s="71" t="s">
        <v>2599</v>
      </c>
      <c r="N83" s="71"/>
      <c r="O83" s="79" t="s">
        <v>2600</v>
      </c>
      <c r="P83" s="71" t="s">
        <v>2601</v>
      </c>
      <c r="Q83" s="71"/>
      <c r="R83" s="71"/>
      <c r="T83" s="81" t="s">
        <v>2602</v>
      </c>
    </row>
    <row r="84" spans="1:20" ht="89.25" x14ac:dyDescent="0.2">
      <c r="A84" s="77">
        <v>44236</v>
      </c>
      <c r="B84" s="71" t="s">
        <v>125</v>
      </c>
      <c r="C84" s="78">
        <v>44330</v>
      </c>
      <c r="D84" s="71" t="s">
        <v>125</v>
      </c>
      <c r="E84" s="71" t="s">
        <v>125</v>
      </c>
      <c r="F84" s="71" t="s">
        <v>2596</v>
      </c>
      <c r="G84" s="71">
        <v>2491</v>
      </c>
      <c r="H84" s="71">
        <v>6011941</v>
      </c>
      <c r="I84" s="71" t="s">
        <v>2646</v>
      </c>
      <c r="J84" s="71" t="s">
        <v>484</v>
      </c>
      <c r="K84" s="71" t="s">
        <v>2647</v>
      </c>
      <c r="L84" s="71" t="s">
        <v>2598</v>
      </c>
      <c r="M84" s="71" t="s">
        <v>2599</v>
      </c>
      <c r="N84" s="71"/>
      <c r="O84" s="79" t="s">
        <v>2600</v>
      </c>
      <c r="P84" s="71" t="s">
        <v>2601</v>
      </c>
      <c r="Q84" s="71"/>
      <c r="R84" s="71"/>
      <c r="T84" s="81" t="s">
        <v>2602</v>
      </c>
    </row>
    <row r="85" spans="1:20" ht="89.25" x14ac:dyDescent="0.2">
      <c r="A85" s="77">
        <v>44236</v>
      </c>
      <c r="B85" s="71" t="s">
        <v>125</v>
      </c>
      <c r="C85" s="78">
        <v>44330</v>
      </c>
      <c r="D85" s="71" t="s">
        <v>125</v>
      </c>
      <c r="E85" s="71" t="s">
        <v>125</v>
      </c>
      <c r="F85" s="71" t="s">
        <v>2596</v>
      </c>
      <c r="G85" s="71">
        <v>2492</v>
      </c>
      <c r="H85" s="71">
        <v>6011931</v>
      </c>
      <c r="I85" s="71" t="s">
        <v>2648</v>
      </c>
      <c r="J85" s="71" t="s">
        <v>484</v>
      </c>
      <c r="K85" s="71" t="s">
        <v>2649</v>
      </c>
      <c r="L85" s="71" t="s">
        <v>2598</v>
      </c>
      <c r="M85" s="71" t="s">
        <v>2599</v>
      </c>
      <c r="N85" s="71"/>
      <c r="O85" s="79" t="s">
        <v>2600</v>
      </c>
      <c r="P85" s="71" t="s">
        <v>2601</v>
      </c>
      <c r="Q85" s="71"/>
      <c r="R85" s="71"/>
      <c r="T85" s="81" t="s">
        <v>2602</v>
      </c>
    </row>
    <row r="86" spans="1:20" ht="89.25" x14ac:dyDescent="0.2">
      <c r="A86" s="77">
        <v>44236</v>
      </c>
      <c r="B86" s="71" t="s">
        <v>125</v>
      </c>
      <c r="C86" s="78">
        <v>44330</v>
      </c>
      <c r="D86" s="71" t="s">
        <v>125</v>
      </c>
      <c r="E86" s="71" t="s">
        <v>125</v>
      </c>
      <c r="F86" s="71" t="s">
        <v>2596</v>
      </c>
      <c r="G86" s="71">
        <v>2493</v>
      </c>
      <c r="H86" s="71">
        <v>6011923</v>
      </c>
      <c r="I86" s="71" t="s">
        <v>2650</v>
      </c>
      <c r="J86" s="71" t="s">
        <v>484</v>
      </c>
      <c r="K86" s="71" t="s">
        <v>2651</v>
      </c>
      <c r="L86" s="71" t="s">
        <v>2598</v>
      </c>
      <c r="M86" s="71" t="s">
        <v>2599</v>
      </c>
      <c r="N86" s="71"/>
      <c r="O86" s="79" t="s">
        <v>2600</v>
      </c>
      <c r="P86" s="71" t="s">
        <v>2601</v>
      </c>
      <c r="Q86" s="71"/>
      <c r="R86" s="71"/>
      <c r="T86" s="81" t="s">
        <v>2602</v>
      </c>
    </row>
    <row r="87" spans="1:20" ht="89.25" x14ac:dyDescent="0.2">
      <c r="A87" s="77">
        <v>44236</v>
      </c>
      <c r="B87" s="71" t="s">
        <v>125</v>
      </c>
      <c r="C87" s="78">
        <v>44330</v>
      </c>
      <c r="D87" s="71" t="s">
        <v>125</v>
      </c>
      <c r="E87" s="71" t="s">
        <v>125</v>
      </c>
      <c r="F87" s="71" t="s">
        <v>2596</v>
      </c>
      <c r="G87" s="71">
        <v>2502</v>
      </c>
      <c r="H87" s="71">
        <v>6011915</v>
      </c>
      <c r="I87" s="71" t="s">
        <v>2652</v>
      </c>
      <c r="J87" s="71" t="s">
        <v>484</v>
      </c>
      <c r="L87" s="71" t="s">
        <v>2598</v>
      </c>
      <c r="M87" s="71" t="s">
        <v>2599</v>
      </c>
      <c r="N87" s="71"/>
      <c r="O87" s="79" t="s">
        <v>2600</v>
      </c>
      <c r="P87" s="71" t="s">
        <v>2601</v>
      </c>
      <c r="Q87" s="71"/>
      <c r="R87" s="71"/>
      <c r="T87" s="81" t="s">
        <v>2602</v>
      </c>
    </row>
    <row r="88" spans="1:20" ht="89.25" x14ac:dyDescent="0.2">
      <c r="A88" s="77">
        <v>44236</v>
      </c>
      <c r="B88" s="71" t="s">
        <v>125</v>
      </c>
      <c r="C88" s="78">
        <v>44330</v>
      </c>
      <c r="D88" s="71" t="s">
        <v>125</v>
      </c>
      <c r="E88" s="71" t="s">
        <v>125</v>
      </c>
      <c r="F88" s="71" t="s">
        <v>2596</v>
      </c>
      <c r="G88" s="71">
        <v>2503</v>
      </c>
      <c r="H88" s="71">
        <v>6011907</v>
      </c>
      <c r="I88" s="71" t="s">
        <v>2653</v>
      </c>
      <c r="J88" s="71" t="s">
        <v>484</v>
      </c>
      <c r="K88" s="71" t="s">
        <v>2654</v>
      </c>
      <c r="L88" s="71" t="s">
        <v>2598</v>
      </c>
      <c r="M88" s="71" t="s">
        <v>2599</v>
      </c>
      <c r="N88" s="71"/>
      <c r="O88" s="79" t="s">
        <v>2600</v>
      </c>
      <c r="P88" s="71" t="s">
        <v>2601</v>
      </c>
      <c r="Q88" s="71"/>
      <c r="R88" s="71"/>
      <c r="T88" s="81" t="s">
        <v>2602</v>
      </c>
    </row>
    <row r="89" spans="1:20" ht="89.25" x14ac:dyDescent="0.2">
      <c r="A89" s="77">
        <v>44236</v>
      </c>
      <c r="B89" s="71" t="s">
        <v>125</v>
      </c>
      <c r="C89" s="78">
        <v>44330</v>
      </c>
      <c r="D89" s="71" t="s">
        <v>125</v>
      </c>
      <c r="E89" s="71" t="s">
        <v>125</v>
      </c>
      <c r="F89" s="71" t="s">
        <v>2596</v>
      </c>
      <c r="G89" s="71">
        <v>2509</v>
      </c>
      <c r="H89" s="71">
        <v>6011894</v>
      </c>
      <c r="I89" s="71" t="s">
        <v>2655</v>
      </c>
      <c r="J89" s="71" t="s">
        <v>484</v>
      </c>
      <c r="L89" s="71" t="s">
        <v>2598</v>
      </c>
      <c r="M89" s="71" t="s">
        <v>2599</v>
      </c>
      <c r="N89" s="71"/>
      <c r="O89" s="79" t="s">
        <v>2600</v>
      </c>
      <c r="P89" s="71" t="s">
        <v>2601</v>
      </c>
      <c r="Q89" s="71"/>
      <c r="R89" s="71"/>
      <c r="T89" s="81" t="s">
        <v>2602</v>
      </c>
    </row>
    <row r="90" spans="1:20" ht="89.25" x14ac:dyDescent="0.2">
      <c r="A90" s="77">
        <v>44236</v>
      </c>
      <c r="B90" s="71" t="s">
        <v>125</v>
      </c>
      <c r="C90" s="78">
        <v>44330</v>
      </c>
      <c r="D90" s="71" t="s">
        <v>125</v>
      </c>
      <c r="E90" s="71" t="s">
        <v>125</v>
      </c>
      <c r="F90" s="71" t="s">
        <v>2596</v>
      </c>
      <c r="G90" s="71">
        <v>2510</v>
      </c>
      <c r="H90" s="71">
        <v>6011886</v>
      </c>
      <c r="I90" s="71" t="s">
        <v>2656</v>
      </c>
      <c r="J90" s="71" t="s">
        <v>484</v>
      </c>
      <c r="L90" s="71" t="s">
        <v>2598</v>
      </c>
      <c r="M90" s="71" t="s">
        <v>2599</v>
      </c>
      <c r="N90" s="71"/>
      <c r="O90" s="79" t="s">
        <v>2600</v>
      </c>
      <c r="P90" s="71" t="s">
        <v>2601</v>
      </c>
      <c r="Q90" s="71"/>
      <c r="R90" s="71"/>
      <c r="T90" s="81" t="s">
        <v>2602</v>
      </c>
    </row>
    <row r="91" spans="1:20" ht="89.25" x14ac:dyDescent="0.2">
      <c r="A91" s="77">
        <v>44236</v>
      </c>
      <c r="B91" s="71" t="s">
        <v>125</v>
      </c>
      <c r="C91" s="78">
        <v>44330</v>
      </c>
      <c r="D91" s="71" t="s">
        <v>125</v>
      </c>
      <c r="E91" s="71" t="s">
        <v>125</v>
      </c>
      <c r="F91" s="71" t="s">
        <v>2596</v>
      </c>
      <c r="G91" s="71">
        <v>2512</v>
      </c>
      <c r="H91" s="71">
        <v>6011878</v>
      </c>
      <c r="I91" s="71" t="s">
        <v>2657</v>
      </c>
      <c r="J91" s="71" t="s">
        <v>484</v>
      </c>
      <c r="L91" s="71" t="s">
        <v>2598</v>
      </c>
      <c r="M91" s="71" t="s">
        <v>2599</v>
      </c>
      <c r="N91" s="71"/>
      <c r="O91" s="79" t="s">
        <v>2600</v>
      </c>
      <c r="P91" s="71" t="s">
        <v>2601</v>
      </c>
      <c r="Q91" s="71"/>
      <c r="R91" s="71"/>
      <c r="T91" s="81" t="s">
        <v>2602</v>
      </c>
    </row>
    <row r="92" spans="1:20" ht="89.25" x14ac:dyDescent="0.2">
      <c r="A92" s="77">
        <v>44236</v>
      </c>
      <c r="B92" s="71" t="s">
        <v>125</v>
      </c>
      <c r="C92" s="78">
        <v>44330</v>
      </c>
      <c r="D92" s="71" t="s">
        <v>125</v>
      </c>
      <c r="E92" s="71" t="s">
        <v>125</v>
      </c>
      <c r="F92" s="71" t="s">
        <v>2596</v>
      </c>
      <c r="G92" s="71">
        <v>2513</v>
      </c>
      <c r="H92" s="71">
        <v>6011861</v>
      </c>
      <c r="I92" s="71" t="s">
        <v>2658</v>
      </c>
      <c r="J92" s="71" t="s">
        <v>484</v>
      </c>
      <c r="K92" s="71" t="s">
        <v>2659</v>
      </c>
      <c r="L92" s="71" t="s">
        <v>2598</v>
      </c>
      <c r="M92" s="71" t="s">
        <v>2599</v>
      </c>
      <c r="N92" s="71"/>
      <c r="O92" s="79" t="s">
        <v>2600</v>
      </c>
      <c r="P92" s="71" t="s">
        <v>2601</v>
      </c>
      <c r="Q92" s="71"/>
      <c r="R92" s="71"/>
      <c r="T92" s="81" t="s">
        <v>2602</v>
      </c>
    </row>
    <row r="93" spans="1:20" ht="89.25" x14ac:dyDescent="0.2">
      <c r="A93" s="77">
        <v>44236</v>
      </c>
      <c r="B93" s="71" t="s">
        <v>125</v>
      </c>
      <c r="C93" s="78">
        <v>44330</v>
      </c>
      <c r="D93" s="71" t="s">
        <v>125</v>
      </c>
      <c r="E93" s="71" t="s">
        <v>125</v>
      </c>
      <c r="F93" s="71" t="s">
        <v>2596</v>
      </c>
      <c r="G93" s="71">
        <v>2514</v>
      </c>
      <c r="H93" s="71">
        <v>6011851</v>
      </c>
      <c r="I93" s="71" t="s">
        <v>2660</v>
      </c>
      <c r="J93" s="71" t="s">
        <v>484</v>
      </c>
      <c r="K93" s="71" t="s">
        <v>2661</v>
      </c>
      <c r="L93" s="71" t="s">
        <v>2598</v>
      </c>
      <c r="M93" s="71" t="s">
        <v>2599</v>
      </c>
      <c r="N93" s="71"/>
      <c r="O93" s="79" t="s">
        <v>2600</v>
      </c>
      <c r="P93" s="71" t="s">
        <v>2601</v>
      </c>
      <c r="Q93" s="71"/>
      <c r="R93" s="71"/>
      <c r="T93" s="81" t="s">
        <v>2602</v>
      </c>
    </row>
    <row r="94" spans="1:20" ht="89.25" x14ac:dyDescent="0.2">
      <c r="A94" s="77">
        <v>44236</v>
      </c>
      <c r="B94" s="71" t="s">
        <v>125</v>
      </c>
      <c r="C94" s="78">
        <v>44330</v>
      </c>
      <c r="D94" s="71" t="s">
        <v>125</v>
      </c>
      <c r="E94" s="71" t="s">
        <v>125</v>
      </c>
      <c r="F94" s="71" t="s">
        <v>2596</v>
      </c>
      <c r="G94" s="71">
        <v>2515</v>
      </c>
      <c r="H94" s="71">
        <v>6011843</v>
      </c>
      <c r="I94" s="71" t="s">
        <v>2662</v>
      </c>
      <c r="J94" s="71" t="s">
        <v>484</v>
      </c>
      <c r="K94" s="71" t="s">
        <v>2663</v>
      </c>
      <c r="L94" s="71" t="s">
        <v>2598</v>
      </c>
      <c r="M94" s="71" t="s">
        <v>2599</v>
      </c>
      <c r="N94" s="71"/>
      <c r="O94" s="79" t="s">
        <v>2600</v>
      </c>
      <c r="P94" s="71" t="s">
        <v>2601</v>
      </c>
      <c r="Q94" s="71"/>
      <c r="R94" s="71"/>
      <c r="T94" s="81" t="s">
        <v>2602</v>
      </c>
    </row>
    <row r="95" spans="1:20" ht="89.25" x14ac:dyDescent="0.2">
      <c r="A95" s="77">
        <v>44236</v>
      </c>
      <c r="B95" s="71" t="s">
        <v>125</v>
      </c>
      <c r="C95" s="78">
        <v>44330</v>
      </c>
      <c r="D95" s="71" t="s">
        <v>125</v>
      </c>
      <c r="E95" s="71" t="s">
        <v>125</v>
      </c>
      <c r="F95" s="71" t="s">
        <v>2596</v>
      </c>
      <c r="G95" s="71">
        <v>2516</v>
      </c>
      <c r="H95" s="71">
        <v>6011835</v>
      </c>
      <c r="I95" s="71" t="s">
        <v>2664</v>
      </c>
      <c r="J95" s="71" t="s">
        <v>484</v>
      </c>
      <c r="K95" s="71" t="s">
        <v>2665</v>
      </c>
      <c r="L95" s="71" t="s">
        <v>2598</v>
      </c>
      <c r="M95" s="71" t="s">
        <v>2599</v>
      </c>
      <c r="N95" s="71"/>
      <c r="O95" s="79" t="s">
        <v>2600</v>
      </c>
      <c r="P95" s="71" t="s">
        <v>2601</v>
      </c>
      <c r="Q95" s="71"/>
      <c r="R95" s="71"/>
      <c r="T95" s="81" t="s">
        <v>2602</v>
      </c>
    </row>
    <row r="96" spans="1:20" ht="89.25" x14ac:dyDescent="0.2">
      <c r="A96" s="77">
        <v>44236</v>
      </c>
      <c r="B96" s="71" t="s">
        <v>125</v>
      </c>
      <c r="C96" s="78">
        <v>44330</v>
      </c>
      <c r="D96" s="71" t="s">
        <v>125</v>
      </c>
      <c r="E96" s="71" t="s">
        <v>125</v>
      </c>
      <c r="F96" s="71" t="s">
        <v>2596</v>
      </c>
      <c r="G96" s="71">
        <v>2517</v>
      </c>
      <c r="H96" s="71">
        <v>6011827</v>
      </c>
      <c r="I96" s="71" t="s">
        <v>2666</v>
      </c>
      <c r="J96" s="71" t="s">
        <v>484</v>
      </c>
      <c r="K96" s="71" t="s">
        <v>2667</v>
      </c>
      <c r="L96" s="71" t="s">
        <v>2598</v>
      </c>
      <c r="M96" s="71" t="s">
        <v>2599</v>
      </c>
      <c r="N96" s="71"/>
      <c r="O96" s="79" t="s">
        <v>2600</v>
      </c>
      <c r="P96" s="71" t="s">
        <v>2601</v>
      </c>
      <c r="Q96" s="71"/>
      <c r="R96" s="71"/>
      <c r="T96" s="81" t="s">
        <v>2602</v>
      </c>
    </row>
    <row r="97" spans="1:20" ht="89.25" x14ac:dyDescent="0.2">
      <c r="A97" s="77">
        <v>44236</v>
      </c>
      <c r="B97" s="71" t="s">
        <v>125</v>
      </c>
      <c r="C97" s="78">
        <v>44330</v>
      </c>
      <c r="D97" s="71" t="s">
        <v>125</v>
      </c>
      <c r="E97" s="71" t="s">
        <v>125</v>
      </c>
      <c r="F97" s="71" t="s">
        <v>2596</v>
      </c>
      <c r="G97" s="71">
        <v>2518</v>
      </c>
      <c r="H97" s="71">
        <v>6011819</v>
      </c>
      <c r="I97" s="71" t="s">
        <v>2668</v>
      </c>
      <c r="J97" s="71" t="s">
        <v>484</v>
      </c>
      <c r="K97" s="71" t="s">
        <v>2669</v>
      </c>
      <c r="L97" s="71" t="s">
        <v>2598</v>
      </c>
      <c r="M97" s="71" t="s">
        <v>2599</v>
      </c>
      <c r="N97" s="71"/>
      <c r="O97" s="79" t="s">
        <v>2600</v>
      </c>
      <c r="P97" s="71" t="s">
        <v>2601</v>
      </c>
      <c r="Q97" s="71"/>
      <c r="R97" s="71"/>
      <c r="T97" s="81" t="s">
        <v>2602</v>
      </c>
    </row>
    <row r="98" spans="1:20" ht="89.25" x14ac:dyDescent="0.2">
      <c r="A98" s="77">
        <v>44236</v>
      </c>
      <c r="B98" s="71" t="s">
        <v>125</v>
      </c>
      <c r="C98" s="78">
        <v>44330</v>
      </c>
      <c r="D98" s="71" t="s">
        <v>125</v>
      </c>
      <c r="E98" s="71" t="s">
        <v>125</v>
      </c>
      <c r="F98" s="71" t="s">
        <v>2596</v>
      </c>
      <c r="G98" s="71">
        <v>2519</v>
      </c>
      <c r="H98" s="71">
        <v>6011800</v>
      </c>
      <c r="I98" s="71" t="s">
        <v>2670</v>
      </c>
      <c r="J98" s="71" t="s">
        <v>484</v>
      </c>
      <c r="K98" s="71" t="s">
        <v>2671</v>
      </c>
      <c r="L98" s="71" t="s">
        <v>2598</v>
      </c>
      <c r="M98" s="71" t="s">
        <v>2599</v>
      </c>
      <c r="N98" s="71"/>
      <c r="O98" s="79" t="s">
        <v>2600</v>
      </c>
      <c r="P98" s="71" t="s">
        <v>2601</v>
      </c>
      <c r="Q98" s="71"/>
      <c r="R98" s="71"/>
      <c r="T98" s="81" t="s">
        <v>2602</v>
      </c>
    </row>
    <row r="99" spans="1:20" ht="89.25" x14ac:dyDescent="0.2">
      <c r="A99" s="77">
        <v>44236</v>
      </c>
      <c r="B99" s="71" t="s">
        <v>125</v>
      </c>
      <c r="C99" s="78">
        <v>44330</v>
      </c>
      <c r="D99" s="71" t="s">
        <v>125</v>
      </c>
      <c r="E99" s="71" t="s">
        <v>125</v>
      </c>
      <c r="F99" s="71" t="s">
        <v>2596</v>
      </c>
      <c r="G99" s="71">
        <v>2520</v>
      </c>
      <c r="H99" s="71">
        <v>6011798</v>
      </c>
      <c r="I99" s="71" t="s">
        <v>2672</v>
      </c>
      <c r="J99" s="71" t="s">
        <v>484</v>
      </c>
      <c r="K99" s="71" t="s">
        <v>2673</v>
      </c>
      <c r="L99" s="71" t="s">
        <v>2598</v>
      </c>
      <c r="M99" s="71" t="s">
        <v>2599</v>
      </c>
      <c r="N99" s="71"/>
      <c r="O99" s="79" t="s">
        <v>2600</v>
      </c>
      <c r="P99" s="71" t="s">
        <v>2601</v>
      </c>
      <c r="Q99" s="71"/>
      <c r="R99" s="71"/>
      <c r="T99" s="81" t="s">
        <v>2602</v>
      </c>
    </row>
    <row r="100" spans="1:20" ht="89.25" x14ac:dyDescent="0.2">
      <c r="A100" s="77">
        <v>44236</v>
      </c>
      <c r="B100" s="71" t="s">
        <v>125</v>
      </c>
      <c r="C100" s="78">
        <v>44330</v>
      </c>
      <c r="D100" s="71" t="s">
        <v>125</v>
      </c>
      <c r="E100" s="71" t="s">
        <v>125</v>
      </c>
      <c r="F100" s="71" t="s">
        <v>2596</v>
      </c>
      <c r="G100" s="71">
        <v>2523</v>
      </c>
      <c r="H100" s="71">
        <v>6011781</v>
      </c>
      <c r="I100" s="71" t="s">
        <v>2674</v>
      </c>
      <c r="J100" s="71" t="s">
        <v>484</v>
      </c>
      <c r="K100" s="71" t="s">
        <v>2675</v>
      </c>
      <c r="L100" s="71" t="s">
        <v>2598</v>
      </c>
      <c r="M100" s="71" t="s">
        <v>2599</v>
      </c>
      <c r="N100" s="71"/>
      <c r="O100" s="79" t="s">
        <v>2600</v>
      </c>
      <c r="P100" s="71" t="s">
        <v>2601</v>
      </c>
      <c r="Q100" s="71"/>
      <c r="R100" s="71"/>
      <c r="T100" s="81" t="s">
        <v>2602</v>
      </c>
    </row>
    <row r="101" spans="1:20" ht="89.25" x14ac:dyDescent="0.2">
      <c r="A101" s="77">
        <v>44236</v>
      </c>
      <c r="B101" s="71" t="s">
        <v>125</v>
      </c>
      <c r="C101" s="78">
        <v>44330</v>
      </c>
      <c r="D101" s="71" t="s">
        <v>125</v>
      </c>
      <c r="E101" s="71" t="s">
        <v>125</v>
      </c>
      <c r="F101" s="71" t="s">
        <v>2596</v>
      </c>
      <c r="G101" s="71">
        <v>2526</v>
      </c>
      <c r="H101" s="71">
        <v>6011771</v>
      </c>
      <c r="I101" s="71" t="s">
        <v>2676</v>
      </c>
      <c r="J101" s="71" t="s">
        <v>484</v>
      </c>
      <c r="K101" s="71" t="s">
        <v>2677</v>
      </c>
      <c r="L101" s="71" t="s">
        <v>2598</v>
      </c>
      <c r="M101" s="71" t="s">
        <v>2599</v>
      </c>
      <c r="N101" s="71"/>
      <c r="O101" s="79" t="s">
        <v>2600</v>
      </c>
      <c r="P101" s="71" t="s">
        <v>2601</v>
      </c>
      <c r="Q101" s="71"/>
      <c r="R101" s="71"/>
      <c r="T101" s="81" t="s">
        <v>2602</v>
      </c>
    </row>
    <row r="102" spans="1:20" ht="89.25" x14ac:dyDescent="0.2">
      <c r="A102" s="77">
        <v>44236</v>
      </c>
      <c r="B102" s="71" t="s">
        <v>125</v>
      </c>
      <c r="C102" s="78">
        <v>44330</v>
      </c>
      <c r="D102" s="71" t="s">
        <v>125</v>
      </c>
      <c r="E102" s="71" t="s">
        <v>125</v>
      </c>
      <c r="F102" s="71" t="s">
        <v>2596</v>
      </c>
      <c r="G102" s="71">
        <v>2527</v>
      </c>
      <c r="H102" s="71">
        <v>6011763</v>
      </c>
      <c r="I102" s="71" t="s">
        <v>2678</v>
      </c>
      <c r="J102" s="71" t="s">
        <v>484</v>
      </c>
      <c r="K102" s="71" t="s">
        <v>2679</v>
      </c>
      <c r="L102" s="71" t="s">
        <v>2598</v>
      </c>
      <c r="M102" s="71" t="s">
        <v>2599</v>
      </c>
      <c r="N102" s="71"/>
      <c r="O102" s="79" t="s">
        <v>2600</v>
      </c>
      <c r="P102" s="71" t="s">
        <v>2601</v>
      </c>
      <c r="Q102" s="71"/>
      <c r="R102" s="71"/>
      <c r="T102" s="81" t="s">
        <v>2602</v>
      </c>
    </row>
    <row r="103" spans="1:20" ht="89.25" x14ac:dyDescent="0.2">
      <c r="A103" s="77">
        <v>44236</v>
      </c>
      <c r="B103" s="71" t="s">
        <v>125</v>
      </c>
      <c r="C103" s="78">
        <v>44330</v>
      </c>
      <c r="D103" s="71" t="s">
        <v>125</v>
      </c>
      <c r="E103" s="71" t="s">
        <v>125</v>
      </c>
      <c r="F103" s="71" t="s">
        <v>2596</v>
      </c>
      <c r="G103" s="71">
        <v>2531</v>
      </c>
      <c r="H103" s="71">
        <v>6011755</v>
      </c>
      <c r="I103" s="71" t="s">
        <v>2680</v>
      </c>
      <c r="J103" s="71" t="s">
        <v>484</v>
      </c>
      <c r="K103" s="71" t="s">
        <v>2681</v>
      </c>
      <c r="L103" s="71" t="s">
        <v>2598</v>
      </c>
      <c r="M103" s="71" t="s">
        <v>2599</v>
      </c>
      <c r="N103" s="71"/>
      <c r="O103" s="79" t="s">
        <v>2600</v>
      </c>
      <c r="P103" s="71" t="s">
        <v>2601</v>
      </c>
      <c r="Q103" s="71"/>
      <c r="R103" s="71"/>
      <c r="T103" s="81" t="s">
        <v>2602</v>
      </c>
    </row>
    <row r="104" spans="1:20" ht="89.25" x14ac:dyDescent="0.2">
      <c r="A104" s="77">
        <v>44236</v>
      </c>
      <c r="B104" s="71" t="s">
        <v>125</v>
      </c>
      <c r="C104" s="78">
        <v>44330</v>
      </c>
      <c r="D104" s="71" t="s">
        <v>125</v>
      </c>
      <c r="E104" s="71" t="s">
        <v>125</v>
      </c>
      <c r="F104" s="71" t="s">
        <v>2596</v>
      </c>
      <c r="G104" s="71">
        <v>2533</v>
      </c>
      <c r="H104" s="71">
        <v>6011747</v>
      </c>
      <c r="I104" s="71" t="s">
        <v>2682</v>
      </c>
      <c r="J104" s="71" t="s">
        <v>484</v>
      </c>
      <c r="L104" s="71" t="s">
        <v>2598</v>
      </c>
      <c r="M104" s="71" t="s">
        <v>2599</v>
      </c>
      <c r="N104" s="71"/>
      <c r="O104" s="79" t="s">
        <v>2600</v>
      </c>
      <c r="P104" s="71" t="s">
        <v>2601</v>
      </c>
      <c r="Q104" s="71"/>
      <c r="R104" s="71"/>
      <c r="T104" s="81" t="s">
        <v>2602</v>
      </c>
    </row>
    <row r="105" spans="1:20" ht="89.25" x14ac:dyDescent="0.2">
      <c r="A105" s="77">
        <v>44236</v>
      </c>
      <c r="B105" s="71" t="s">
        <v>125</v>
      </c>
      <c r="C105" s="78">
        <v>44330</v>
      </c>
      <c r="D105" s="71" t="s">
        <v>125</v>
      </c>
      <c r="E105" s="71" t="s">
        <v>125</v>
      </c>
      <c r="F105" s="71" t="s">
        <v>2596</v>
      </c>
      <c r="G105" s="71">
        <v>2535</v>
      </c>
      <c r="H105" s="71">
        <v>6011739</v>
      </c>
      <c r="I105" s="71" t="s">
        <v>2683</v>
      </c>
      <c r="J105" s="71" t="s">
        <v>484</v>
      </c>
      <c r="L105" s="71" t="s">
        <v>2598</v>
      </c>
      <c r="M105" s="71" t="s">
        <v>2599</v>
      </c>
      <c r="N105" s="71"/>
      <c r="O105" s="79" t="s">
        <v>2600</v>
      </c>
      <c r="P105" s="71" t="s">
        <v>2601</v>
      </c>
      <c r="Q105" s="71"/>
      <c r="R105" s="71"/>
      <c r="T105" s="81" t="s">
        <v>2602</v>
      </c>
    </row>
    <row r="106" spans="1:20" ht="89.25" x14ac:dyDescent="0.2">
      <c r="A106" s="77">
        <v>44236</v>
      </c>
      <c r="B106" s="71" t="s">
        <v>125</v>
      </c>
      <c r="C106" s="78">
        <v>44330</v>
      </c>
      <c r="D106" s="71" t="s">
        <v>125</v>
      </c>
      <c r="E106" s="71" t="s">
        <v>125</v>
      </c>
      <c r="F106" s="71" t="s">
        <v>2596</v>
      </c>
      <c r="G106" s="71">
        <v>2547</v>
      </c>
      <c r="H106" s="71">
        <v>6011720</v>
      </c>
      <c r="I106" s="71" t="s">
        <v>2684</v>
      </c>
      <c r="J106" s="71" t="s">
        <v>484</v>
      </c>
      <c r="L106" s="71" t="s">
        <v>2685</v>
      </c>
      <c r="M106" s="71" t="s">
        <v>2599</v>
      </c>
      <c r="N106" s="71"/>
      <c r="O106" s="79" t="s">
        <v>2600</v>
      </c>
      <c r="P106" s="71" t="s">
        <v>2601</v>
      </c>
      <c r="Q106" s="71"/>
      <c r="R106" s="71"/>
      <c r="T106" s="81" t="s">
        <v>2602</v>
      </c>
    </row>
    <row r="107" spans="1:20" ht="89.25" x14ac:dyDescent="0.2">
      <c r="A107" s="77">
        <v>44236</v>
      </c>
      <c r="B107" s="71" t="s">
        <v>125</v>
      </c>
      <c r="C107" s="78">
        <v>44330</v>
      </c>
      <c r="D107" s="71" t="s">
        <v>125</v>
      </c>
      <c r="E107" s="71" t="s">
        <v>125</v>
      </c>
      <c r="F107" s="71" t="s">
        <v>2596</v>
      </c>
      <c r="G107" s="71">
        <v>2548</v>
      </c>
      <c r="H107" s="71">
        <v>6011712</v>
      </c>
      <c r="I107" s="71" t="s">
        <v>2686</v>
      </c>
      <c r="J107" s="71" t="s">
        <v>484</v>
      </c>
      <c r="L107" s="71" t="s">
        <v>2685</v>
      </c>
      <c r="M107" s="71" t="s">
        <v>2599</v>
      </c>
      <c r="N107" s="71"/>
      <c r="O107" s="79" t="s">
        <v>2600</v>
      </c>
      <c r="P107" s="71" t="s">
        <v>2601</v>
      </c>
      <c r="Q107" s="71"/>
      <c r="R107" s="71"/>
      <c r="T107" s="81" t="s">
        <v>2602</v>
      </c>
    </row>
    <row r="108" spans="1:20" ht="89.25" x14ac:dyDescent="0.2">
      <c r="A108" s="77">
        <v>44236</v>
      </c>
      <c r="B108" s="71" t="s">
        <v>125</v>
      </c>
      <c r="C108" s="78">
        <v>44330</v>
      </c>
      <c r="D108" s="71" t="s">
        <v>125</v>
      </c>
      <c r="E108" s="71" t="s">
        <v>125</v>
      </c>
      <c r="F108" s="71" t="s">
        <v>2596</v>
      </c>
      <c r="G108" s="71">
        <v>2549</v>
      </c>
      <c r="H108" s="71">
        <v>6011704</v>
      </c>
      <c r="I108" s="71" t="s">
        <v>2687</v>
      </c>
      <c r="J108" s="71" t="s">
        <v>484</v>
      </c>
      <c r="L108" s="71" t="s">
        <v>2688</v>
      </c>
      <c r="M108" s="71" t="s">
        <v>2599</v>
      </c>
      <c r="N108" s="71"/>
      <c r="O108" s="79" t="s">
        <v>2600</v>
      </c>
      <c r="P108" s="71" t="s">
        <v>2601</v>
      </c>
      <c r="Q108" s="71"/>
      <c r="R108" s="71"/>
      <c r="T108" s="81" t="s">
        <v>2602</v>
      </c>
    </row>
    <row r="109" spans="1:20" ht="89.25" x14ac:dyDescent="0.2">
      <c r="A109" s="77">
        <v>44236</v>
      </c>
      <c r="B109" s="71" t="s">
        <v>125</v>
      </c>
      <c r="C109" s="78">
        <v>44330</v>
      </c>
      <c r="D109" s="71" t="s">
        <v>125</v>
      </c>
      <c r="E109" s="71" t="s">
        <v>125</v>
      </c>
      <c r="F109" s="71" t="s">
        <v>2596</v>
      </c>
      <c r="G109" s="71">
        <v>2550</v>
      </c>
      <c r="H109" s="71">
        <v>6011691</v>
      </c>
      <c r="I109" s="71" t="s">
        <v>2689</v>
      </c>
      <c r="J109" s="71" t="s">
        <v>484</v>
      </c>
      <c r="L109" s="71" t="s">
        <v>2688</v>
      </c>
      <c r="M109" s="71" t="s">
        <v>2599</v>
      </c>
      <c r="N109" s="71"/>
      <c r="O109" s="79" t="s">
        <v>2600</v>
      </c>
      <c r="P109" s="71" t="s">
        <v>2601</v>
      </c>
      <c r="Q109" s="71"/>
      <c r="R109" s="71"/>
      <c r="T109" s="81" t="s">
        <v>2602</v>
      </c>
    </row>
    <row r="110" spans="1:20" ht="89.25" x14ac:dyDescent="0.2">
      <c r="A110" s="77">
        <v>44236</v>
      </c>
      <c r="B110" s="71" t="s">
        <v>125</v>
      </c>
      <c r="C110" s="78">
        <v>44330</v>
      </c>
      <c r="D110" s="71" t="s">
        <v>125</v>
      </c>
      <c r="E110" s="71" t="s">
        <v>125</v>
      </c>
      <c r="F110" s="71" t="s">
        <v>2596</v>
      </c>
      <c r="G110" s="71">
        <v>2555</v>
      </c>
      <c r="H110" s="71">
        <v>6011683</v>
      </c>
      <c r="I110" s="71" t="s">
        <v>2690</v>
      </c>
      <c r="J110" s="71" t="s">
        <v>484</v>
      </c>
      <c r="L110" s="71" t="s">
        <v>2691</v>
      </c>
      <c r="M110" s="71" t="s">
        <v>2599</v>
      </c>
      <c r="N110" s="71"/>
      <c r="O110" s="79" t="s">
        <v>2600</v>
      </c>
      <c r="P110" s="71" t="s">
        <v>2601</v>
      </c>
      <c r="Q110" s="71"/>
      <c r="R110" s="71"/>
      <c r="T110" s="81" t="s">
        <v>2602</v>
      </c>
    </row>
    <row r="111" spans="1:20" ht="89.25" x14ac:dyDescent="0.2">
      <c r="A111" s="77">
        <v>44236</v>
      </c>
      <c r="B111" s="71" t="s">
        <v>125</v>
      </c>
      <c r="C111" s="78">
        <v>44330</v>
      </c>
      <c r="D111" s="71" t="s">
        <v>125</v>
      </c>
      <c r="E111" s="71" t="s">
        <v>125</v>
      </c>
      <c r="F111" s="71" t="s">
        <v>2596</v>
      </c>
      <c r="G111" s="71">
        <v>2556</v>
      </c>
      <c r="H111" s="71">
        <v>6011675</v>
      </c>
      <c r="I111" s="71" t="s">
        <v>2692</v>
      </c>
      <c r="J111" s="71" t="s">
        <v>484</v>
      </c>
      <c r="L111" s="71" t="s">
        <v>2691</v>
      </c>
      <c r="M111" s="71" t="s">
        <v>2599</v>
      </c>
      <c r="N111" s="71"/>
      <c r="O111" s="79" t="s">
        <v>2600</v>
      </c>
      <c r="P111" s="71" t="s">
        <v>2601</v>
      </c>
      <c r="Q111" s="71"/>
      <c r="R111" s="71"/>
      <c r="T111" s="81" t="s">
        <v>2602</v>
      </c>
    </row>
    <row r="112" spans="1:20" ht="89.25" x14ac:dyDescent="0.2">
      <c r="A112" s="77">
        <v>44236</v>
      </c>
      <c r="B112" s="71" t="s">
        <v>125</v>
      </c>
      <c r="C112" s="78">
        <v>44330</v>
      </c>
      <c r="D112" s="71" t="s">
        <v>125</v>
      </c>
      <c r="E112" s="71" t="s">
        <v>125</v>
      </c>
      <c r="F112" s="71" t="s">
        <v>2596</v>
      </c>
      <c r="G112" s="71">
        <v>2557</v>
      </c>
      <c r="H112" s="71">
        <v>6011667</v>
      </c>
      <c r="I112" s="71" t="s">
        <v>2693</v>
      </c>
      <c r="J112" s="71" t="s">
        <v>484</v>
      </c>
      <c r="L112" s="71" t="s">
        <v>2691</v>
      </c>
      <c r="M112" s="71" t="s">
        <v>2599</v>
      </c>
      <c r="N112" s="71"/>
      <c r="O112" s="79" t="s">
        <v>2600</v>
      </c>
      <c r="P112" s="71" t="s">
        <v>2601</v>
      </c>
      <c r="Q112" s="71"/>
      <c r="R112" s="71"/>
      <c r="T112" s="81" t="s">
        <v>2602</v>
      </c>
    </row>
    <row r="113" spans="1:20" ht="89.25" x14ac:dyDescent="0.2">
      <c r="A113" s="77">
        <v>44236</v>
      </c>
      <c r="B113" s="71" t="s">
        <v>125</v>
      </c>
      <c r="C113" s="78">
        <v>44330</v>
      </c>
      <c r="D113" s="71" t="s">
        <v>125</v>
      </c>
      <c r="E113" s="71" t="s">
        <v>125</v>
      </c>
      <c r="F113" s="71" t="s">
        <v>2596</v>
      </c>
      <c r="G113" s="71">
        <v>2567</v>
      </c>
      <c r="H113" s="71">
        <v>6011659</v>
      </c>
      <c r="I113" s="71" t="s">
        <v>2694</v>
      </c>
      <c r="J113" s="71" t="s">
        <v>484</v>
      </c>
      <c r="L113" s="71" t="s">
        <v>2688</v>
      </c>
      <c r="M113" s="71" t="s">
        <v>2599</v>
      </c>
      <c r="N113" s="71"/>
      <c r="O113" s="79" t="s">
        <v>2600</v>
      </c>
      <c r="P113" s="71" t="s">
        <v>2601</v>
      </c>
      <c r="Q113" s="71"/>
      <c r="R113" s="71"/>
      <c r="T113" s="81" t="s">
        <v>2602</v>
      </c>
    </row>
    <row r="114" spans="1:20" ht="89.25" x14ac:dyDescent="0.2">
      <c r="A114" s="77">
        <v>44236</v>
      </c>
      <c r="B114" s="71" t="s">
        <v>125</v>
      </c>
      <c r="C114" s="78">
        <v>44330</v>
      </c>
      <c r="D114" s="71" t="s">
        <v>125</v>
      </c>
      <c r="E114" s="71" t="s">
        <v>125</v>
      </c>
      <c r="F114" s="71" t="s">
        <v>2596</v>
      </c>
      <c r="G114" s="71">
        <v>2568</v>
      </c>
      <c r="H114" s="71">
        <v>6011640</v>
      </c>
      <c r="I114" s="71" t="s">
        <v>2695</v>
      </c>
      <c r="J114" s="71" t="s">
        <v>484</v>
      </c>
      <c r="L114" s="71" t="s">
        <v>2688</v>
      </c>
      <c r="M114" s="71" t="s">
        <v>2599</v>
      </c>
      <c r="N114" s="71"/>
      <c r="O114" s="79" t="s">
        <v>2600</v>
      </c>
      <c r="P114" s="71" t="s">
        <v>2601</v>
      </c>
      <c r="Q114" s="71"/>
      <c r="R114" s="71"/>
      <c r="T114" s="81" t="s">
        <v>2602</v>
      </c>
    </row>
    <row r="115" spans="1:20" ht="89.25" x14ac:dyDescent="0.2">
      <c r="A115" s="77">
        <v>44236</v>
      </c>
      <c r="B115" s="71" t="s">
        <v>125</v>
      </c>
      <c r="C115" s="78">
        <v>44330</v>
      </c>
      <c r="D115" s="71" t="s">
        <v>125</v>
      </c>
      <c r="E115" s="71" t="s">
        <v>125</v>
      </c>
      <c r="F115" s="71" t="s">
        <v>2596</v>
      </c>
      <c r="G115" s="71">
        <v>2569</v>
      </c>
      <c r="H115" s="71">
        <v>6011632</v>
      </c>
      <c r="I115" s="71" t="s">
        <v>2696</v>
      </c>
      <c r="J115" s="71" t="s">
        <v>484</v>
      </c>
      <c r="L115" s="71" t="s">
        <v>2688</v>
      </c>
      <c r="M115" s="71" t="s">
        <v>2599</v>
      </c>
      <c r="N115" s="71"/>
      <c r="O115" s="79" t="s">
        <v>2600</v>
      </c>
      <c r="P115" s="71" t="s">
        <v>2601</v>
      </c>
      <c r="Q115" s="71"/>
      <c r="R115" s="71"/>
      <c r="T115" s="81" t="s">
        <v>2602</v>
      </c>
    </row>
    <row r="116" spans="1:20" ht="89.25" x14ac:dyDescent="0.2">
      <c r="A116" s="77">
        <v>44236</v>
      </c>
      <c r="B116" s="71" t="s">
        <v>125</v>
      </c>
      <c r="C116" s="78">
        <v>44330</v>
      </c>
      <c r="D116" s="71" t="s">
        <v>125</v>
      </c>
      <c r="E116" s="71" t="s">
        <v>125</v>
      </c>
      <c r="F116" s="71" t="s">
        <v>2596</v>
      </c>
      <c r="G116" s="71">
        <v>2570</v>
      </c>
      <c r="H116" s="71">
        <v>6011624</v>
      </c>
      <c r="I116" s="71" t="s">
        <v>2697</v>
      </c>
      <c r="J116" s="71" t="s">
        <v>484</v>
      </c>
      <c r="L116" s="71" t="s">
        <v>2688</v>
      </c>
      <c r="M116" s="71" t="s">
        <v>2599</v>
      </c>
      <c r="N116" s="71"/>
      <c r="O116" s="79" t="s">
        <v>2600</v>
      </c>
      <c r="P116" s="71" t="s">
        <v>2601</v>
      </c>
      <c r="Q116" s="71"/>
      <c r="R116" s="71"/>
      <c r="T116" s="81" t="s">
        <v>2602</v>
      </c>
    </row>
    <row r="117" spans="1:20" ht="89.25" x14ac:dyDescent="0.2">
      <c r="A117" s="77">
        <v>44236</v>
      </c>
      <c r="B117" s="71" t="s">
        <v>125</v>
      </c>
      <c r="C117" s="78">
        <v>44330</v>
      </c>
      <c r="D117" s="71" t="s">
        <v>125</v>
      </c>
      <c r="E117" s="71" t="s">
        <v>125</v>
      </c>
      <c r="F117" s="71" t="s">
        <v>2596</v>
      </c>
      <c r="G117" s="71">
        <v>2571</v>
      </c>
      <c r="H117" s="71">
        <v>6011616</v>
      </c>
      <c r="I117" s="71" t="s">
        <v>2698</v>
      </c>
      <c r="J117" s="71" t="s">
        <v>484</v>
      </c>
      <c r="L117" s="71" t="s">
        <v>2688</v>
      </c>
      <c r="M117" s="71" t="s">
        <v>2599</v>
      </c>
      <c r="N117" s="71"/>
      <c r="O117" s="79" t="s">
        <v>2600</v>
      </c>
      <c r="P117" s="71" t="s">
        <v>2601</v>
      </c>
      <c r="Q117" s="71"/>
      <c r="R117" s="71"/>
      <c r="T117" s="81" t="s">
        <v>2602</v>
      </c>
    </row>
    <row r="118" spans="1:20" ht="89.25" x14ac:dyDescent="0.2">
      <c r="A118" s="77">
        <v>44236</v>
      </c>
      <c r="B118" s="71" t="s">
        <v>125</v>
      </c>
      <c r="C118" s="78">
        <v>44330</v>
      </c>
      <c r="D118" s="71" t="s">
        <v>125</v>
      </c>
      <c r="E118" s="71" t="s">
        <v>125</v>
      </c>
      <c r="F118" s="71" t="s">
        <v>2596</v>
      </c>
      <c r="G118" s="71">
        <v>2576</v>
      </c>
      <c r="H118" s="71">
        <v>6011608</v>
      </c>
      <c r="I118" s="71" t="s">
        <v>2699</v>
      </c>
      <c r="J118" s="71" t="s">
        <v>484</v>
      </c>
      <c r="L118" s="71" t="s">
        <v>2688</v>
      </c>
      <c r="M118" s="71" t="s">
        <v>2599</v>
      </c>
      <c r="N118" s="71"/>
      <c r="O118" s="79" t="s">
        <v>2600</v>
      </c>
      <c r="P118" s="71" t="s">
        <v>2601</v>
      </c>
      <c r="Q118" s="71"/>
      <c r="R118" s="71"/>
      <c r="T118" s="81" t="s">
        <v>2602</v>
      </c>
    </row>
    <row r="119" spans="1:20" ht="89.25" x14ac:dyDescent="0.2">
      <c r="A119" s="77">
        <v>44236</v>
      </c>
      <c r="B119" s="71" t="s">
        <v>125</v>
      </c>
      <c r="C119" s="78">
        <v>44330</v>
      </c>
      <c r="D119" s="71" t="s">
        <v>125</v>
      </c>
      <c r="E119" s="71" t="s">
        <v>125</v>
      </c>
      <c r="F119" s="71" t="s">
        <v>2596</v>
      </c>
      <c r="G119" s="71">
        <v>2581</v>
      </c>
      <c r="H119" s="71">
        <v>6011595</v>
      </c>
      <c r="I119" s="71" t="s">
        <v>2700</v>
      </c>
      <c r="J119" s="71" t="s">
        <v>484</v>
      </c>
      <c r="L119" s="71" t="s">
        <v>2688</v>
      </c>
      <c r="M119" s="71" t="s">
        <v>2599</v>
      </c>
      <c r="N119" s="71"/>
      <c r="O119" s="79" t="s">
        <v>2600</v>
      </c>
      <c r="P119" s="71" t="s">
        <v>2601</v>
      </c>
      <c r="Q119" s="71"/>
      <c r="R119" s="71"/>
      <c r="T119" s="81" t="s">
        <v>2602</v>
      </c>
    </row>
    <row r="120" spans="1:20" ht="89.25" x14ac:dyDescent="0.2">
      <c r="A120" s="77">
        <v>44236</v>
      </c>
      <c r="B120" s="71" t="s">
        <v>125</v>
      </c>
      <c r="C120" s="78">
        <v>44330</v>
      </c>
      <c r="D120" s="71" t="s">
        <v>125</v>
      </c>
      <c r="E120" s="71" t="s">
        <v>125</v>
      </c>
      <c r="F120" s="71" t="s">
        <v>2596</v>
      </c>
      <c r="G120" s="71">
        <v>2582</v>
      </c>
      <c r="H120" s="71">
        <v>6011587</v>
      </c>
      <c r="I120" s="71" t="s">
        <v>2701</v>
      </c>
      <c r="J120" s="71" t="s">
        <v>484</v>
      </c>
      <c r="L120" s="71" t="s">
        <v>2688</v>
      </c>
      <c r="M120" s="71" t="s">
        <v>2599</v>
      </c>
      <c r="N120" s="71"/>
      <c r="O120" s="79" t="s">
        <v>2600</v>
      </c>
      <c r="P120" s="71" t="s">
        <v>2601</v>
      </c>
      <c r="Q120" s="71"/>
      <c r="R120" s="71"/>
      <c r="T120" s="81" t="s">
        <v>2602</v>
      </c>
    </row>
    <row r="121" spans="1:20" ht="89.25" x14ac:dyDescent="0.2">
      <c r="A121" s="77">
        <v>44236</v>
      </c>
      <c r="B121" s="71" t="s">
        <v>125</v>
      </c>
      <c r="C121" s="78">
        <v>44330</v>
      </c>
      <c r="D121" s="71" t="s">
        <v>125</v>
      </c>
      <c r="E121" s="71" t="s">
        <v>125</v>
      </c>
      <c r="F121" s="71" t="s">
        <v>2596</v>
      </c>
      <c r="G121" s="71">
        <v>2583</v>
      </c>
      <c r="H121" s="71">
        <v>6011579</v>
      </c>
      <c r="I121" s="71" t="s">
        <v>2702</v>
      </c>
      <c r="J121" s="71" t="s">
        <v>484</v>
      </c>
      <c r="L121" s="71" t="s">
        <v>2688</v>
      </c>
      <c r="M121" s="71" t="s">
        <v>2599</v>
      </c>
      <c r="N121" s="71"/>
      <c r="O121" s="79" t="s">
        <v>2600</v>
      </c>
      <c r="P121" s="71" t="s">
        <v>2601</v>
      </c>
      <c r="Q121" s="71"/>
      <c r="R121" s="71"/>
      <c r="T121" s="81" t="s">
        <v>2602</v>
      </c>
    </row>
    <row r="122" spans="1:20" ht="89.25" x14ac:dyDescent="0.2">
      <c r="A122" s="77">
        <v>44236</v>
      </c>
      <c r="B122" s="71" t="s">
        <v>125</v>
      </c>
      <c r="C122" s="78">
        <v>44330</v>
      </c>
      <c r="D122" s="71" t="s">
        <v>125</v>
      </c>
      <c r="E122" s="71" t="s">
        <v>125</v>
      </c>
      <c r="F122" s="71" t="s">
        <v>2596</v>
      </c>
      <c r="G122" s="71">
        <v>2588</v>
      </c>
      <c r="H122" s="71">
        <v>6011560</v>
      </c>
      <c r="I122" s="71" t="s">
        <v>2703</v>
      </c>
      <c r="J122" s="71" t="s">
        <v>484</v>
      </c>
      <c r="L122" s="71" t="s">
        <v>2704</v>
      </c>
      <c r="M122" s="71" t="s">
        <v>2599</v>
      </c>
      <c r="N122" s="71"/>
      <c r="O122" s="79" t="s">
        <v>2600</v>
      </c>
      <c r="P122" s="71" t="s">
        <v>2601</v>
      </c>
      <c r="Q122" s="71"/>
      <c r="R122" s="71"/>
      <c r="T122" s="81" t="s">
        <v>2602</v>
      </c>
    </row>
    <row r="123" spans="1:20" ht="89.25" x14ac:dyDescent="0.2">
      <c r="A123" s="77">
        <v>44236</v>
      </c>
      <c r="B123" s="71" t="s">
        <v>125</v>
      </c>
      <c r="C123" s="78">
        <v>44330</v>
      </c>
      <c r="D123" s="71" t="s">
        <v>125</v>
      </c>
      <c r="E123" s="71" t="s">
        <v>125</v>
      </c>
      <c r="F123" s="71" t="s">
        <v>2596</v>
      </c>
      <c r="G123" s="71">
        <v>2589</v>
      </c>
      <c r="H123" s="71">
        <v>6011552</v>
      </c>
      <c r="I123" s="71" t="s">
        <v>2705</v>
      </c>
      <c r="J123" s="71" t="s">
        <v>484</v>
      </c>
      <c r="L123" s="71" t="s">
        <v>2704</v>
      </c>
      <c r="M123" s="71" t="s">
        <v>2599</v>
      </c>
      <c r="N123" s="71"/>
      <c r="O123" s="79" t="s">
        <v>2600</v>
      </c>
      <c r="P123" s="71" t="s">
        <v>2601</v>
      </c>
      <c r="Q123" s="71"/>
      <c r="R123" s="71"/>
      <c r="T123" s="81" t="s">
        <v>2602</v>
      </c>
    </row>
    <row r="124" spans="1:20" ht="89.25" x14ac:dyDescent="0.2">
      <c r="A124" s="77">
        <v>44236</v>
      </c>
      <c r="B124" s="71" t="s">
        <v>125</v>
      </c>
      <c r="C124" s="78">
        <v>44330</v>
      </c>
      <c r="D124" s="71" t="s">
        <v>125</v>
      </c>
      <c r="E124" s="71" t="s">
        <v>125</v>
      </c>
      <c r="F124" s="71" t="s">
        <v>2596</v>
      </c>
      <c r="G124" s="71">
        <v>2590</v>
      </c>
      <c r="H124" s="71">
        <v>6011544</v>
      </c>
      <c r="I124" s="71" t="s">
        <v>2706</v>
      </c>
      <c r="J124" s="71" t="s">
        <v>484</v>
      </c>
      <c r="L124" s="71" t="s">
        <v>2704</v>
      </c>
      <c r="M124" s="71" t="s">
        <v>2599</v>
      </c>
      <c r="N124" s="71"/>
      <c r="O124" s="79" t="s">
        <v>2600</v>
      </c>
      <c r="P124" s="71" t="s">
        <v>2601</v>
      </c>
      <c r="Q124" s="71"/>
      <c r="R124" s="71"/>
      <c r="T124" s="81" t="s">
        <v>2602</v>
      </c>
    </row>
    <row r="125" spans="1:20" ht="89.25" x14ac:dyDescent="0.2">
      <c r="A125" s="77">
        <v>44236</v>
      </c>
      <c r="B125" s="71" t="s">
        <v>125</v>
      </c>
      <c r="C125" s="78">
        <v>44330</v>
      </c>
      <c r="D125" s="71" t="s">
        <v>125</v>
      </c>
      <c r="E125" s="71" t="s">
        <v>125</v>
      </c>
      <c r="F125" s="71" t="s">
        <v>2596</v>
      </c>
      <c r="G125" s="71">
        <v>2591</v>
      </c>
      <c r="H125" s="71">
        <v>6011536</v>
      </c>
      <c r="I125" s="71" t="s">
        <v>2707</v>
      </c>
      <c r="J125" s="71" t="s">
        <v>484</v>
      </c>
      <c r="L125" s="71" t="s">
        <v>2708</v>
      </c>
      <c r="M125" s="71" t="s">
        <v>2599</v>
      </c>
      <c r="N125" s="71"/>
      <c r="O125" s="79" t="s">
        <v>2600</v>
      </c>
      <c r="P125" s="71" t="s">
        <v>2601</v>
      </c>
      <c r="Q125" s="71"/>
      <c r="R125" s="71"/>
      <c r="T125" s="81" t="s">
        <v>2602</v>
      </c>
    </row>
    <row r="126" spans="1:20" ht="89.25" x14ac:dyDescent="0.2">
      <c r="A126" s="77">
        <v>44236</v>
      </c>
      <c r="B126" s="71" t="s">
        <v>125</v>
      </c>
      <c r="C126" s="78">
        <v>44330</v>
      </c>
      <c r="D126" s="71" t="s">
        <v>125</v>
      </c>
      <c r="E126" s="71" t="s">
        <v>125</v>
      </c>
      <c r="F126" s="71" t="s">
        <v>2596</v>
      </c>
      <c r="G126" s="71">
        <v>2592</v>
      </c>
      <c r="H126" s="71">
        <v>6011528</v>
      </c>
      <c r="I126" s="71" t="s">
        <v>2709</v>
      </c>
      <c r="J126" s="71" t="s">
        <v>484</v>
      </c>
      <c r="K126" s="71" t="s">
        <v>2710</v>
      </c>
      <c r="L126" s="71" t="s">
        <v>2688</v>
      </c>
      <c r="M126" s="71" t="s">
        <v>2599</v>
      </c>
      <c r="N126" s="71"/>
      <c r="O126" s="79" t="s">
        <v>2600</v>
      </c>
      <c r="P126" s="71" t="s">
        <v>2601</v>
      </c>
      <c r="Q126" s="71"/>
      <c r="R126" s="71"/>
      <c r="T126" s="81" t="s">
        <v>2602</v>
      </c>
    </row>
    <row r="127" spans="1:20" ht="89.25" x14ac:dyDescent="0.2">
      <c r="A127" s="77">
        <v>44236</v>
      </c>
      <c r="B127" s="71" t="s">
        <v>125</v>
      </c>
      <c r="C127" s="78">
        <v>44330</v>
      </c>
      <c r="D127" s="71" t="s">
        <v>125</v>
      </c>
      <c r="E127" s="71" t="s">
        <v>125</v>
      </c>
      <c r="F127" s="71" t="s">
        <v>2596</v>
      </c>
      <c r="G127" s="71">
        <v>2593</v>
      </c>
      <c r="H127" s="71">
        <v>6011511</v>
      </c>
      <c r="I127" s="71" t="s">
        <v>2711</v>
      </c>
      <c r="J127" s="71" t="s">
        <v>484</v>
      </c>
      <c r="L127" s="71" t="s">
        <v>2688</v>
      </c>
      <c r="M127" s="71" t="s">
        <v>2599</v>
      </c>
      <c r="N127" s="71"/>
      <c r="O127" s="79" t="s">
        <v>2600</v>
      </c>
      <c r="P127" s="71" t="s">
        <v>2601</v>
      </c>
      <c r="Q127" s="71"/>
      <c r="R127" s="71"/>
      <c r="T127" s="81" t="s">
        <v>2602</v>
      </c>
    </row>
    <row r="128" spans="1:20" ht="89.25" x14ac:dyDescent="0.2">
      <c r="A128" s="77">
        <v>44236</v>
      </c>
      <c r="B128" s="71" t="s">
        <v>125</v>
      </c>
      <c r="C128" s="78">
        <v>44330</v>
      </c>
      <c r="D128" s="71" t="s">
        <v>125</v>
      </c>
      <c r="E128" s="71" t="s">
        <v>125</v>
      </c>
      <c r="F128" s="71" t="s">
        <v>2596</v>
      </c>
      <c r="G128" s="71">
        <v>2475</v>
      </c>
      <c r="H128" s="71">
        <v>6011501</v>
      </c>
      <c r="I128" s="71" t="s">
        <v>2712</v>
      </c>
      <c r="J128" s="71" t="s">
        <v>484</v>
      </c>
      <c r="L128" s="71" t="s">
        <v>2708</v>
      </c>
      <c r="M128" s="71" t="s">
        <v>2599</v>
      </c>
      <c r="N128" s="71"/>
      <c r="O128" s="79" t="s">
        <v>2600</v>
      </c>
      <c r="P128" s="71" t="s">
        <v>2601</v>
      </c>
      <c r="Q128" s="71"/>
      <c r="R128" s="71"/>
      <c r="T128" s="81" t="s">
        <v>2602</v>
      </c>
    </row>
    <row r="129" spans="1:20" ht="89.25" x14ac:dyDescent="0.2">
      <c r="A129" s="77">
        <v>44236</v>
      </c>
      <c r="B129" s="71" t="s">
        <v>125</v>
      </c>
      <c r="C129" s="78">
        <v>44330</v>
      </c>
      <c r="D129" s="71" t="s">
        <v>125</v>
      </c>
      <c r="E129" s="71" t="s">
        <v>125</v>
      </c>
      <c r="F129" s="71" t="s">
        <v>2596</v>
      </c>
      <c r="G129" s="71">
        <v>2498</v>
      </c>
      <c r="H129" s="71">
        <v>6011499</v>
      </c>
      <c r="I129" s="71" t="s">
        <v>2713</v>
      </c>
      <c r="J129" s="71" t="s">
        <v>484</v>
      </c>
      <c r="L129" s="71" t="s">
        <v>2704</v>
      </c>
      <c r="M129" s="71" t="s">
        <v>2599</v>
      </c>
      <c r="N129" s="71"/>
      <c r="O129" s="79" t="s">
        <v>2600</v>
      </c>
      <c r="P129" s="71" t="s">
        <v>2601</v>
      </c>
      <c r="Q129" s="71"/>
      <c r="R129" s="71"/>
      <c r="T129" s="81" t="s">
        <v>2602</v>
      </c>
    </row>
    <row r="130" spans="1:20" ht="89.25" x14ac:dyDescent="0.2">
      <c r="A130" s="77">
        <v>44236</v>
      </c>
      <c r="B130" s="71" t="s">
        <v>125</v>
      </c>
      <c r="C130" s="78">
        <v>44330</v>
      </c>
      <c r="D130" s="71" t="s">
        <v>125</v>
      </c>
      <c r="E130" s="71" t="s">
        <v>125</v>
      </c>
      <c r="F130" s="71" t="s">
        <v>2596</v>
      </c>
      <c r="G130" s="71">
        <v>2499</v>
      </c>
      <c r="H130" s="71">
        <v>6011480</v>
      </c>
      <c r="I130" s="71" t="s">
        <v>2714</v>
      </c>
      <c r="J130" s="71" t="s">
        <v>484</v>
      </c>
      <c r="L130" s="71" t="s">
        <v>2704</v>
      </c>
      <c r="M130" s="71" t="s">
        <v>2599</v>
      </c>
      <c r="N130" s="71"/>
      <c r="O130" s="79" t="s">
        <v>2600</v>
      </c>
      <c r="P130" s="71" t="s">
        <v>2601</v>
      </c>
      <c r="Q130" s="71"/>
      <c r="R130" s="71"/>
      <c r="T130" s="81" t="s">
        <v>2602</v>
      </c>
    </row>
    <row r="131" spans="1:20" ht="89.25" x14ac:dyDescent="0.2">
      <c r="A131" s="77">
        <v>44236</v>
      </c>
      <c r="B131" s="71" t="s">
        <v>125</v>
      </c>
      <c r="C131" s="78">
        <v>44330</v>
      </c>
      <c r="D131" s="71" t="s">
        <v>125</v>
      </c>
      <c r="E131" s="71" t="s">
        <v>125</v>
      </c>
      <c r="F131" s="71" t="s">
        <v>2596</v>
      </c>
      <c r="G131" s="71">
        <v>2500</v>
      </c>
      <c r="H131" s="71">
        <v>6011472</v>
      </c>
      <c r="I131" s="71" t="s">
        <v>2715</v>
      </c>
      <c r="J131" s="71" t="s">
        <v>484</v>
      </c>
      <c r="L131" s="71" t="s">
        <v>2704</v>
      </c>
      <c r="M131" s="71" t="s">
        <v>2599</v>
      </c>
      <c r="N131" s="71"/>
      <c r="O131" s="79" t="s">
        <v>2600</v>
      </c>
      <c r="P131" s="71" t="s">
        <v>2601</v>
      </c>
      <c r="Q131" s="71"/>
      <c r="R131" s="71"/>
      <c r="T131" s="81" t="s">
        <v>2602</v>
      </c>
    </row>
    <row r="132" spans="1:20" ht="89.25" x14ac:dyDescent="0.2">
      <c r="A132" s="77">
        <v>44236</v>
      </c>
      <c r="B132" s="71" t="s">
        <v>125</v>
      </c>
      <c r="C132" s="78">
        <v>44330</v>
      </c>
      <c r="D132" s="71" t="s">
        <v>125</v>
      </c>
      <c r="E132" s="71" t="s">
        <v>125</v>
      </c>
      <c r="F132" s="71" t="s">
        <v>2596</v>
      </c>
      <c r="G132" s="71">
        <v>2501</v>
      </c>
      <c r="H132" s="71">
        <v>6011464</v>
      </c>
      <c r="I132" s="71" t="s">
        <v>2716</v>
      </c>
      <c r="J132" s="71" t="s">
        <v>484</v>
      </c>
      <c r="L132" s="71" t="s">
        <v>2704</v>
      </c>
      <c r="M132" s="71" t="s">
        <v>2599</v>
      </c>
      <c r="N132" s="71"/>
      <c r="O132" s="79" t="s">
        <v>2600</v>
      </c>
      <c r="P132" s="71" t="s">
        <v>2601</v>
      </c>
      <c r="Q132" s="71"/>
      <c r="R132" s="71"/>
      <c r="T132" s="81" t="s">
        <v>2602</v>
      </c>
    </row>
    <row r="133" spans="1:20" ht="89.25" x14ac:dyDescent="0.2">
      <c r="A133" s="77">
        <v>44236</v>
      </c>
      <c r="B133" s="71" t="s">
        <v>125</v>
      </c>
      <c r="C133" s="78">
        <v>44330</v>
      </c>
      <c r="D133" s="71" t="s">
        <v>125</v>
      </c>
      <c r="E133" s="71" t="s">
        <v>125</v>
      </c>
      <c r="F133" s="71" t="s">
        <v>2596</v>
      </c>
      <c r="G133" s="71">
        <v>2504</v>
      </c>
      <c r="H133" s="71">
        <v>6011456</v>
      </c>
      <c r="I133" s="71" t="s">
        <v>2717</v>
      </c>
      <c r="J133" s="71" t="s">
        <v>484</v>
      </c>
      <c r="K133" s="71" t="s">
        <v>2718</v>
      </c>
      <c r="L133" s="71" t="s">
        <v>2688</v>
      </c>
      <c r="M133" s="71" t="s">
        <v>2599</v>
      </c>
      <c r="N133" s="71"/>
      <c r="O133" s="79" t="s">
        <v>2600</v>
      </c>
      <c r="P133" s="71" t="s">
        <v>2601</v>
      </c>
      <c r="Q133" s="71"/>
      <c r="R133" s="71"/>
      <c r="T133" s="81" t="s">
        <v>2602</v>
      </c>
    </row>
    <row r="134" spans="1:20" ht="89.25" x14ac:dyDescent="0.2">
      <c r="A134" s="77">
        <v>44236</v>
      </c>
      <c r="B134" s="71" t="s">
        <v>125</v>
      </c>
      <c r="C134" s="78">
        <v>44330</v>
      </c>
      <c r="D134" s="71" t="s">
        <v>125</v>
      </c>
      <c r="E134" s="71" t="s">
        <v>125</v>
      </c>
      <c r="F134" s="71" t="s">
        <v>2596</v>
      </c>
      <c r="G134" s="71">
        <v>2505</v>
      </c>
      <c r="H134" s="71">
        <v>6011448</v>
      </c>
      <c r="I134" s="71" t="s">
        <v>2719</v>
      </c>
      <c r="J134" s="71" t="s">
        <v>484</v>
      </c>
      <c r="K134" s="71" t="s">
        <v>2720</v>
      </c>
      <c r="L134" s="71" t="s">
        <v>2688</v>
      </c>
      <c r="M134" s="71" t="s">
        <v>2599</v>
      </c>
      <c r="N134" s="71"/>
      <c r="O134" s="79" t="s">
        <v>2600</v>
      </c>
      <c r="P134" s="71" t="s">
        <v>2601</v>
      </c>
      <c r="Q134" s="71"/>
      <c r="R134" s="71"/>
      <c r="T134" s="81" t="s">
        <v>2602</v>
      </c>
    </row>
    <row r="135" spans="1:20" ht="89.25" x14ac:dyDescent="0.2">
      <c r="A135" s="77">
        <v>44236</v>
      </c>
      <c r="B135" s="71" t="s">
        <v>125</v>
      </c>
      <c r="C135" s="78">
        <v>44330</v>
      </c>
      <c r="D135" s="71" t="s">
        <v>125</v>
      </c>
      <c r="E135" s="71" t="s">
        <v>125</v>
      </c>
      <c r="F135" s="71" t="s">
        <v>2596</v>
      </c>
      <c r="G135" s="71">
        <v>2506</v>
      </c>
      <c r="H135" s="71">
        <v>6011431</v>
      </c>
      <c r="I135" s="71" t="s">
        <v>2721</v>
      </c>
      <c r="J135" s="71" t="s">
        <v>484</v>
      </c>
      <c r="L135" s="71" t="s">
        <v>2688</v>
      </c>
      <c r="M135" s="71" t="s">
        <v>2599</v>
      </c>
      <c r="N135" s="71"/>
      <c r="O135" s="79" t="s">
        <v>2600</v>
      </c>
      <c r="P135" s="71" t="s">
        <v>2601</v>
      </c>
      <c r="Q135" s="71"/>
      <c r="R135" s="71"/>
      <c r="T135" s="81" t="s">
        <v>2602</v>
      </c>
    </row>
    <row r="136" spans="1:20" ht="89.25" x14ac:dyDescent="0.2">
      <c r="A136" s="77">
        <v>44236</v>
      </c>
      <c r="B136" s="71" t="s">
        <v>125</v>
      </c>
      <c r="C136" s="78">
        <v>44330</v>
      </c>
      <c r="D136" s="71" t="s">
        <v>125</v>
      </c>
      <c r="E136" s="71" t="s">
        <v>125</v>
      </c>
      <c r="F136" s="71" t="s">
        <v>2596</v>
      </c>
      <c r="G136" s="71">
        <v>2507</v>
      </c>
      <c r="H136" s="71">
        <v>6011421</v>
      </c>
      <c r="I136" s="71" t="s">
        <v>2722</v>
      </c>
      <c r="J136" s="71" t="s">
        <v>484</v>
      </c>
      <c r="L136" s="71" t="s">
        <v>2688</v>
      </c>
      <c r="M136" s="71" t="s">
        <v>2599</v>
      </c>
      <c r="N136" s="71"/>
      <c r="O136" s="79" t="s">
        <v>2600</v>
      </c>
      <c r="P136" s="71" t="s">
        <v>2601</v>
      </c>
      <c r="Q136" s="71"/>
      <c r="R136" s="71"/>
      <c r="T136" s="81" t="s">
        <v>2602</v>
      </c>
    </row>
    <row r="137" spans="1:20" ht="89.25" x14ac:dyDescent="0.2">
      <c r="A137" s="77">
        <v>44236</v>
      </c>
      <c r="B137" s="71" t="s">
        <v>125</v>
      </c>
      <c r="C137" s="78">
        <v>44330</v>
      </c>
      <c r="D137" s="71" t="s">
        <v>125</v>
      </c>
      <c r="E137" s="71" t="s">
        <v>125</v>
      </c>
      <c r="F137" s="71" t="s">
        <v>2596</v>
      </c>
      <c r="G137" s="71">
        <v>2508</v>
      </c>
      <c r="H137" s="71">
        <v>6011413</v>
      </c>
      <c r="I137" s="71" t="s">
        <v>2723</v>
      </c>
      <c r="J137" s="71" t="s">
        <v>484</v>
      </c>
      <c r="L137" s="71" t="s">
        <v>2688</v>
      </c>
      <c r="M137" s="71" t="s">
        <v>2599</v>
      </c>
      <c r="N137" s="71"/>
      <c r="O137" s="79" t="s">
        <v>2600</v>
      </c>
      <c r="P137" s="71" t="s">
        <v>2601</v>
      </c>
      <c r="Q137" s="71"/>
      <c r="R137" s="71"/>
      <c r="T137" s="81" t="s">
        <v>2602</v>
      </c>
    </row>
    <row r="138" spans="1:20" ht="89.25" x14ac:dyDescent="0.2">
      <c r="A138" s="77">
        <v>44236</v>
      </c>
      <c r="B138" s="71" t="s">
        <v>125</v>
      </c>
      <c r="C138" s="78">
        <v>44330</v>
      </c>
      <c r="D138" s="71" t="s">
        <v>125</v>
      </c>
      <c r="E138" s="71" t="s">
        <v>125</v>
      </c>
      <c r="F138" s="71" t="s">
        <v>2596</v>
      </c>
      <c r="G138" s="71">
        <v>2521</v>
      </c>
      <c r="H138" s="71">
        <v>6011405</v>
      </c>
      <c r="I138" s="71" t="s">
        <v>2724</v>
      </c>
      <c r="J138" s="71" t="s">
        <v>484</v>
      </c>
      <c r="L138" s="71" t="s">
        <v>2688</v>
      </c>
      <c r="M138" s="71" t="s">
        <v>2599</v>
      </c>
      <c r="N138" s="71"/>
      <c r="O138" s="79" t="s">
        <v>2600</v>
      </c>
      <c r="P138" s="71" t="s">
        <v>2601</v>
      </c>
      <c r="Q138" s="71"/>
      <c r="R138" s="71"/>
      <c r="T138" s="81" t="s">
        <v>2602</v>
      </c>
    </row>
    <row r="139" spans="1:20" ht="89.25" x14ac:dyDescent="0.2">
      <c r="A139" s="77">
        <v>44236</v>
      </c>
      <c r="B139" s="71" t="s">
        <v>125</v>
      </c>
      <c r="C139" s="78">
        <v>44330</v>
      </c>
      <c r="D139" s="71" t="s">
        <v>125</v>
      </c>
      <c r="E139" s="71" t="s">
        <v>125</v>
      </c>
      <c r="F139" s="71" t="s">
        <v>2596</v>
      </c>
      <c r="G139" s="71">
        <v>2522</v>
      </c>
      <c r="H139" s="71">
        <v>6011392</v>
      </c>
      <c r="I139" s="71" t="s">
        <v>2725</v>
      </c>
      <c r="J139" s="71" t="s">
        <v>484</v>
      </c>
      <c r="L139" s="71" t="s">
        <v>2688</v>
      </c>
      <c r="M139" s="71" t="s">
        <v>2599</v>
      </c>
      <c r="N139" s="71"/>
      <c r="O139" s="79" t="s">
        <v>2600</v>
      </c>
      <c r="P139" s="71" t="s">
        <v>2601</v>
      </c>
      <c r="Q139" s="71"/>
      <c r="R139" s="71"/>
      <c r="T139" s="81" t="s">
        <v>2602</v>
      </c>
    </row>
    <row r="140" spans="1:20" ht="89.25" x14ac:dyDescent="0.2">
      <c r="A140" s="77">
        <v>44236</v>
      </c>
      <c r="B140" s="71" t="s">
        <v>125</v>
      </c>
      <c r="C140" s="78">
        <v>44330</v>
      </c>
      <c r="D140" s="71" t="s">
        <v>125</v>
      </c>
      <c r="E140" s="71" t="s">
        <v>125</v>
      </c>
      <c r="F140" s="71" t="s">
        <v>2596</v>
      </c>
      <c r="G140" s="71">
        <v>2524</v>
      </c>
      <c r="H140" s="71">
        <v>6011384</v>
      </c>
      <c r="I140" s="71" t="s">
        <v>2726</v>
      </c>
      <c r="J140" s="71" t="s">
        <v>484</v>
      </c>
      <c r="K140" s="71" t="s">
        <v>2727</v>
      </c>
      <c r="L140" s="71" t="s">
        <v>2688</v>
      </c>
      <c r="M140" s="71" t="s">
        <v>2599</v>
      </c>
      <c r="N140" s="71"/>
      <c r="O140" s="79" t="s">
        <v>2600</v>
      </c>
      <c r="P140" s="71" t="s">
        <v>2601</v>
      </c>
      <c r="Q140" s="71"/>
      <c r="R140" s="71"/>
      <c r="T140" s="81" t="s">
        <v>2602</v>
      </c>
    </row>
    <row r="141" spans="1:20" ht="89.25" x14ac:dyDescent="0.2">
      <c r="A141" s="77">
        <v>44236</v>
      </c>
      <c r="B141" s="71" t="s">
        <v>125</v>
      </c>
      <c r="C141" s="78">
        <v>44330</v>
      </c>
      <c r="D141" s="71" t="s">
        <v>125</v>
      </c>
      <c r="E141" s="71" t="s">
        <v>125</v>
      </c>
      <c r="F141" s="71" t="s">
        <v>2596</v>
      </c>
      <c r="G141" s="71">
        <v>2528</v>
      </c>
      <c r="H141" s="71">
        <v>6011376</v>
      </c>
      <c r="I141" s="71" t="s">
        <v>2728</v>
      </c>
      <c r="J141" s="71" t="s">
        <v>484</v>
      </c>
      <c r="L141" s="71" t="s">
        <v>2688</v>
      </c>
      <c r="M141" s="71" t="s">
        <v>2599</v>
      </c>
      <c r="N141" s="71"/>
      <c r="O141" s="79" t="s">
        <v>2600</v>
      </c>
      <c r="P141" s="71" t="s">
        <v>2601</v>
      </c>
      <c r="Q141" s="71"/>
      <c r="R141" s="71"/>
      <c r="T141" s="81" t="s">
        <v>2602</v>
      </c>
    </row>
    <row r="142" spans="1:20" ht="89.25" x14ac:dyDescent="0.2">
      <c r="A142" s="77">
        <v>44236</v>
      </c>
      <c r="B142" s="71" t="s">
        <v>125</v>
      </c>
      <c r="C142" s="78">
        <v>44330</v>
      </c>
      <c r="D142" s="71" t="s">
        <v>125</v>
      </c>
      <c r="E142" s="71" t="s">
        <v>125</v>
      </c>
      <c r="F142" s="71" t="s">
        <v>2596</v>
      </c>
      <c r="G142" s="71">
        <v>2530</v>
      </c>
      <c r="H142" s="71">
        <v>6011368</v>
      </c>
      <c r="I142" s="71" t="s">
        <v>2729</v>
      </c>
      <c r="J142" s="71" t="s">
        <v>484</v>
      </c>
      <c r="L142" s="71" t="s">
        <v>2688</v>
      </c>
      <c r="M142" s="71" t="s">
        <v>2599</v>
      </c>
      <c r="N142" s="71"/>
      <c r="O142" s="79" t="s">
        <v>2600</v>
      </c>
      <c r="P142" s="71" t="s">
        <v>2601</v>
      </c>
      <c r="Q142" s="71"/>
      <c r="R142" s="71"/>
      <c r="T142" s="81" t="s">
        <v>2602</v>
      </c>
    </row>
    <row r="143" spans="1:20" ht="89.25" x14ac:dyDescent="0.2">
      <c r="A143" s="77">
        <v>44236</v>
      </c>
      <c r="B143" s="71" t="s">
        <v>125</v>
      </c>
      <c r="C143" s="78">
        <v>44330</v>
      </c>
      <c r="D143" s="71" t="s">
        <v>125</v>
      </c>
      <c r="E143" s="71" t="s">
        <v>125</v>
      </c>
      <c r="F143" s="71" t="s">
        <v>2596</v>
      </c>
      <c r="G143" s="71">
        <v>2532</v>
      </c>
      <c r="H143" s="71">
        <v>6011351</v>
      </c>
      <c r="I143" s="71" t="s">
        <v>2730</v>
      </c>
      <c r="J143" s="71" t="s">
        <v>484</v>
      </c>
      <c r="L143" s="71" t="s">
        <v>2704</v>
      </c>
      <c r="M143" s="71" t="s">
        <v>2599</v>
      </c>
      <c r="N143" s="71"/>
      <c r="O143" s="79" t="s">
        <v>2600</v>
      </c>
      <c r="P143" s="71" t="s">
        <v>2601</v>
      </c>
      <c r="Q143" s="71"/>
      <c r="R143" s="71"/>
      <c r="T143" s="81" t="s">
        <v>2602</v>
      </c>
    </row>
    <row r="144" spans="1:20" ht="89.25" x14ac:dyDescent="0.2">
      <c r="A144" s="77">
        <v>44236</v>
      </c>
      <c r="B144" s="71" t="s">
        <v>125</v>
      </c>
      <c r="C144" s="78">
        <v>44330</v>
      </c>
      <c r="D144" s="71" t="s">
        <v>125</v>
      </c>
      <c r="E144" s="71" t="s">
        <v>125</v>
      </c>
      <c r="F144" s="71" t="s">
        <v>2596</v>
      </c>
      <c r="G144" s="71">
        <v>-6</v>
      </c>
      <c r="H144" s="71">
        <v>6011341</v>
      </c>
      <c r="I144" s="71" t="s">
        <v>2731</v>
      </c>
      <c r="J144" s="71" t="s">
        <v>484</v>
      </c>
      <c r="K144" s="71" t="s">
        <v>2732</v>
      </c>
      <c r="L144" s="71" t="s">
        <v>2688</v>
      </c>
      <c r="M144" s="71" t="s">
        <v>2599</v>
      </c>
      <c r="N144" s="71"/>
      <c r="O144" s="79" t="s">
        <v>2600</v>
      </c>
      <c r="P144" s="71" t="s">
        <v>2601</v>
      </c>
      <c r="Q144" s="71"/>
      <c r="R144" s="71"/>
      <c r="T144" s="81" t="s">
        <v>2602</v>
      </c>
    </row>
    <row r="145" spans="1:20" ht="89.25" x14ac:dyDescent="0.2">
      <c r="A145" s="77">
        <v>44236</v>
      </c>
      <c r="B145" s="71" t="s">
        <v>125</v>
      </c>
      <c r="C145" s="78">
        <v>44330</v>
      </c>
      <c r="D145" s="71" t="s">
        <v>125</v>
      </c>
      <c r="E145" s="71" t="s">
        <v>125</v>
      </c>
      <c r="F145" s="71" t="s">
        <v>2596</v>
      </c>
      <c r="G145" s="71">
        <v>-8</v>
      </c>
      <c r="H145" s="71">
        <v>6011333</v>
      </c>
      <c r="I145" s="71" t="s">
        <v>2733</v>
      </c>
      <c r="J145" s="71" t="s">
        <v>484</v>
      </c>
      <c r="K145" s="71" t="s">
        <v>2734</v>
      </c>
      <c r="L145" s="71" t="s">
        <v>2688</v>
      </c>
      <c r="M145" s="71" t="s">
        <v>2599</v>
      </c>
      <c r="N145" s="71"/>
      <c r="O145" s="79" t="s">
        <v>2600</v>
      </c>
      <c r="P145" s="71" t="s">
        <v>2601</v>
      </c>
      <c r="Q145" s="71"/>
      <c r="R145" s="71"/>
      <c r="T145" s="81" t="s">
        <v>2602</v>
      </c>
    </row>
    <row r="146" spans="1:20" ht="89.25" x14ac:dyDescent="0.2">
      <c r="A146" s="77">
        <v>44236</v>
      </c>
      <c r="B146" s="71" t="s">
        <v>125</v>
      </c>
      <c r="C146" s="78">
        <v>44330</v>
      </c>
      <c r="D146" s="71" t="s">
        <v>125</v>
      </c>
      <c r="E146" s="71" t="s">
        <v>125</v>
      </c>
      <c r="F146" s="71" t="s">
        <v>2596</v>
      </c>
      <c r="G146" s="71">
        <v>-596</v>
      </c>
      <c r="H146" s="71">
        <v>6011325</v>
      </c>
      <c r="I146" s="71" t="s">
        <v>2735</v>
      </c>
      <c r="J146" s="71" t="s">
        <v>484</v>
      </c>
      <c r="K146" s="71" t="s">
        <v>2736</v>
      </c>
      <c r="L146" s="71" t="s">
        <v>2688</v>
      </c>
      <c r="M146" s="71" t="s">
        <v>2599</v>
      </c>
      <c r="N146" s="71"/>
      <c r="O146" s="79" t="s">
        <v>2600</v>
      </c>
      <c r="P146" s="71" t="s">
        <v>2601</v>
      </c>
      <c r="Q146" s="71"/>
      <c r="R146" s="71"/>
      <c r="T146" s="81" t="s">
        <v>2602</v>
      </c>
    </row>
    <row r="147" spans="1:20" ht="89.25" x14ac:dyDescent="0.2">
      <c r="A147" s="77">
        <v>44236</v>
      </c>
      <c r="B147" s="71" t="s">
        <v>125</v>
      </c>
      <c r="C147" s="78">
        <v>44330</v>
      </c>
      <c r="D147" s="71" t="s">
        <v>125</v>
      </c>
      <c r="E147" s="71" t="s">
        <v>125</v>
      </c>
      <c r="F147" s="71" t="s">
        <v>2596</v>
      </c>
      <c r="G147" s="71">
        <v>1692</v>
      </c>
      <c r="H147" s="71">
        <v>6011317</v>
      </c>
      <c r="I147" s="71" t="s">
        <v>2737</v>
      </c>
      <c r="J147" s="71" t="s">
        <v>484</v>
      </c>
      <c r="K147" s="71" t="s">
        <v>2738</v>
      </c>
      <c r="L147" s="71" t="s">
        <v>2704</v>
      </c>
      <c r="M147" s="71" t="s">
        <v>2599</v>
      </c>
      <c r="N147" s="71"/>
      <c r="O147" s="79" t="s">
        <v>2600</v>
      </c>
      <c r="P147" s="71" t="s">
        <v>2601</v>
      </c>
      <c r="Q147" s="71"/>
      <c r="R147" s="71"/>
      <c r="T147" s="81" t="s">
        <v>2602</v>
      </c>
    </row>
    <row r="148" spans="1:20" ht="89.25" x14ac:dyDescent="0.2">
      <c r="A148" s="77">
        <v>44236</v>
      </c>
      <c r="B148" s="71" t="s">
        <v>125</v>
      </c>
      <c r="C148" s="78">
        <v>44330</v>
      </c>
      <c r="D148" s="71" t="s">
        <v>125</v>
      </c>
      <c r="E148" s="71" t="s">
        <v>125</v>
      </c>
      <c r="F148" s="71" t="s">
        <v>2596</v>
      </c>
      <c r="G148" s="71">
        <v>-597</v>
      </c>
      <c r="H148" s="71">
        <v>6011309</v>
      </c>
      <c r="I148" s="71" t="s">
        <v>2739</v>
      </c>
      <c r="J148" s="71" t="s">
        <v>484</v>
      </c>
      <c r="K148" s="71" t="s">
        <v>2740</v>
      </c>
      <c r="L148" s="71" t="s">
        <v>2704</v>
      </c>
      <c r="M148" s="71" t="s">
        <v>2599</v>
      </c>
      <c r="N148" s="71"/>
      <c r="O148" s="79" t="s">
        <v>2600</v>
      </c>
      <c r="P148" s="71" t="s">
        <v>2601</v>
      </c>
      <c r="Q148" s="71"/>
      <c r="R148" s="71"/>
      <c r="T148" s="81" t="s">
        <v>2602</v>
      </c>
    </row>
    <row r="149" spans="1:20" ht="89.25" x14ac:dyDescent="0.2">
      <c r="A149" s="77">
        <v>44236</v>
      </c>
      <c r="B149" s="71" t="s">
        <v>125</v>
      </c>
      <c r="C149" s="78">
        <v>44330</v>
      </c>
      <c r="D149" s="71" t="s">
        <v>125</v>
      </c>
      <c r="E149" s="71" t="s">
        <v>125</v>
      </c>
      <c r="F149" s="71" t="s">
        <v>2596</v>
      </c>
      <c r="G149" s="71">
        <v>609</v>
      </c>
      <c r="H149" s="71">
        <v>6011296</v>
      </c>
      <c r="I149" s="71" t="s">
        <v>2741</v>
      </c>
      <c r="J149" s="71" t="s">
        <v>484</v>
      </c>
      <c r="K149" s="71" t="s">
        <v>2742</v>
      </c>
      <c r="L149" s="71" t="s">
        <v>2688</v>
      </c>
      <c r="M149" s="71" t="s">
        <v>2599</v>
      </c>
      <c r="N149" s="71"/>
      <c r="O149" s="79" t="s">
        <v>2600</v>
      </c>
      <c r="P149" s="71" t="s">
        <v>2601</v>
      </c>
      <c r="Q149" s="71"/>
      <c r="R149" s="71"/>
      <c r="T149" s="81" t="s">
        <v>2602</v>
      </c>
    </row>
    <row r="150" spans="1:20" ht="89.25" x14ac:dyDescent="0.2">
      <c r="A150" s="77">
        <v>44236</v>
      </c>
      <c r="B150" s="71" t="s">
        <v>125</v>
      </c>
      <c r="C150" s="78">
        <v>44330</v>
      </c>
      <c r="D150" s="71" t="s">
        <v>125</v>
      </c>
      <c r="E150" s="71" t="s">
        <v>125</v>
      </c>
      <c r="F150" s="71" t="s">
        <v>2596</v>
      </c>
      <c r="G150" s="71">
        <v>-595</v>
      </c>
      <c r="H150" s="71">
        <v>6011288</v>
      </c>
      <c r="I150" s="71" t="s">
        <v>2743</v>
      </c>
      <c r="J150" s="71" t="s">
        <v>484</v>
      </c>
      <c r="K150" s="71" t="s">
        <v>2744</v>
      </c>
      <c r="L150" s="71" t="s">
        <v>2688</v>
      </c>
      <c r="M150" s="71" t="s">
        <v>2599</v>
      </c>
      <c r="N150" s="71"/>
      <c r="O150" s="79" t="s">
        <v>2600</v>
      </c>
      <c r="P150" s="71" t="s">
        <v>2601</v>
      </c>
      <c r="Q150" s="71"/>
      <c r="R150" s="71"/>
      <c r="T150" s="81" t="s">
        <v>2602</v>
      </c>
    </row>
    <row r="151" spans="1:20" ht="76.5" x14ac:dyDescent="0.2">
      <c r="A151" s="77">
        <v>44301</v>
      </c>
      <c r="B151" s="71" t="s">
        <v>125</v>
      </c>
      <c r="C151" s="78">
        <v>44386</v>
      </c>
      <c r="D151" s="75">
        <v>44391</v>
      </c>
      <c r="E151" s="71" t="s">
        <v>2514</v>
      </c>
      <c r="F151" s="71">
        <v>2111247</v>
      </c>
      <c r="G151" s="71" t="s">
        <v>2745</v>
      </c>
      <c r="H151" s="71">
        <v>6011271</v>
      </c>
      <c r="I151" s="71" t="s">
        <v>2746</v>
      </c>
      <c r="J151" s="71" t="s">
        <v>2517</v>
      </c>
      <c r="M151" s="71" t="s">
        <v>2518</v>
      </c>
      <c r="N151" s="71" t="s">
        <v>2747</v>
      </c>
      <c r="O151" s="71"/>
      <c r="P151" s="71"/>
      <c r="Q151" s="71"/>
      <c r="R151" s="71"/>
      <c r="T151" s="81" t="s">
        <v>2524</v>
      </c>
    </row>
    <row r="152" spans="1:20" x14ac:dyDescent="0.2">
      <c r="A152" s="77">
        <v>44301</v>
      </c>
      <c r="B152" s="71" t="s">
        <v>2748</v>
      </c>
      <c r="C152" s="71"/>
      <c r="D152" s="71"/>
      <c r="E152" s="71" t="s">
        <v>2514</v>
      </c>
      <c r="F152" s="71">
        <v>2111247</v>
      </c>
      <c r="G152" s="71" t="s">
        <v>2749</v>
      </c>
      <c r="H152" s="71" t="s">
        <v>125</v>
      </c>
      <c r="I152" s="71" t="s">
        <v>2750</v>
      </c>
      <c r="J152" s="71" t="s">
        <v>2517</v>
      </c>
      <c r="M152" s="71" t="s">
        <v>2518</v>
      </c>
      <c r="N152" s="71"/>
      <c r="O152" s="71"/>
      <c r="P152" s="71"/>
      <c r="Q152" s="71"/>
      <c r="R152" s="71"/>
      <c r="T152" s="81"/>
    </row>
    <row r="153" spans="1:20" ht="76.5" x14ac:dyDescent="0.2">
      <c r="A153" s="77">
        <v>44301</v>
      </c>
      <c r="B153" s="71" t="s">
        <v>125</v>
      </c>
      <c r="C153" s="78">
        <v>44386</v>
      </c>
      <c r="D153" s="75">
        <v>44391</v>
      </c>
      <c r="E153" s="71" t="s">
        <v>2514</v>
      </c>
      <c r="F153" s="71">
        <v>2111247</v>
      </c>
      <c r="G153" s="71" t="s">
        <v>2751</v>
      </c>
      <c r="H153" s="71">
        <v>6011261</v>
      </c>
      <c r="I153" s="71" t="s">
        <v>2752</v>
      </c>
      <c r="J153" s="71" t="s">
        <v>2517</v>
      </c>
      <c r="M153" s="71" t="s">
        <v>2518</v>
      </c>
      <c r="N153" s="71" t="s">
        <v>2747</v>
      </c>
      <c r="O153" s="71"/>
      <c r="P153" s="71"/>
      <c r="Q153" s="71"/>
      <c r="R153" s="71"/>
      <c r="T153" s="81" t="s">
        <v>2524</v>
      </c>
    </row>
    <row r="154" spans="1:20" ht="76.5" x14ac:dyDescent="0.2">
      <c r="A154" s="77">
        <v>44301</v>
      </c>
      <c r="B154" s="71" t="s">
        <v>125</v>
      </c>
      <c r="C154" s="78">
        <v>44386</v>
      </c>
      <c r="D154" s="75">
        <v>44391</v>
      </c>
      <c r="E154" s="71" t="s">
        <v>2514</v>
      </c>
      <c r="F154" s="71">
        <v>2111247</v>
      </c>
      <c r="G154" s="71" t="s">
        <v>2753</v>
      </c>
      <c r="H154" s="71">
        <v>6011253</v>
      </c>
      <c r="I154" s="71" t="s">
        <v>2754</v>
      </c>
      <c r="J154" s="71" t="s">
        <v>2517</v>
      </c>
      <c r="M154" s="71" t="s">
        <v>2518</v>
      </c>
      <c r="N154" s="71" t="s">
        <v>2747</v>
      </c>
      <c r="O154" s="71"/>
      <c r="P154" s="71"/>
      <c r="Q154" s="71"/>
      <c r="R154" s="71"/>
      <c r="T154" s="81" t="s">
        <v>2524</v>
      </c>
    </row>
    <row r="155" spans="1:20" ht="76.5" x14ac:dyDescent="0.2">
      <c r="A155" s="77">
        <v>44301</v>
      </c>
      <c r="B155" s="71" t="s">
        <v>125</v>
      </c>
      <c r="C155" s="78">
        <v>44386</v>
      </c>
      <c r="D155" s="75">
        <v>44391</v>
      </c>
      <c r="E155" s="71" t="s">
        <v>2514</v>
      </c>
      <c r="F155" s="71">
        <v>2111247</v>
      </c>
      <c r="G155" s="71" t="s">
        <v>2755</v>
      </c>
      <c r="H155" s="71">
        <v>6011245</v>
      </c>
      <c r="I155" s="71" t="s">
        <v>2756</v>
      </c>
      <c r="J155" s="71" t="s">
        <v>2517</v>
      </c>
      <c r="M155" s="71" t="s">
        <v>2518</v>
      </c>
      <c r="N155" s="71" t="s">
        <v>2747</v>
      </c>
      <c r="O155" s="71"/>
      <c r="P155" s="71"/>
      <c r="Q155" s="71"/>
      <c r="R155" s="71"/>
      <c r="T155" s="81" t="s">
        <v>2524</v>
      </c>
    </row>
    <row r="156" spans="1:20" ht="76.5" x14ac:dyDescent="0.2">
      <c r="A156" s="77">
        <v>44301</v>
      </c>
      <c r="B156" s="71" t="s">
        <v>125</v>
      </c>
      <c r="C156" s="78">
        <v>44386</v>
      </c>
      <c r="D156" s="75">
        <v>44391</v>
      </c>
      <c r="E156" s="71" t="s">
        <v>2514</v>
      </c>
      <c r="F156" s="71">
        <v>2111247</v>
      </c>
      <c r="G156" s="71" t="s">
        <v>2757</v>
      </c>
      <c r="H156" s="71">
        <v>6011237</v>
      </c>
      <c r="I156" s="71" t="s">
        <v>2758</v>
      </c>
      <c r="J156" s="71" t="s">
        <v>2517</v>
      </c>
      <c r="M156" s="71" t="s">
        <v>2518</v>
      </c>
      <c r="N156" s="71" t="s">
        <v>2747</v>
      </c>
      <c r="O156" s="71"/>
      <c r="P156" s="71"/>
      <c r="Q156" s="71"/>
      <c r="R156" s="71"/>
      <c r="T156" s="81" t="s">
        <v>2524</v>
      </c>
    </row>
    <row r="157" spans="1:20" ht="76.5" x14ac:dyDescent="0.2">
      <c r="A157" s="77">
        <v>44301</v>
      </c>
      <c r="B157" s="71" t="s">
        <v>125</v>
      </c>
      <c r="C157" s="78">
        <v>44386</v>
      </c>
      <c r="D157" s="75">
        <v>44391</v>
      </c>
      <c r="E157" s="71" t="s">
        <v>2514</v>
      </c>
      <c r="F157" s="71">
        <v>2111247</v>
      </c>
      <c r="G157" s="71" t="s">
        <v>2759</v>
      </c>
      <c r="H157" s="71">
        <v>6011229</v>
      </c>
      <c r="I157" s="71" t="s">
        <v>2760</v>
      </c>
      <c r="J157" s="71" t="s">
        <v>2517</v>
      </c>
      <c r="M157" s="71" t="s">
        <v>2518</v>
      </c>
      <c r="N157" s="71" t="s">
        <v>2747</v>
      </c>
      <c r="O157" s="71"/>
      <c r="P157" s="71"/>
      <c r="Q157" s="71"/>
      <c r="R157" s="71"/>
      <c r="T157" s="81" t="s">
        <v>2524</v>
      </c>
    </row>
    <row r="158" spans="1:20" ht="76.5" x14ac:dyDescent="0.2">
      <c r="A158" s="77">
        <v>44301</v>
      </c>
      <c r="B158" s="71" t="s">
        <v>125</v>
      </c>
      <c r="C158" s="78">
        <v>44386</v>
      </c>
      <c r="D158" s="75">
        <v>44391</v>
      </c>
      <c r="E158" s="71" t="s">
        <v>2514</v>
      </c>
      <c r="F158" s="71">
        <v>2111247</v>
      </c>
      <c r="G158" s="71" t="s">
        <v>2761</v>
      </c>
      <c r="H158" s="71">
        <v>6011210</v>
      </c>
      <c r="I158" s="71" t="s">
        <v>2762</v>
      </c>
      <c r="J158" s="71" t="s">
        <v>2517</v>
      </c>
      <c r="M158" s="71" t="s">
        <v>2518</v>
      </c>
      <c r="N158" s="71" t="s">
        <v>2747</v>
      </c>
      <c r="O158" s="71"/>
      <c r="P158" s="71"/>
      <c r="Q158" s="71"/>
      <c r="R158" s="71"/>
      <c r="T158" s="81" t="s">
        <v>2524</v>
      </c>
    </row>
    <row r="159" spans="1:20" ht="76.5" x14ac:dyDescent="0.2">
      <c r="A159" s="77">
        <v>44301</v>
      </c>
      <c r="B159" s="71" t="s">
        <v>125</v>
      </c>
      <c r="C159" s="78">
        <v>44386</v>
      </c>
      <c r="D159" s="75">
        <v>44391</v>
      </c>
      <c r="E159" s="71" t="s">
        <v>2514</v>
      </c>
      <c r="F159" s="71">
        <v>2111247</v>
      </c>
      <c r="G159" s="71" t="s">
        <v>2515</v>
      </c>
      <c r="H159" s="71">
        <v>6011202</v>
      </c>
      <c r="I159" s="71" t="s">
        <v>2763</v>
      </c>
      <c r="J159" s="71" t="s">
        <v>2517</v>
      </c>
      <c r="M159" s="71" t="s">
        <v>2518</v>
      </c>
      <c r="N159" s="71" t="s">
        <v>2747</v>
      </c>
      <c r="O159" s="71"/>
      <c r="P159" s="71"/>
      <c r="Q159" s="71"/>
      <c r="R159" s="71"/>
      <c r="T159" s="81" t="s">
        <v>2524</v>
      </c>
    </row>
    <row r="160" spans="1:20" ht="76.5" x14ac:dyDescent="0.2">
      <c r="A160" s="77">
        <v>44301</v>
      </c>
      <c r="B160" s="71" t="s">
        <v>125</v>
      </c>
      <c r="C160" s="78">
        <v>44386</v>
      </c>
      <c r="D160" s="75">
        <v>44391</v>
      </c>
      <c r="E160" s="71" t="s">
        <v>2514</v>
      </c>
      <c r="F160" s="71">
        <v>2111247</v>
      </c>
      <c r="G160" s="71" t="s">
        <v>2520</v>
      </c>
      <c r="H160" s="71">
        <v>6011191</v>
      </c>
      <c r="I160" s="71" t="s">
        <v>2764</v>
      </c>
      <c r="J160" s="71" t="s">
        <v>2517</v>
      </c>
      <c r="M160" s="71" t="s">
        <v>2518</v>
      </c>
      <c r="N160" s="71" t="s">
        <v>2747</v>
      </c>
      <c r="O160" s="71"/>
      <c r="P160" s="71"/>
      <c r="Q160" s="71"/>
      <c r="R160" s="71"/>
      <c r="T160" s="81" t="s">
        <v>2524</v>
      </c>
    </row>
    <row r="161" spans="1:20" ht="76.5" x14ac:dyDescent="0.2">
      <c r="A161" s="77">
        <v>44301</v>
      </c>
      <c r="B161" s="71" t="s">
        <v>125</v>
      </c>
      <c r="C161" s="78">
        <v>44386</v>
      </c>
      <c r="D161" s="75">
        <v>44391</v>
      </c>
      <c r="E161" s="71" t="s">
        <v>2514</v>
      </c>
      <c r="F161" s="71">
        <v>2111247</v>
      </c>
      <c r="G161" s="71" t="s">
        <v>2525</v>
      </c>
      <c r="H161" s="71">
        <v>6011181</v>
      </c>
      <c r="I161" s="71" t="s">
        <v>2765</v>
      </c>
      <c r="J161" s="71" t="s">
        <v>2517</v>
      </c>
      <c r="M161" s="71" t="s">
        <v>2518</v>
      </c>
      <c r="N161" s="71" t="s">
        <v>2747</v>
      </c>
      <c r="O161" s="71"/>
      <c r="P161" s="71"/>
      <c r="Q161" s="71"/>
      <c r="R161" s="71"/>
      <c r="T161" s="81" t="s">
        <v>2524</v>
      </c>
    </row>
    <row r="162" spans="1:20" ht="76.5" x14ac:dyDescent="0.2">
      <c r="A162" s="77">
        <v>44301</v>
      </c>
      <c r="B162" s="71" t="s">
        <v>125</v>
      </c>
      <c r="C162" s="78">
        <v>44386</v>
      </c>
      <c r="D162" s="75">
        <v>44391</v>
      </c>
      <c r="E162" s="71" t="s">
        <v>2514</v>
      </c>
      <c r="F162" s="71">
        <v>2111247</v>
      </c>
      <c r="G162" s="71" t="s">
        <v>2529</v>
      </c>
      <c r="H162" s="71">
        <v>6011173</v>
      </c>
      <c r="I162" s="71" t="s">
        <v>2766</v>
      </c>
      <c r="J162" s="71" t="s">
        <v>2517</v>
      </c>
      <c r="M162" s="71" t="s">
        <v>2518</v>
      </c>
      <c r="N162" s="71" t="s">
        <v>2747</v>
      </c>
      <c r="O162" s="71"/>
      <c r="P162" s="71"/>
      <c r="Q162" s="71"/>
      <c r="R162" s="71"/>
      <c r="T162" s="81" t="s">
        <v>2524</v>
      </c>
    </row>
    <row r="163" spans="1:20" ht="76.5" x14ac:dyDescent="0.2">
      <c r="A163" s="77">
        <v>44301</v>
      </c>
      <c r="B163" s="71" t="s">
        <v>125</v>
      </c>
      <c r="C163" s="78">
        <v>44386</v>
      </c>
      <c r="D163" s="75">
        <v>44391</v>
      </c>
      <c r="E163" s="71" t="s">
        <v>2514</v>
      </c>
      <c r="F163" s="71">
        <v>2111247</v>
      </c>
      <c r="G163" s="71" t="s">
        <v>2535</v>
      </c>
      <c r="H163" s="71">
        <v>6011165</v>
      </c>
      <c r="I163" s="71" t="s">
        <v>2767</v>
      </c>
      <c r="J163" s="71" t="s">
        <v>2517</v>
      </c>
      <c r="M163" s="71" t="s">
        <v>2518</v>
      </c>
      <c r="N163" s="71" t="s">
        <v>2747</v>
      </c>
      <c r="O163" s="71"/>
      <c r="P163" s="71"/>
      <c r="Q163" s="71"/>
      <c r="R163" s="71"/>
      <c r="T163" s="81" t="s">
        <v>2524</v>
      </c>
    </row>
    <row r="164" spans="1:20" ht="76.5" x14ac:dyDescent="0.2">
      <c r="A164" s="77">
        <v>44301</v>
      </c>
      <c r="B164" s="71" t="s">
        <v>125</v>
      </c>
      <c r="C164" s="78">
        <v>44386</v>
      </c>
      <c r="D164" s="75">
        <v>44391</v>
      </c>
      <c r="E164" s="71" t="s">
        <v>2768</v>
      </c>
      <c r="F164" s="71">
        <v>2111247</v>
      </c>
      <c r="G164" s="71" t="s">
        <v>2538</v>
      </c>
      <c r="H164" s="71">
        <v>6011157</v>
      </c>
      <c r="I164" s="71" t="s">
        <v>2769</v>
      </c>
      <c r="J164" s="71" t="s">
        <v>2517</v>
      </c>
      <c r="M164" s="71" t="s">
        <v>2518</v>
      </c>
      <c r="N164" s="71" t="s">
        <v>2747</v>
      </c>
      <c r="O164" s="71"/>
      <c r="P164" s="71"/>
      <c r="Q164" s="71"/>
      <c r="R164" s="71"/>
      <c r="T164" s="81" t="s">
        <v>2524</v>
      </c>
    </row>
    <row r="165" spans="1:20" ht="76.5" x14ac:dyDescent="0.2">
      <c r="A165" s="77">
        <v>44301</v>
      </c>
      <c r="B165" s="71" t="s">
        <v>125</v>
      </c>
      <c r="C165" s="78">
        <v>44386</v>
      </c>
      <c r="D165" s="75">
        <v>44391</v>
      </c>
      <c r="E165" s="71" t="s">
        <v>2768</v>
      </c>
      <c r="F165" s="71">
        <v>2111247</v>
      </c>
      <c r="G165" s="71" t="s">
        <v>2544</v>
      </c>
      <c r="H165" s="71">
        <v>6011149</v>
      </c>
      <c r="I165" s="71" t="s">
        <v>2770</v>
      </c>
      <c r="J165" s="71" t="s">
        <v>2517</v>
      </c>
      <c r="M165" s="71" t="s">
        <v>2518</v>
      </c>
      <c r="N165" s="71" t="s">
        <v>2747</v>
      </c>
      <c r="O165" s="71"/>
      <c r="P165" s="71"/>
      <c r="Q165" s="71"/>
      <c r="R165" s="71"/>
      <c r="T165" s="81" t="s">
        <v>2524</v>
      </c>
    </row>
    <row r="166" spans="1:20" ht="76.5" x14ac:dyDescent="0.2">
      <c r="A166" s="77">
        <v>44301</v>
      </c>
      <c r="B166" s="71" t="s">
        <v>125</v>
      </c>
      <c r="C166" s="78">
        <v>44386</v>
      </c>
      <c r="D166" s="75">
        <v>44391</v>
      </c>
      <c r="E166" s="71" t="s">
        <v>2768</v>
      </c>
      <c r="F166" s="71">
        <v>2111247</v>
      </c>
      <c r="G166" s="71" t="s">
        <v>2546</v>
      </c>
      <c r="H166" s="71">
        <v>6011130</v>
      </c>
      <c r="I166" s="71" t="s">
        <v>2771</v>
      </c>
      <c r="J166" s="71" t="s">
        <v>2517</v>
      </c>
      <c r="M166" s="71" t="s">
        <v>2518</v>
      </c>
      <c r="N166" s="71" t="s">
        <v>2747</v>
      </c>
      <c r="O166" s="71"/>
      <c r="P166" s="71"/>
      <c r="Q166" s="71"/>
      <c r="R166" s="71"/>
      <c r="T166" s="81" t="s">
        <v>2524</v>
      </c>
    </row>
    <row r="167" spans="1:20" ht="76.5" x14ac:dyDescent="0.2">
      <c r="A167" s="77">
        <v>44301</v>
      </c>
      <c r="B167" s="71" t="s">
        <v>125</v>
      </c>
      <c r="C167" s="78">
        <v>44386</v>
      </c>
      <c r="D167" s="75">
        <v>44391</v>
      </c>
      <c r="E167" s="71" t="s">
        <v>2768</v>
      </c>
      <c r="F167" s="71">
        <v>2111247</v>
      </c>
      <c r="G167" s="71" t="s">
        <v>2548</v>
      </c>
      <c r="H167" s="71">
        <v>6011122</v>
      </c>
      <c r="I167" s="71" t="s">
        <v>2772</v>
      </c>
      <c r="J167" s="71" t="s">
        <v>2517</v>
      </c>
      <c r="M167" s="71" t="s">
        <v>2518</v>
      </c>
      <c r="N167" s="71" t="s">
        <v>2747</v>
      </c>
      <c r="O167" s="71"/>
      <c r="P167" s="71"/>
      <c r="Q167" s="71"/>
      <c r="R167" s="71"/>
      <c r="T167" s="81" t="s">
        <v>2524</v>
      </c>
    </row>
    <row r="168" spans="1:20" ht="76.5" x14ac:dyDescent="0.2">
      <c r="A168" s="77">
        <v>44301</v>
      </c>
      <c r="B168" s="71" t="s">
        <v>125</v>
      </c>
      <c r="C168" s="78">
        <v>44386</v>
      </c>
      <c r="D168" s="75">
        <v>44391</v>
      </c>
      <c r="E168" s="71" t="s">
        <v>2768</v>
      </c>
      <c r="F168" s="71">
        <v>2111247</v>
      </c>
      <c r="G168" s="71" t="s">
        <v>2556</v>
      </c>
      <c r="H168" s="71">
        <v>6011114</v>
      </c>
      <c r="I168" s="71" t="s">
        <v>2773</v>
      </c>
      <c r="J168" s="71" t="s">
        <v>2517</v>
      </c>
      <c r="M168" s="71" t="s">
        <v>2518</v>
      </c>
      <c r="N168" s="71" t="s">
        <v>2747</v>
      </c>
      <c r="O168" s="71"/>
      <c r="P168" s="71"/>
      <c r="Q168" s="71"/>
      <c r="R168" s="71"/>
      <c r="T168" s="81" t="s">
        <v>2524</v>
      </c>
    </row>
    <row r="169" spans="1:20" ht="76.5" x14ac:dyDescent="0.2">
      <c r="A169" s="77">
        <v>44301</v>
      </c>
      <c r="B169" s="71" t="s">
        <v>125</v>
      </c>
      <c r="C169" s="78">
        <v>44386</v>
      </c>
      <c r="D169" s="75">
        <v>44391</v>
      </c>
      <c r="E169" s="71" t="s">
        <v>2562</v>
      </c>
      <c r="F169" s="71">
        <v>2111247</v>
      </c>
      <c r="G169" s="71" t="s">
        <v>2774</v>
      </c>
      <c r="H169" s="71">
        <v>6011106</v>
      </c>
      <c r="I169" s="71" t="s">
        <v>2775</v>
      </c>
      <c r="J169" s="71" t="s">
        <v>2517</v>
      </c>
      <c r="M169" s="71" t="s">
        <v>2518</v>
      </c>
      <c r="N169" s="71" t="s">
        <v>2747</v>
      </c>
      <c r="O169" s="71"/>
      <c r="P169" s="71"/>
      <c r="Q169" s="71"/>
      <c r="R169" s="71"/>
      <c r="T169" s="81" t="s">
        <v>2524</v>
      </c>
    </row>
    <row r="170" spans="1:20" ht="76.5" x14ac:dyDescent="0.2">
      <c r="A170" s="77">
        <v>44301</v>
      </c>
      <c r="B170" s="75" t="s">
        <v>2776</v>
      </c>
      <c r="C170" s="78">
        <v>44386</v>
      </c>
      <c r="D170" s="75">
        <v>44391</v>
      </c>
      <c r="E170" s="71" t="s">
        <v>2568</v>
      </c>
      <c r="F170" s="71">
        <v>2111247</v>
      </c>
      <c r="G170" s="71" t="s">
        <v>2575</v>
      </c>
      <c r="H170" s="71">
        <v>6011093</v>
      </c>
      <c r="I170" s="71" t="s">
        <v>2777</v>
      </c>
      <c r="J170" s="71" t="s">
        <v>2517</v>
      </c>
      <c r="M170" s="71" t="s">
        <v>2518</v>
      </c>
      <c r="N170" s="71" t="s">
        <v>2747</v>
      </c>
      <c r="O170" s="71"/>
      <c r="P170" s="71"/>
      <c r="Q170" s="71"/>
      <c r="R170" s="71"/>
      <c r="T170" s="81" t="s">
        <v>2524</v>
      </c>
    </row>
    <row r="171" spans="1:20" ht="76.5" x14ac:dyDescent="0.2">
      <c r="A171" s="77">
        <v>44301</v>
      </c>
      <c r="B171" s="75" t="s">
        <v>2776</v>
      </c>
      <c r="C171" s="78">
        <v>44386</v>
      </c>
      <c r="D171" s="75">
        <v>44391</v>
      </c>
      <c r="E171" s="71" t="s">
        <v>2568</v>
      </c>
      <c r="F171" s="71">
        <v>2111247</v>
      </c>
      <c r="G171" s="71" t="s">
        <v>2586</v>
      </c>
      <c r="H171" s="71">
        <v>6011085</v>
      </c>
      <c r="I171" s="71" t="s">
        <v>2778</v>
      </c>
      <c r="J171" s="71" t="s">
        <v>2581</v>
      </c>
      <c r="M171" s="71" t="s">
        <v>2518</v>
      </c>
      <c r="N171" s="71" t="s">
        <v>2747</v>
      </c>
      <c r="O171" s="71"/>
      <c r="P171" s="71"/>
      <c r="Q171" s="71"/>
      <c r="R171" s="71"/>
      <c r="T171" s="81" t="s">
        <v>2524</v>
      </c>
    </row>
    <row r="172" spans="1:20" ht="140.25" x14ac:dyDescent="0.2">
      <c r="A172" s="78">
        <v>44306</v>
      </c>
      <c r="B172" s="78">
        <v>44434</v>
      </c>
      <c r="C172" s="78">
        <v>44434</v>
      </c>
      <c r="D172" s="75">
        <v>44452</v>
      </c>
      <c r="E172" s="71" t="s">
        <v>125</v>
      </c>
      <c r="F172" s="71" t="s">
        <v>125</v>
      </c>
      <c r="G172" s="71">
        <v>960649</v>
      </c>
      <c r="H172" s="71">
        <v>6010981</v>
      </c>
      <c r="I172" s="71" t="s">
        <v>2779</v>
      </c>
      <c r="J172" s="71" t="s">
        <v>484</v>
      </c>
      <c r="K172" s="71" t="s">
        <v>2780</v>
      </c>
      <c r="L172" s="71" t="s">
        <v>2484</v>
      </c>
      <c r="M172" s="71" t="s">
        <v>2485</v>
      </c>
      <c r="N172" s="71" t="s">
        <v>2781</v>
      </c>
      <c r="O172" s="71" t="s">
        <v>2782</v>
      </c>
      <c r="P172" s="71" t="s">
        <v>2488</v>
      </c>
      <c r="Q172" s="71"/>
      <c r="R172" s="71"/>
      <c r="T172" s="71" t="s">
        <v>2783</v>
      </c>
    </row>
    <row r="173" spans="1:20" ht="140.25" x14ac:dyDescent="0.2">
      <c r="A173" s="78">
        <v>44306</v>
      </c>
      <c r="B173" s="78">
        <v>44434</v>
      </c>
      <c r="C173" s="78">
        <v>44434</v>
      </c>
      <c r="D173" s="75">
        <v>44452</v>
      </c>
      <c r="E173" s="71" t="s">
        <v>125</v>
      </c>
      <c r="F173" s="71" t="s">
        <v>125</v>
      </c>
      <c r="G173" s="71">
        <v>960685</v>
      </c>
      <c r="H173" s="71">
        <v>6010998</v>
      </c>
      <c r="I173" s="71" t="s">
        <v>2784</v>
      </c>
      <c r="J173" s="71" t="s">
        <v>484</v>
      </c>
      <c r="K173" s="71" t="s">
        <v>2785</v>
      </c>
      <c r="L173" s="71" t="s">
        <v>2786</v>
      </c>
      <c r="M173" s="71" t="s">
        <v>2485</v>
      </c>
      <c r="N173" s="71" t="s">
        <v>2781</v>
      </c>
      <c r="O173" s="71" t="s">
        <v>2782</v>
      </c>
      <c r="P173" s="71" t="s">
        <v>2488</v>
      </c>
      <c r="Q173" s="71"/>
      <c r="R173" s="71"/>
      <c r="T173" s="71" t="s">
        <v>2783</v>
      </c>
    </row>
    <row r="174" spans="1:20" x14ac:dyDescent="0.2">
      <c r="A174" s="78">
        <v>44306</v>
      </c>
      <c r="C174" s="71"/>
      <c r="D174" s="71"/>
      <c r="E174" s="71" t="s">
        <v>125</v>
      </c>
      <c r="F174" s="71" t="s">
        <v>125</v>
      </c>
      <c r="G174" s="71">
        <v>960772</v>
      </c>
      <c r="I174" s="71" t="s">
        <v>2787</v>
      </c>
      <c r="J174" s="71" t="s">
        <v>484</v>
      </c>
      <c r="K174" s="71" t="s">
        <v>2788</v>
      </c>
      <c r="L174" s="71" t="s">
        <v>2786</v>
      </c>
      <c r="M174" s="71" t="s">
        <v>2485</v>
      </c>
      <c r="N174" s="71"/>
      <c r="O174" s="71"/>
      <c r="P174" s="71"/>
      <c r="Q174" s="71"/>
      <c r="R174" s="71"/>
      <c r="T174" s="81"/>
    </row>
    <row r="175" spans="1:20" ht="140.25" x14ac:dyDescent="0.2">
      <c r="A175" s="78">
        <v>44306</v>
      </c>
      <c r="B175" s="78">
        <v>44434</v>
      </c>
      <c r="C175" s="78">
        <v>44434</v>
      </c>
      <c r="D175" s="75">
        <v>44452</v>
      </c>
      <c r="E175" s="71" t="s">
        <v>125</v>
      </c>
      <c r="F175" s="71" t="s">
        <v>125</v>
      </c>
      <c r="G175" s="71">
        <v>961127</v>
      </c>
      <c r="H175" s="71">
        <v>6011001</v>
      </c>
      <c r="I175" s="71" t="s">
        <v>2789</v>
      </c>
      <c r="J175" s="71" t="s">
        <v>484</v>
      </c>
      <c r="K175" s="71" t="s">
        <v>2790</v>
      </c>
      <c r="L175" s="71" t="s">
        <v>2484</v>
      </c>
      <c r="M175" s="71" t="s">
        <v>2485</v>
      </c>
      <c r="N175" s="71" t="s">
        <v>2781</v>
      </c>
      <c r="O175" s="71" t="s">
        <v>2782</v>
      </c>
      <c r="P175" s="71" t="s">
        <v>2488</v>
      </c>
      <c r="Q175" s="71"/>
      <c r="R175" s="71"/>
      <c r="T175" s="71" t="s">
        <v>2783</v>
      </c>
    </row>
    <row r="176" spans="1:20" ht="140.25" x14ac:dyDescent="0.2">
      <c r="A176" s="78">
        <v>44306</v>
      </c>
      <c r="B176" s="78">
        <v>44434</v>
      </c>
      <c r="C176" s="78">
        <v>44434</v>
      </c>
      <c r="D176" s="75">
        <v>44452</v>
      </c>
      <c r="E176" s="71" t="s">
        <v>125</v>
      </c>
      <c r="F176" s="71" t="s">
        <v>125</v>
      </c>
      <c r="G176" s="71">
        <v>961734</v>
      </c>
      <c r="H176" s="71">
        <v>6166108</v>
      </c>
      <c r="I176" s="71" t="s">
        <v>2791</v>
      </c>
      <c r="J176" s="71" t="s">
        <v>484</v>
      </c>
      <c r="K176" s="71" t="s">
        <v>2790</v>
      </c>
      <c r="L176" s="71" t="s">
        <v>2484</v>
      </c>
      <c r="M176" s="71" t="s">
        <v>2485</v>
      </c>
      <c r="N176" s="71" t="s">
        <v>2781</v>
      </c>
      <c r="O176" s="71" t="s">
        <v>2792</v>
      </c>
      <c r="P176" s="71" t="s">
        <v>2488</v>
      </c>
      <c r="Q176" s="71"/>
      <c r="R176" s="71" t="s">
        <v>2793</v>
      </c>
      <c r="T176" s="71" t="s">
        <v>2783</v>
      </c>
    </row>
    <row r="177" spans="1:20" ht="140.25" x14ac:dyDescent="0.2">
      <c r="A177" s="78">
        <v>44306</v>
      </c>
      <c r="B177" s="78">
        <v>44434</v>
      </c>
      <c r="C177" s="78">
        <v>44434</v>
      </c>
      <c r="D177" s="75">
        <v>44452</v>
      </c>
      <c r="E177" s="71" t="s">
        <v>125</v>
      </c>
      <c r="F177" s="71" t="s">
        <v>125</v>
      </c>
      <c r="G177" s="71">
        <v>961927</v>
      </c>
      <c r="H177" s="71">
        <v>6011018</v>
      </c>
      <c r="I177" s="71" t="s">
        <v>2794</v>
      </c>
      <c r="J177" s="71" t="s">
        <v>484</v>
      </c>
      <c r="K177" s="71" t="s">
        <v>2795</v>
      </c>
      <c r="L177" s="71" t="s">
        <v>2484</v>
      </c>
      <c r="M177" s="71" t="s">
        <v>2485</v>
      </c>
      <c r="N177" s="71" t="s">
        <v>2781</v>
      </c>
      <c r="O177" s="71" t="s">
        <v>2782</v>
      </c>
      <c r="P177" s="71" t="s">
        <v>2488</v>
      </c>
      <c r="Q177" s="71"/>
      <c r="R177" s="71"/>
      <c r="T177" s="71" t="s">
        <v>2783</v>
      </c>
    </row>
    <row r="178" spans="1:20" ht="140.25" x14ac:dyDescent="0.2">
      <c r="A178" s="78">
        <v>44306</v>
      </c>
      <c r="B178" s="78">
        <v>44434</v>
      </c>
      <c r="C178" s="78">
        <v>44434</v>
      </c>
      <c r="D178" s="75">
        <v>44452</v>
      </c>
      <c r="E178" s="71" t="s">
        <v>125</v>
      </c>
      <c r="F178" s="71" t="s">
        <v>125</v>
      </c>
      <c r="G178" s="71">
        <v>962076</v>
      </c>
      <c r="H178" s="71">
        <v>6011026</v>
      </c>
      <c r="I178" s="71" t="s">
        <v>2796</v>
      </c>
      <c r="J178" s="71" t="s">
        <v>484</v>
      </c>
      <c r="K178" s="71" t="s">
        <v>2797</v>
      </c>
      <c r="L178" s="71" t="s">
        <v>2495</v>
      </c>
      <c r="M178" s="71" t="s">
        <v>2485</v>
      </c>
      <c r="N178" s="71" t="s">
        <v>2781</v>
      </c>
      <c r="O178" s="71" t="s">
        <v>2782</v>
      </c>
      <c r="P178" s="71" t="s">
        <v>2488</v>
      </c>
      <c r="Q178" s="71"/>
      <c r="R178" s="71"/>
      <c r="T178" s="71" t="s">
        <v>2783</v>
      </c>
    </row>
    <row r="179" spans="1:20" ht="140.25" x14ac:dyDescent="0.2">
      <c r="A179" s="78">
        <v>44306</v>
      </c>
      <c r="B179" s="78">
        <v>44434</v>
      </c>
      <c r="C179" s="78">
        <v>44434</v>
      </c>
      <c r="D179" s="75">
        <v>44452</v>
      </c>
      <c r="E179" s="71" t="s">
        <v>125</v>
      </c>
      <c r="F179" s="71" t="s">
        <v>125</v>
      </c>
      <c r="G179" s="71">
        <v>962287</v>
      </c>
      <c r="H179" s="71">
        <v>6166116</v>
      </c>
      <c r="I179" s="71" t="s">
        <v>2798</v>
      </c>
      <c r="J179" s="71" t="s">
        <v>484</v>
      </c>
      <c r="K179" s="71" t="s">
        <v>2799</v>
      </c>
      <c r="L179" s="71" t="s">
        <v>2495</v>
      </c>
      <c r="M179" s="71" t="s">
        <v>2485</v>
      </c>
      <c r="N179" s="71" t="s">
        <v>2781</v>
      </c>
      <c r="O179" s="71" t="s">
        <v>2800</v>
      </c>
      <c r="P179" s="71" t="s">
        <v>2488</v>
      </c>
      <c r="Q179" s="71"/>
      <c r="R179" s="71" t="s">
        <v>2801</v>
      </c>
      <c r="T179" s="71" t="s">
        <v>2783</v>
      </c>
    </row>
    <row r="180" spans="1:20" ht="140.25" x14ac:dyDescent="0.2">
      <c r="A180" s="78">
        <v>44306</v>
      </c>
      <c r="B180" s="78">
        <v>44434</v>
      </c>
      <c r="C180" s="78">
        <v>44434</v>
      </c>
      <c r="D180" s="75">
        <v>44452</v>
      </c>
      <c r="E180" s="71" t="s">
        <v>125</v>
      </c>
      <c r="F180" s="71" t="s">
        <v>125</v>
      </c>
      <c r="G180" s="71">
        <v>962408</v>
      </c>
      <c r="H180" s="71">
        <v>6011034</v>
      </c>
      <c r="I180" s="71" t="s">
        <v>2802</v>
      </c>
      <c r="J180" s="71" t="s">
        <v>484</v>
      </c>
      <c r="K180" s="71" t="s">
        <v>2797</v>
      </c>
      <c r="L180" s="71" t="s">
        <v>2495</v>
      </c>
      <c r="M180" s="71" t="s">
        <v>2485</v>
      </c>
      <c r="N180" s="71" t="s">
        <v>2781</v>
      </c>
      <c r="O180" s="71" t="s">
        <v>2782</v>
      </c>
      <c r="P180" s="71" t="s">
        <v>2488</v>
      </c>
      <c r="Q180" s="71"/>
      <c r="R180" s="71"/>
      <c r="T180" s="71" t="s">
        <v>2783</v>
      </c>
    </row>
    <row r="181" spans="1:20" x14ac:dyDescent="0.2">
      <c r="A181" s="78">
        <v>44306</v>
      </c>
      <c r="C181" s="71"/>
      <c r="D181" s="75"/>
      <c r="E181" s="71" t="s">
        <v>125</v>
      </c>
      <c r="F181" s="71" t="s">
        <v>125</v>
      </c>
      <c r="G181" s="71">
        <v>962817</v>
      </c>
      <c r="I181" s="71" t="s">
        <v>2803</v>
      </c>
      <c r="J181" s="71" t="s">
        <v>484</v>
      </c>
      <c r="K181" s="71" t="s">
        <v>2804</v>
      </c>
      <c r="L181" s="71" t="s">
        <v>2805</v>
      </c>
      <c r="M181" s="71" t="s">
        <v>2485</v>
      </c>
      <c r="N181" s="71"/>
      <c r="O181" s="71"/>
      <c r="P181" s="71"/>
      <c r="Q181" s="71"/>
      <c r="R181" s="71"/>
      <c r="T181" s="81"/>
    </row>
    <row r="182" spans="1:20" ht="140.25" x14ac:dyDescent="0.2">
      <c r="A182" s="78">
        <v>44306</v>
      </c>
      <c r="B182" s="78">
        <v>44434</v>
      </c>
      <c r="C182" s="78">
        <v>44434</v>
      </c>
      <c r="D182" s="75">
        <v>44452</v>
      </c>
      <c r="E182" s="71" t="s">
        <v>125</v>
      </c>
      <c r="F182" s="71" t="s">
        <v>125</v>
      </c>
      <c r="G182" s="71">
        <v>962814</v>
      </c>
      <c r="H182" s="71">
        <v>6010971</v>
      </c>
      <c r="I182" s="71" t="s">
        <v>2806</v>
      </c>
      <c r="J182" s="71" t="s">
        <v>484</v>
      </c>
      <c r="K182" s="71" t="s">
        <v>2804</v>
      </c>
      <c r="L182" s="71" t="s">
        <v>2805</v>
      </c>
      <c r="M182" s="71" t="s">
        <v>2485</v>
      </c>
      <c r="N182" s="71" t="s">
        <v>2781</v>
      </c>
      <c r="O182" s="71" t="s">
        <v>2782</v>
      </c>
      <c r="P182" s="71" t="s">
        <v>2488</v>
      </c>
      <c r="Q182" s="71"/>
      <c r="R182" s="71"/>
      <c r="T182" s="71" t="s">
        <v>2783</v>
      </c>
    </row>
    <row r="183" spans="1:20" x14ac:dyDescent="0.2">
      <c r="A183" s="78">
        <v>44306</v>
      </c>
      <c r="C183" s="71"/>
      <c r="D183" s="71"/>
      <c r="E183" s="71" t="s">
        <v>125</v>
      </c>
      <c r="F183" s="71" t="s">
        <v>125</v>
      </c>
      <c r="G183" s="71">
        <v>962053</v>
      </c>
      <c r="I183" s="71" t="s">
        <v>2807</v>
      </c>
      <c r="J183" s="71" t="s">
        <v>484</v>
      </c>
      <c r="K183" s="71" t="s">
        <v>2808</v>
      </c>
      <c r="L183" s="71" t="s">
        <v>2495</v>
      </c>
      <c r="M183" s="71" t="s">
        <v>2485</v>
      </c>
      <c r="N183" s="71"/>
      <c r="O183" s="71"/>
      <c r="P183" s="71"/>
      <c r="Q183" s="71"/>
      <c r="R183" s="71"/>
      <c r="T183" s="81"/>
    </row>
    <row r="184" spans="1:20" ht="140.25" x14ac:dyDescent="0.2">
      <c r="A184" s="78">
        <v>44306</v>
      </c>
      <c r="B184" s="78">
        <v>44434</v>
      </c>
      <c r="C184" s="78">
        <v>44434</v>
      </c>
      <c r="D184" s="75">
        <v>44452</v>
      </c>
      <c r="E184" s="71" t="s">
        <v>125</v>
      </c>
      <c r="F184" s="71" t="s">
        <v>125</v>
      </c>
      <c r="G184" s="71">
        <v>962020</v>
      </c>
      <c r="H184" s="71">
        <v>6010963</v>
      </c>
      <c r="I184" s="71" t="s">
        <v>2809</v>
      </c>
      <c r="J184" s="71" t="s">
        <v>484</v>
      </c>
      <c r="K184" s="71" t="s">
        <v>2808</v>
      </c>
      <c r="L184" s="71" t="s">
        <v>2495</v>
      </c>
      <c r="M184" s="71" t="s">
        <v>2485</v>
      </c>
      <c r="N184" s="71" t="s">
        <v>2781</v>
      </c>
      <c r="O184" s="71" t="s">
        <v>2782</v>
      </c>
      <c r="P184" s="71" t="s">
        <v>2488</v>
      </c>
      <c r="Q184" s="71"/>
      <c r="R184" s="71"/>
      <c r="T184" s="71" t="s">
        <v>2783</v>
      </c>
    </row>
    <row r="185" spans="1:20" ht="140.25" x14ac:dyDescent="0.2">
      <c r="A185" s="78">
        <v>44306</v>
      </c>
      <c r="B185" s="78">
        <v>44434</v>
      </c>
      <c r="C185" s="78">
        <v>44434</v>
      </c>
      <c r="D185" s="75">
        <v>44452</v>
      </c>
      <c r="E185" s="71" t="s">
        <v>125</v>
      </c>
      <c r="F185" s="71" t="s">
        <v>125</v>
      </c>
      <c r="G185" s="71">
        <v>961989</v>
      </c>
      <c r="H185" s="71">
        <v>6010955</v>
      </c>
      <c r="I185" s="71" t="s">
        <v>2810</v>
      </c>
      <c r="J185" s="71" t="s">
        <v>484</v>
      </c>
      <c r="K185" s="71" t="s">
        <v>2808</v>
      </c>
      <c r="L185" s="71" t="s">
        <v>2495</v>
      </c>
      <c r="M185" s="71" t="s">
        <v>2485</v>
      </c>
      <c r="N185" s="71" t="s">
        <v>2781</v>
      </c>
      <c r="O185" s="71" t="s">
        <v>2782</v>
      </c>
      <c r="P185" s="71" t="s">
        <v>2488</v>
      </c>
      <c r="Q185" s="71"/>
      <c r="R185" s="71"/>
      <c r="T185" s="71" t="s">
        <v>2783</v>
      </c>
    </row>
    <row r="186" spans="1:20" ht="33.75" customHeight="1" x14ac:dyDescent="0.2">
      <c r="A186" s="78">
        <v>44385</v>
      </c>
      <c r="B186" s="78" t="s">
        <v>2811</v>
      </c>
      <c r="C186" s="75">
        <v>44560</v>
      </c>
      <c r="D186" s="75">
        <v>44560</v>
      </c>
      <c r="E186" s="71" t="s">
        <v>2812</v>
      </c>
      <c r="F186" s="71">
        <v>2112718</v>
      </c>
      <c r="G186" s="71" t="s">
        <v>2749</v>
      </c>
      <c r="H186" s="71">
        <v>6010947</v>
      </c>
      <c r="I186" s="189" t="s">
        <v>2813</v>
      </c>
      <c r="J186" s="71" t="s">
        <v>2517</v>
      </c>
      <c r="M186" s="71" t="s">
        <v>2518</v>
      </c>
      <c r="N186" s="71" t="s">
        <v>2814</v>
      </c>
      <c r="O186" s="71"/>
      <c r="P186" s="71"/>
      <c r="Q186" s="71"/>
      <c r="R186" s="71" t="s">
        <v>2815</v>
      </c>
      <c r="S186" s="76" t="s">
        <v>2816</v>
      </c>
      <c r="T186" s="81" t="s">
        <v>2524</v>
      </c>
    </row>
    <row r="187" spans="1:20" ht="33.75" customHeight="1" x14ac:dyDescent="0.2">
      <c r="A187" s="78">
        <v>44385</v>
      </c>
      <c r="B187" s="78" t="s">
        <v>2811</v>
      </c>
      <c r="C187" s="75">
        <v>44560</v>
      </c>
      <c r="D187" s="75">
        <v>44560</v>
      </c>
      <c r="E187" s="71" t="s">
        <v>2817</v>
      </c>
      <c r="F187" s="71">
        <v>2112718</v>
      </c>
      <c r="G187" s="71" t="s">
        <v>2818</v>
      </c>
      <c r="H187" s="71">
        <v>6010859</v>
      </c>
      <c r="I187" s="189" t="s">
        <v>2819</v>
      </c>
      <c r="J187" s="71" t="s">
        <v>2517</v>
      </c>
      <c r="M187" s="71" t="s">
        <v>2518</v>
      </c>
      <c r="N187" s="71" t="s">
        <v>2814</v>
      </c>
      <c r="O187" s="71"/>
      <c r="P187" s="71"/>
      <c r="Q187" s="71"/>
      <c r="R187" s="71" t="s">
        <v>2820</v>
      </c>
      <c r="T187" s="81" t="s">
        <v>2524</v>
      </c>
    </row>
    <row r="188" spans="1:20" ht="33.75" customHeight="1" x14ac:dyDescent="0.2">
      <c r="A188" s="78">
        <v>44385</v>
      </c>
      <c r="B188" s="78" t="s">
        <v>2811</v>
      </c>
      <c r="C188" s="75">
        <v>44560</v>
      </c>
      <c r="D188" s="75">
        <v>44560</v>
      </c>
      <c r="E188" s="71" t="s">
        <v>2817</v>
      </c>
      <c r="F188" s="71">
        <v>2112718</v>
      </c>
      <c r="G188" s="71" t="s">
        <v>2821</v>
      </c>
      <c r="H188" s="71">
        <v>6010840</v>
      </c>
      <c r="I188" s="189" t="s">
        <v>2822</v>
      </c>
      <c r="J188" s="71" t="s">
        <v>2517</v>
      </c>
      <c r="M188" s="71" t="s">
        <v>2518</v>
      </c>
      <c r="N188" s="71" t="s">
        <v>2814</v>
      </c>
      <c r="O188" s="71"/>
      <c r="P188" s="71"/>
      <c r="Q188" s="71"/>
      <c r="R188" s="71" t="s">
        <v>2820</v>
      </c>
      <c r="T188" s="81" t="s">
        <v>2524</v>
      </c>
    </row>
    <row r="189" spans="1:20" ht="33.75" customHeight="1" x14ac:dyDescent="0.2">
      <c r="A189" s="78">
        <v>44385</v>
      </c>
      <c r="B189" s="78" t="s">
        <v>2811</v>
      </c>
      <c r="C189" s="75">
        <v>44560</v>
      </c>
      <c r="D189" s="75">
        <v>44560</v>
      </c>
      <c r="E189" s="71" t="s">
        <v>2823</v>
      </c>
      <c r="F189" s="71">
        <v>2112718</v>
      </c>
      <c r="G189" s="71" t="s">
        <v>2824</v>
      </c>
      <c r="H189" s="71">
        <v>6010832</v>
      </c>
      <c r="I189" s="189" t="s">
        <v>2825</v>
      </c>
      <c r="J189" s="71" t="s">
        <v>2517</v>
      </c>
      <c r="M189" s="71" t="s">
        <v>2518</v>
      </c>
      <c r="N189" s="71" t="s">
        <v>2814</v>
      </c>
      <c r="O189" s="71"/>
      <c r="P189" s="71"/>
      <c r="Q189" s="71"/>
      <c r="R189" s="71" t="s">
        <v>2820</v>
      </c>
      <c r="T189" s="81" t="s">
        <v>2524</v>
      </c>
    </row>
    <row r="190" spans="1:20" ht="33.75" customHeight="1" x14ac:dyDescent="0.2">
      <c r="A190" s="78">
        <v>44385</v>
      </c>
      <c r="B190" s="78">
        <v>44469</v>
      </c>
      <c r="C190" s="75">
        <v>44560</v>
      </c>
      <c r="D190" s="75">
        <v>44560</v>
      </c>
      <c r="E190" s="71" t="s">
        <v>2826</v>
      </c>
      <c r="F190" s="71">
        <v>2112718</v>
      </c>
      <c r="G190" s="71" t="s">
        <v>2827</v>
      </c>
      <c r="H190" s="71">
        <v>6010824</v>
      </c>
      <c r="I190" s="189" t="s">
        <v>2828</v>
      </c>
      <c r="J190" s="71" t="s">
        <v>2829</v>
      </c>
      <c r="M190" s="71" t="s">
        <v>2518</v>
      </c>
      <c r="N190" s="71" t="s">
        <v>2814</v>
      </c>
      <c r="O190" s="71"/>
      <c r="P190" s="71"/>
      <c r="Q190" s="71"/>
      <c r="R190" s="71" t="s">
        <v>2820</v>
      </c>
      <c r="T190" s="81" t="s">
        <v>2524</v>
      </c>
    </row>
    <row r="191" spans="1:20" ht="33.75" customHeight="1" x14ac:dyDescent="0.2">
      <c r="A191" s="78">
        <v>44385</v>
      </c>
      <c r="B191" s="71" t="s">
        <v>2748</v>
      </c>
      <c r="C191" s="71" t="s">
        <v>2503</v>
      </c>
      <c r="D191" s="75">
        <v>44560</v>
      </c>
      <c r="E191" s="71" t="s">
        <v>2826</v>
      </c>
      <c r="F191" s="71">
        <v>2112718</v>
      </c>
      <c r="G191" s="71" t="s">
        <v>2830</v>
      </c>
      <c r="H191" s="71">
        <v>6010816</v>
      </c>
      <c r="I191" s="189" t="s">
        <v>2831</v>
      </c>
      <c r="J191" s="71" t="s">
        <v>2829</v>
      </c>
      <c r="M191" s="71" t="s">
        <v>2518</v>
      </c>
      <c r="N191" s="71"/>
      <c r="O191" s="71"/>
      <c r="P191" s="71"/>
      <c r="Q191" s="71"/>
      <c r="R191" s="71"/>
    </row>
    <row r="192" spans="1:20" ht="33.75" customHeight="1" x14ac:dyDescent="0.2">
      <c r="A192" s="78">
        <v>44385</v>
      </c>
      <c r="B192" s="78">
        <v>44469</v>
      </c>
      <c r="C192" s="75">
        <v>44560</v>
      </c>
      <c r="D192" s="75">
        <v>44560</v>
      </c>
      <c r="E192" s="71" t="s">
        <v>2826</v>
      </c>
      <c r="F192" s="71">
        <v>2112718</v>
      </c>
      <c r="G192" s="71" t="s">
        <v>2832</v>
      </c>
      <c r="H192" s="71">
        <v>6010808</v>
      </c>
      <c r="I192" s="189" t="s">
        <v>2833</v>
      </c>
      <c r="J192" s="71" t="s">
        <v>2829</v>
      </c>
      <c r="M192" s="71" t="s">
        <v>2518</v>
      </c>
      <c r="N192" s="71" t="s">
        <v>2814</v>
      </c>
      <c r="O192" s="71"/>
      <c r="P192" s="71"/>
      <c r="Q192" s="71"/>
      <c r="R192" s="71" t="s">
        <v>2820</v>
      </c>
      <c r="T192" s="81" t="s">
        <v>2524</v>
      </c>
    </row>
    <row r="193" spans="1:21" ht="33.75" customHeight="1" x14ac:dyDescent="0.2">
      <c r="A193" s="78">
        <v>44385</v>
      </c>
      <c r="B193" s="71" t="s">
        <v>2834</v>
      </c>
      <c r="C193" s="75">
        <v>44560</v>
      </c>
      <c r="D193" s="75">
        <v>44560</v>
      </c>
      <c r="E193" s="71" t="s">
        <v>2835</v>
      </c>
      <c r="F193" s="71">
        <v>2112718</v>
      </c>
      <c r="G193" s="71" t="s">
        <v>2836</v>
      </c>
      <c r="H193" s="71">
        <v>6010891</v>
      </c>
      <c r="I193" s="189" t="s">
        <v>2837</v>
      </c>
      <c r="J193" s="71" t="s">
        <v>484</v>
      </c>
      <c r="K193" s="71" t="s">
        <v>333</v>
      </c>
      <c r="M193" s="71" t="s">
        <v>2518</v>
      </c>
      <c r="N193" s="71" t="s">
        <v>2838</v>
      </c>
      <c r="O193" s="71" t="s">
        <v>2839</v>
      </c>
      <c r="P193" s="71" t="s">
        <v>2840</v>
      </c>
      <c r="Q193" s="71"/>
      <c r="R193" s="71" t="s">
        <v>2841</v>
      </c>
      <c r="T193" s="71" t="s">
        <v>2842</v>
      </c>
    </row>
    <row r="194" spans="1:21" ht="33.75" customHeight="1" x14ac:dyDescent="0.2">
      <c r="A194" s="78">
        <v>44385</v>
      </c>
      <c r="B194" s="71" t="s">
        <v>2834</v>
      </c>
      <c r="C194" s="75">
        <v>44560</v>
      </c>
      <c r="D194" s="75">
        <v>44560</v>
      </c>
      <c r="E194" s="71" t="s">
        <v>2835</v>
      </c>
      <c r="F194" s="71">
        <v>2112718</v>
      </c>
      <c r="G194" s="71" t="s">
        <v>2843</v>
      </c>
      <c r="H194" s="71">
        <v>6010883</v>
      </c>
      <c r="I194" s="189" t="s">
        <v>2844</v>
      </c>
      <c r="J194" s="71" t="s">
        <v>484</v>
      </c>
      <c r="K194" s="71" t="s">
        <v>333</v>
      </c>
      <c r="M194" s="71" t="s">
        <v>2518</v>
      </c>
      <c r="N194" s="71" t="s">
        <v>2838</v>
      </c>
      <c r="O194" s="71" t="s">
        <v>2845</v>
      </c>
      <c r="P194" s="71" t="s">
        <v>2840</v>
      </c>
      <c r="Q194" s="71"/>
      <c r="R194" s="71" t="s">
        <v>2841</v>
      </c>
      <c r="T194" s="71" t="s">
        <v>2842</v>
      </c>
    </row>
    <row r="195" spans="1:21" ht="33.75" customHeight="1" x14ac:dyDescent="0.2">
      <c r="A195" s="78">
        <v>44385</v>
      </c>
      <c r="B195" s="71" t="s">
        <v>2834</v>
      </c>
      <c r="C195" s="75">
        <v>44560</v>
      </c>
      <c r="D195" s="75">
        <v>44560</v>
      </c>
      <c r="E195" s="71" t="s">
        <v>2835</v>
      </c>
      <c r="F195" s="71">
        <v>2112718</v>
      </c>
      <c r="G195" s="71" t="s">
        <v>2846</v>
      </c>
      <c r="H195" s="71">
        <v>6010904</v>
      </c>
      <c r="I195" s="189" t="s">
        <v>2847</v>
      </c>
      <c r="J195" s="71" t="s">
        <v>484</v>
      </c>
      <c r="K195" s="71" t="s">
        <v>333</v>
      </c>
      <c r="M195" s="71" t="s">
        <v>2518</v>
      </c>
      <c r="N195" s="71" t="s">
        <v>2838</v>
      </c>
      <c r="O195" s="71" t="s">
        <v>2845</v>
      </c>
      <c r="P195" s="71" t="s">
        <v>2840</v>
      </c>
      <c r="Q195" s="71"/>
      <c r="R195" s="71" t="s">
        <v>2841</v>
      </c>
      <c r="T195" s="71" t="s">
        <v>2842</v>
      </c>
    </row>
    <row r="196" spans="1:21" ht="33.75" customHeight="1" x14ac:dyDescent="0.2">
      <c r="A196" s="78">
        <v>44385</v>
      </c>
      <c r="B196" s="71" t="s">
        <v>2834</v>
      </c>
      <c r="C196" s="75">
        <v>44560</v>
      </c>
      <c r="D196" s="75">
        <v>44560</v>
      </c>
      <c r="E196" s="71" t="s">
        <v>2848</v>
      </c>
      <c r="F196" s="71">
        <v>2112718</v>
      </c>
      <c r="G196" s="71" t="s">
        <v>2849</v>
      </c>
      <c r="H196" s="71">
        <v>6010912</v>
      </c>
      <c r="I196" s="189" t="s">
        <v>2850</v>
      </c>
      <c r="J196" s="71" t="s">
        <v>484</v>
      </c>
      <c r="K196" s="71" t="s">
        <v>333</v>
      </c>
      <c r="M196" s="71" t="s">
        <v>2518</v>
      </c>
      <c r="N196" s="71" t="s">
        <v>2838</v>
      </c>
      <c r="O196" s="71" t="s">
        <v>2845</v>
      </c>
      <c r="P196" s="71" t="s">
        <v>2840</v>
      </c>
      <c r="Q196" s="71"/>
      <c r="R196" s="71" t="s">
        <v>2841</v>
      </c>
      <c r="T196" s="71" t="s">
        <v>2842</v>
      </c>
    </row>
    <row r="197" spans="1:21" ht="76.5" x14ac:dyDescent="0.2">
      <c r="A197" s="78">
        <v>44469</v>
      </c>
      <c r="C197" s="75">
        <v>44560</v>
      </c>
      <c r="D197" s="75">
        <v>44560</v>
      </c>
      <c r="E197" s="71" t="s">
        <v>2817</v>
      </c>
      <c r="F197" s="71">
        <v>2113574</v>
      </c>
      <c r="G197" s="71" t="s">
        <v>2851</v>
      </c>
      <c r="H197" s="71">
        <v>4968705</v>
      </c>
      <c r="I197" s="189" t="s">
        <v>2852</v>
      </c>
      <c r="J197" s="71" t="s">
        <v>2517</v>
      </c>
      <c r="M197" s="71" t="s">
        <v>2518</v>
      </c>
      <c r="N197" s="71" t="s">
        <v>2853</v>
      </c>
      <c r="O197" s="71"/>
      <c r="P197" s="71"/>
      <c r="Q197" s="71"/>
      <c r="R197" s="71"/>
      <c r="T197" s="81" t="s">
        <v>2524</v>
      </c>
    </row>
    <row r="198" spans="1:21" ht="76.5" x14ac:dyDescent="0.2">
      <c r="A198" s="78">
        <v>44469</v>
      </c>
      <c r="B198" s="71" t="s">
        <v>2854</v>
      </c>
      <c r="C198" s="71" t="s">
        <v>2503</v>
      </c>
      <c r="D198" s="75">
        <v>44560</v>
      </c>
      <c r="E198" s="71" t="s">
        <v>2826</v>
      </c>
      <c r="F198" s="71">
        <v>2113574</v>
      </c>
      <c r="G198" s="71" t="s">
        <v>2830</v>
      </c>
      <c r="H198" s="71">
        <v>4968692</v>
      </c>
      <c r="I198" s="189" t="s">
        <v>2855</v>
      </c>
      <c r="J198" s="71" t="s">
        <v>2829</v>
      </c>
      <c r="M198" s="71" t="s">
        <v>2518</v>
      </c>
      <c r="N198" s="71" t="s">
        <v>2853</v>
      </c>
      <c r="O198" s="71"/>
      <c r="P198" s="71"/>
      <c r="Q198" s="71"/>
      <c r="R198" s="71"/>
      <c r="T198" s="81" t="s">
        <v>2524</v>
      </c>
    </row>
    <row r="199" spans="1:21" ht="76.5" x14ac:dyDescent="0.2">
      <c r="A199" s="78">
        <v>44469</v>
      </c>
      <c r="C199" s="75">
        <v>44560</v>
      </c>
      <c r="D199" s="75">
        <v>44560</v>
      </c>
      <c r="E199" s="71" t="s">
        <v>2856</v>
      </c>
      <c r="F199" s="71">
        <v>2113574</v>
      </c>
      <c r="G199" s="71" t="s">
        <v>2857</v>
      </c>
      <c r="H199" s="71">
        <v>4968684</v>
      </c>
      <c r="I199" s="189" t="s">
        <v>2858</v>
      </c>
      <c r="J199" s="71" t="s">
        <v>2581</v>
      </c>
      <c r="M199" s="71" t="s">
        <v>2518</v>
      </c>
      <c r="N199" s="71" t="s">
        <v>2853</v>
      </c>
      <c r="O199" s="71"/>
      <c r="P199" s="71"/>
      <c r="Q199" s="71"/>
      <c r="R199" s="71"/>
      <c r="T199" s="81" t="s">
        <v>2524</v>
      </c>
    </row>
    <row r="200" spans="1:21" ht="76.5" x14ac:dyDescent="0.2">
      <c r="A200" s="78">
        <v>44469</v>
      </c>
      <c r="C200" s="75">
        <v>44560</v>
      </c>
      <c r="D200" s="75">
        <v>44560</v>
      </c>
      <c r="E200" s="71" t="s">
        <v>2856</v>
      </c>
      <c r="F200" s="71">
        <v>2113574</v>
      </c>
      <c r="G200" s="71" t="s">
        <v>2859</v>
      </c>
      <c r="H200" s="71">
        <v>4968676</v>
      </c>
      <c r="I200" s="189" t="s">
        <v>2860</v>
      </c>
      <c r="J200" s="71" t="s">
        <v>2581</v>
      </c>
      <c r="M200" s="71" t="s">
        <v>2518</v>
      </c>
      <c r="N200" s="71" t="s">
        <v>2853</v>
      </c>
      <c r="O200" s="71"/>
      <c r="P200" s="71"/>
      <c r="Q200" s="71"/>
      <c r="R200" s="71"/>
      <c r="T200" s="81" t="s">
        <v>2524</v>
      </c>
    </row>
    <row r="201" spans="1:21" ht="76.5" x14ac:dyDescent="0.2">
      <c r="A201" s="78">
        <v>44469</v>
      </c>
      <c r="C201" s="75">
        <v>44560</v>
      </c>
      <c r="D201" s="75">
        <v>44560</v>
      </c>
      <c r="E201" s="71" t="s">
        <v>2856</v>
      </c>
      <c r="F201" s="71">
        <v>2113574</v>
      </c>
      <c r="G201" s="71" t="s">
        <v>2861</v>
      </c>
      <c r="H201" s="71">
        <v>4968668</v>
      </c>
      <c r="I201" s="189" t="s">
        <v>2862</v>
      </c>
      <c r="J201" s="71" t="s">
        <v>2581</v>
      </c>
      <c r="M201" s="71" t="s">
        <v>2518</v>
      </c>
      <c r="N201" s="71" t="s">
        <v>2853</v>
      </c>
      <c r="O201" s="71"/>
      <c r="P201" s="71"/>
      <c r="Q201" s="71"/>
      <c r="R201" s="71"/>
      <c r="T201" s="81" t="s">
        <v>2524</v>
      </c>
    </row>
    <row r="202" spans="1:21" ht="76.5" x14ac:dyDescent="0.2">
      <c r="A202" s="78">
        <v>44469</v>
      </c>
      <c r="C202" s="75">
        <v>44560</v>
      </c>
      <c r="D202" s="75">
        <v>44560</v>
      </c>
      <c r="E202" s="71" t="s">
        <v>2856</v>
      </c>
      <c r="F202" s="71">
        <v>2113574</v>
      </c>
      <c r="G202" s="71" t="s">
        <v>2863</v>
      </c>
      <c r="H202" s="71">
        <v>4968651</v>
      </c>
      <c r="I202" s="189" t="s">
        <v>2864</v>
      </c>
      <c r="J202" s="71" t="s">
        <v>2581</v>
      </c>
      <c r="M202" s="71" t="s">
        <v>2518</v>
      </c>
      <c r="N202" s="71" t="s">
        <v>2853</v>
      </c>
      <c r="O202" s="71"/>
      <c r="P202" s="71"/>
      <c r="Q202" s="71"/>
      <c r="R202" s="71"/>
      <c r="T202" s="81" t="s">
        <v>2524</v>
      </c>
    </row>
    <row r="203" spans="1:21" ht="76.5" x14ac:dyDescent="0.2">
      <c r="A203" s="78">
        <v>44469</v>
      </c>
      <c r="C203" s="75">
        <v>44560</v>
      </c>
      <c r="D203" s="75">
        <v>44560</v>
      </c>
      <c r="E203" s="71" t="s">
        <v>2856</v>
      </c>
      <c r="F203" s="71">
        <v>2113574</v>
      </c>
      <c r="G203" s="71" t="s">
        <v>2865</v>
      </c>
      <c r="H203" s="71">
        <v>4968641</v>
      </c>
      <c r="I203" s="189" t="s">
        <v>2866</v>
      </c>
      <c r="J203" s="71" t="s">
        <v>2581</v>
      </c>
      <c r="M203" s="71" t="s">
        <v>2518</v>
      </c>
      <c r="N203" s="71" t="s">
        <v>2853</v>
      </c>
      <c r="O203" s="71"/>
      <c r="P203" s="71"/>
      <c r="Q203" s="71"/>
      <c r="R203" s="71"/>
      <c r="T203" s="81" t="s">
        <v>2524</v>
      </c>
    </row>
    <row r="204" spans="1:21" ht="76.5" x14ac:dyDescent="0.2">
      <c r="A204" s="78">
        <v>44469</v>
      </c>
      <c r="C204" s="75">
        <v>44560</v>
      </c>
      <c r="D204" s="75">
        <v>44560</v>
      </c>
      <c r="E204" s="71" t="s">
        <v>2856</v>
      </c>
      <c r="F204" s="71">
        <v>2113574</v>
      </c>
      <c r="G204" s="71" t="s">
        <v>2867</v>
      </c>
      <c r="H204" s="71">
        <v>6968633</v>
      </c>
      <c r="I204" s="189" t="s">
        <v>2868</v>
      </c>
      <c r="J204" s="71" t="s">
        <v>2581</v>
      </c>
      <c r="M204" s="71" t="s">
        <v>2518</v>
      </c>
      <c r="N204" s="71" t="s">
        <v>2853</v>
      </c>
      <c r="O204" s="71"/>
      <c r="P204" s="71"/>
      <c r="Q204" s="71"/>
      <c r="R204" s="71"/>
      <c r="T204" s="81" t="s">
        <v>2524</v>
      </c>
    </row>
    <row r="205" spans="1:21" ht="76.5" x14ac:dyDescent="0.2">
      <c r="A205" s="78">
        <v>44469</v>
      </c>
      <c r="C205" s="75">
        <v>44560</v>
      </c>
      <c r="D205" s="75">
        <v>44560</v>
      </c>
      <c r="E205" s="71" t="s">
        <v>2856</v>
      </c>
      <c r="F205" s="71">
        <v>2113574</v>
      </c>
      <c r="G205" s="71" t="s">
        <v>2869</v>
      </c>
      <c r="H205" s="71">
        <v>4968625</v>
      </c>
      <c r="I205" s="189" t="s">
        <v>2870</v>
      </c>
      <c r="J205" s="71" t="s">
        <v>2581</v>
      </c>
      <c r="M205" s="71" t="s">
        <v>2518</v>
      </c>
      <c r="N205" s="71" t="s">
        <v>2853</v>
      </c>
      <c r="O205" s="71"/>
      <c r="P205" s="71"/>
      <c r="Q205" s="71"/>
      <c r="R205" s="71"/>
      <c r="T205" s="81" t="s">
        <v>2524</v>
      </c>
    </row>
    <row r="206" spans="1:21" ht="76.5" x14ac:dyDescent="0.2">
      <c r="A206" s="78">
        <v>44469</v>
      </c>
      <c r="C206" s="75">
        <v>44560</v>
      </c>
      <c r="D206" s="75">
        <v>44560</v>
      </c>
      <c r="E206" s="71" t="s">
        <v>2856</v>
      </c>
      <c r="F206" s="71">
        <v>2113574</v>
      </c>
      <c r="G206" s="71" t="s">
        <v>2871</v>
      </c>
      <c r="H206" s="71">
        <v>4968617</v>
      </c>
      <c r="I206" s="189" t="s">
        <v>2872</v>
      </c>
      <c r="J206" s="71" t="s">
        <v>2581</v>
      </c>
      <c r="M206" s="71" t="s">
        <v>2518</v>
      </c>
      <c r="N206" s="71" t="s">
        <v>2853</v>
      </c>
      <c r="O206" s="71"/>
      <c r="P206" s="71"/>
      <c r="Q206" s="71"/>
      <c r="R206" s="71"/>
      <c r="T206" s="81" t="s">
        <v>2524</v>
      </c>
    </row>
    <row r="207" spans="1:21" ht="76.5" x14ac:dyDescent="0.2">
      <c r="A207" s="78">
        <v>44546</v>
      </c>
      <c r="B207" s="71" t="s">
        <v>125</v>
      </c>
      <c r="C207" s="75">
        <v>44645</v>
      </c>
      <c r="D207" s="75">
        <v>44645</v>
      </c>
      <c r="E207" s="71" t="s">
        <v>2826</v>
      </c>
      <c r="F207" s="71">
        <v>2114240</v>
      </c>
      <c r="G207" s="71" t="s">
        <v>2830</v>
      </c>
      <c r="H207" s="76">
        <v>4968561</v>
      </c>
      <c r="I207" s="189" t="s">
        <v>2873</v>
      </c>
      <c r="J207" s="71" t="s">
        <v>2829</v>
      </c>
      <c r="M207" s="71" t="s">
        <v>2518</v>
      </c>
      <c r="N207" s="71" t="s">
        <v>2853</v>
      </c>
      <c r="O207" s="71"/>
      <c r="P207" s="71"/>
      <c r="Q207" s="71"/>
      <c r="R207" s="71" t="s">
        <v>2874</v>
      </c>
      <c r="S207" s="76" t="s">
        <v>2875</v>
      </c>
      <c r="T207" s="81" t="s">
        <v>2524</v>
      </c>
      <c r="U207" s="73" t="s">
        <v>2876</v>
      </c>
    </row>
    <row r="208" spans="1:21" ht="76.5" x14ac:dyDescent="0.2">
      <c r="A208" s="78">
        <v>44546</v>
      </c>
      <c r="B208" s="71" t="s">
        <v>125</v>
      </c>
      <c r="C208" s="75">
        <v>44645</v>
      </c>
      <c r="D208" s="75">
        <v>44645</v>
      </c>
      <c r="E208" s="71" t="s">
        <v>2877</v>
      </c>
      <c r="F208" s="71">
        <v>2114240</v>
      </c>
      <c r="G208" s="71" t="s">
        <v>2878</v>
      </c>
      <c r="H208" s="76">
        <v>4968553</v>
      </c>
      <c r="I208" s="189" t="s">
        <v>2879</v>
      </c>
      <c r="J208" s="71" t="s">
        <v>2829</v>
      </c>
      <c r="M208" s="71" t="s">
        <v>2518</v>
      </c>
      <c r="N208" s="71" t="s">
        <v>2853</v>
      </c>
      <c r="O208" s="71"/>
      <c r="P208" s="71"/>
      <c r="Q208" s="71"/>
      <c r="R208" s="71" t="s">
        <v>2874</v>
      </c>
      <c r="S208" s="76" t="s">
        <v>2875</v>
      </c>
      <c r="T208" s="81" t="s">
        <v>2524</v>
      </c>
      <c r="U208" s="73" t="s">
        <v>2876</v>
      </c>
    </row>
    <row r="209" spans="1:21" ht="76.5" x14ac:dyDescent="0.2">
      <c r="A209" s="78">
        <v>44546</v>
      </c>
      <c r="B209" s="71" t="s">
        <v>125</v>
      </c>
      <c r="C209" s="75">
        <v>44645</v>
      </c>
      <c r="D209" s="75">
        <v>44645</v>
      </c>
      <c r="E209" s="71" t="s">
        <v>2877</v>
      </c>
      <c r="F209" s="71">
        <v>2114240</v>
      </c>
      <c r="G209" s="71" t="s">
        <v>2880</v>
      </c>
      <c r="H209" s="76">
        <v>4968545</v>
      </c>
      <c r="I209" s="189" t="s">
        <v>2881</v>
      </c>
      <c r="J209" s="71" t="s">
        <v>2829</v>
      </c>
      <c r="M209" s="71" t="s">
        <v>2518</v>
      </c>
      <c r="N209" s="71" t="s">
        <v>2853</v>
      </c>
      <c r="O209" s="71"/>
      <c r="P209" s="71"/>
      <c r="Q209" s="71"/>
      <c r="R209" s="71" t="s">
        <v>2874</v>
      </c>
      <c r="S209" s="76" t="s">
        <v>2875</v>
      </c>
      <c r="T209" s="81" t="s">
        <v>2524</v>
      </c>
      <c r="U209" s="73" t="s">
        <v>2876</v>
      </c>
    </row>
    <row r="210" spans="1:21" ht="76.5" x14ac:dyDescent="0.2">
      <c r="A210" s="78">
        <v>44546</v>
      </c>
      <c r="B210" s="71" t="s">
        <v>125</v>
      </c>
      <c r="C210" s="75">
        <v>44645</v>
      </c>
      <c r="D210" s="75">
        <v>44645</v>
      </c>
      <c r="E210" s="71" t="s">
        <v>2877</v>
      </c>
      <c r="F210" s="71">
        <v>2114240</v>
      </c>
      <c r="G210" s="71" t="s">
        <v>2882</v>
      </c>
      <c r="H210" s="76">
        <v>4968537</v>
      </c>
      <c r="I210" s="189" t="s">
        <v>2883</v>
      </c>
      <c r="J210" s="71" t="s">
        <v>2829</v>
      </c>
      <c r="M210" s="71" t="s">
        <v>2518</v>
      </c>
      <c r="N210" s="71" t="s">
        <v>2853</v>
      </c>
      <c r="O210" s="71"/>
      <c r="P210" s="71"/>
      <c r="Q210" s="71"/>
      <c r="R210" s="71" t="s">
        <v>2874</v>
      </c>
      <c r="S210" s="76" t="s">
        <v>2875</v>
      </c>
      <c r="T210" s="81" t="s">
        <v>2524</v>
      </c>
      <c r="U210" s="73" t="s">
        <v>2876</v>
      </c>
    </row>
    <row r="211" spans="1:21" ht="76.5" x14ac:dyDescent="0.2">
      <c r="A211" s="78">
        <v>44546</v>
      </c>
      <c r="B211" s="71" t="s">
        <v>125</v>
      </c>
      <c r="C211" s="75">
        <v>44645</v>
      </c>
      <c r="D211" s="75">
        <v>44645</v>
      </c>
      <c r="E211" s="71" t="s">
        <v>2877</v>
      </c>
      <c r="F211" s="71">
        <v>2114240</v>
      </c>
      <c r="G211" s="71" t="s">
        <v>2884</v>
      </c>
      <c r="H211" s="76">
        <v>4968529</v>
      </c>
      <c r="I211" s="189" t="s">
        <v>2885</v>
      </c>
      <c r="J211" s="71" t="s">
        <v>2829</v>
      </c>
      <c r="M211" s="71" t="s">
        <v>2518</v>
      </c>
      <c r="N211" s="71" t="s">
        <v>2853</v>
      </c>
      <c r="O211" s="71"/>
      <c r="P211" s="71"/>
      <c r="Q211" s="71"/>
      <c r="R211" s="71" t="s">
        <v>2874</v>
      </c>
      <c r="S211" s="76" t="s">
        <v>2875</v>
      </c>
      <c r="T211" s="81" t="s">
        <v>2524</v>
      </c>
      <c r="U211" s="73" t="s">
        <v>2876</v>
      </c>
    </row>
    <row r="212" spans="1:21" ht="76.5" x14ac:dyDescent="0.2">
      <c r="A212" s="78">
        <v>44546</v>
      </c>
      <c r="B212" s="71" t="s">
        <v>125</v>
      </c>
      <c r="C212" s="75">
        <v>44645</v>
      </c>
      <c r="D212" s="75">
        <v>44645</v>
      </c>
      <c r="E212" s="71" t="s">
        <v>2877</v>
      </c>
      <c r="F212" s="71">
        <v>2114240</v>
      </c>
      <c r="G212" s="71" t="s">
        <v>2886</v>
      </c>
      <c r="H212" s="76">
        <v>4968510</v>
      </c>
      <c r="I212" s="189" t="s">
        <v>2887</v>
      </c>
      <c r="J212" s="71" t="s">
        <v>2829</v>
      </c>
      <c r="M212" s="71" t="s">
        <v>2518</v>
      </c>
      <c r="N212" s="71" t="s">
        <v>2853</v>
      </c>
      <c r="O212" s="71"/>
      <c r="P212" s="71"/>
      <c r="Q212" s="71"/>
      <c r="R212" s="71" t="s">
        <v>2874</v>
      </c>
      <c r="S212" s="76" t="s">
        <v>2875</v>
      </c>
      <c r="T212" s="81" t="s">
        <v>2524</v>
      </c>
      <c r="U212" s="73" t="s">
        <v>2876</v>
      </c>
    </row>
    <row r="213" spans="1:21" ht="76.5" x14ac:dyDescent="0.2">
      <c r="A213" s="78">
        <v>44546</v>
      </c>
      <c r="B213" s="71" t="s">
        <v>125</v>
      </c>
      <c r="C213" s="75">
        <v>44645</v>
      </c>
      <c r="D213" s="75">
        <v>44645</v>
      </c>
      <c r="E213" s="71" t="s">
        <v>2877</v>
      </c>
      <c r="F213" s="71">
        <v>2114240</v>
      </c>
      <c r="G213" s="71" t="s">
        <v>2888</v>
      </c>
      <c r="H213" s="76">
        <v>4968502</v>
      </c>
      <c r="I213" s="189" t="s">
        <v>2889</v>
      </c>
      <c r="J213" s="71" t="s">
        <v>2829</v>
      </c>
      <c r="M213" s="71" t="s">
        <v>2518</v>
      </c>
      <c r="N213" s="71" t="s">
        <v>2853</v>
      </c>
      <c r="O213" s="71"/>
      <c r="P213" s="71"/>
      <c r="Q213" s="71"/>
      <c r="R213" s="71" t="s">
        <v>2874</v>
      </c>
      <c r="S213" s="76" t="s">
        <v>2875</v>
      </c>
      <c r="T213" s="81" t="s">
        <v>2524</v>
      </c>
      <c r="U213" s="73" t="s">
        <v>2876</v>
      </c>
    </row>
    <row r="214" spans="1:21" ht="76.5" x14ac:dyDescent="0.2">
      <c r="A214" s="78">
        <v>44546</v>
      </c>
      <c r="B214" s="71" t="s">
        <v>125</v>
      </c>
      <c r="C214" s="75">
        <v>44645</v>
      </c>
      <c r="D214" s="75">
        <v>44645</v>
      </c>
      <c r="E214" s="71" t="s">
        <v>2877</v>
      </c>
      <c r="F214" s="71">
        <v>2114240</v>
      </c>
      <c r="G214" s="71" t="s">
        <v>2890</v>
      </c>
      <c r="H214" s="76">
        <v>4968491</v>
      </c>
      <c r="I214" s="189" t="s">
        <v>2891</v>
      </c>
      <c r="J214" s="71" t="s">
        <v>2829</v>
      </c>
      <c r="M214" s="71" t="s">
        <v>2518</v>
      </c>
      <c r="N214" s="71" t="s">
        <v>2853</v>
      </c>
      <c r="O214" s="71"/>
      <c r="P214" s="71"/>
      <c r="Q214" s="71"/>
      <c r="R214" s="71" t="s">
        <v>2874</v>
      </c>
      <c r="S214" s="76" t="s">
        <v>2875</v>
      </c>
      <c r="T214" s="81" t="s">
        <v>2524</v>
      </c>
      <c r="U214" s="73" t="s">
        <v>2876</v>
      </c>
    </row>
    <row r="215" spans="1:21" ht="76.5" x14ac:dyDescent="0.2">
      <c r="A215" s="78">
        <v>44546</v>
      </c>
      <c r="B215" s="71" t="s">
        <v>125</v>
      </c>
      <c r="C215" s="75">
        <v>44645</v>
      </c>
      <c r="D215" s="75">
        <v>44645</v>
      </c>
      <c r="E215" s="71" t="s">
        <v>2877</v>
      </c>
      <c r="F215" s="71">
        <v>2114240</v>
      </c>
      <c r="G215" s="71" t="s">
        <v>2892</v>
      </c>
      <c r="H215" s="76">
        <v>4968481</v>
      </c>
      <c r="I215" s="189" t="s">
        <v>2893</v>
      </c>
      <c r="J215" s="71" t="s">
        <v>2829</v>
      </c>
      <c r="M215" s="71" t="s">
        <v>2518</v>
      </c>
      <c r="N215" s="71" t="s">
        <v>2853</v>
      </c>
      <c r="O215" s="71"/>
      <c r="P215" s="71"/>
      <c r="Q215" s="71"/>
      <c r="R215" s="71" t="s">
        <v>2874</v>
      </c>
      <c r="S215" s="76" t="s">
        <v>2875</v>
      </c>
      <c r="T215" s="81" t="s">
        <v>2524</v>
      </c>
      <c r="U215" s="73" t="s">
        <v>2876</v>
      </c>
    </row>
    <row r="216" spans="1:21" ht="76.5" x14ac:dyDescent="0.2">
      <c r="A216" s="78">
        <v>44546</v>
      </c>
      <c r="B216" s="71" t="s">
        <v>125</v>
      </c>
      <c r="C216" s="75">
        <v>44645</v>
      </c>
      <c r="D216" s="75">
        <v>44645</v>
      </c>
      <c r="E216" s="71" t="s">
        <v>2877</v>
      </c>
      <c r="F216" s="71">
        <v>2114240</v>
      </c>
      <c r="G216" s="71" t="s">
        <v>2894</v>
      </c>
      <c r="H216" s="76">
        <v>4968473</v>
      </c>
      <c r="I216" s="189" t="s">
        <v>2895</v>
      </c>
      <c r="J216" s="71" t="s">
        <v>2829</v>
      </c>
      <c r="M216" s="71" t="s">
        <v>2518</v>
      </c>
      <c r="N216" s="71" t="s">
        <v>2853</v>
      </c>
      <c r="O216" s="71"/>
      <c r="P216" s="71"/>
      <c r="Q216" s="71"/>
      <c r="R216" s="71" t="s">
        <v>2874</v>
      </c>
      <c r="S216" s="76" t="s">
        <v>2875</v>
      </c>
      <c r="T216" s="81" t="s">
        <v>2524</v>
      </c>
      <c r="U216" s="73" t="s">
        <v>2876</v>
      </c>
    </row>
    <row r="217" spans="1:21" ht="76.5" x14ac:dyDescent="0.2">
      <c r="A217" s="78">
        <v>44546</v>
      </c>
      <c r="B217" s="71" t="s">
        <v>125</v>
      </c>
      <c r="C217" s="75">
        <v>44645</v>
      </c>
      <c r="D217" s="75">
        <v>44645</v>
      </c>
      <c r="E217" s="71" t="s">
        <v>2877</v>
      </c>
      <c r="F217" s="71">
        <v>2114240</v>
      </c>
      <c r="G217" s="71" t="s">
        <v>2896</v>
      </c>
      <c r="H217" s="76">
        <v>4968465</v>
      </c>
      <c r="I217" s="189" t="s">
        <v>2897</v>
      </c>
      <c r="J217" s="71" t="s">
        <v>2829</v>
      </c>
      <c r="M217" s="71" t="s">
        <v>2518</v>
      </c>
      <c r="N217" s="71" t="s">
        <v>2853</v>
      </c>
      <c r="O217" s="71"/>
      <c r="P217" s="71"/>
      <c r="Q217" s="71"/>
      <c r="R217" s="71" t="s">
        <v>2874</v>
      </c>
      <c r="S217" s="76" t="s">
        <v>2875</v>
      </c>
      <c r="T217" s="81" t="s">
        <v>2524</v>
      </c>
      <c r="U217" s="73" t="s">
        <v>2876</v>
      </c>
    </row>
    <row r="218" spans="1:21" ht="76.5" x14ac:dyDescent="0.2">
      <c r="A218" s="78">
        <v>44546</v>
      </c>
      <c r="B218" s="71" t="s">
        <v>125</v>
      </c>
      <c r="C218" s="75">
        <v>44645</v>
      </c>
      <c r="D218" s="75">
        <v>44645</v>
      </c>
      <c r="E218" s="71" t="s">
        <v>2877</v>
      </c>
      <c r="F218" s="71">
        <v>2114240</v>
      </c>
      <c r="G218" s="71" t="s">
        <v>2898</v>
      </c>
      <c r="H218" s="76">
        <v>4968457</v>
      </c>
      <c r="I218" s="189" t="s">
        <v>2899</v>
      </c>
      <c r="J218" s="71" t="s">
        <v>2829</v>
      </c>
      <c r="M218" s="71" t="s">
        <v>2518</v>
      </c>
      <c r="N218" s="71" t="s">
        <v>2853</v>
      </c>
      <c r="O218" s="71"/>
      <c r="P218" s="71"/>
      <c r="Q218" s="71"/>
      <c r="R218" s="71" t="s">
        <v>2874</v>
      </c>
      <c r="S218" s="76" t="s">
        <v>2875</v>
      </c>
      <c r="T218" s="81" t="s">
        <v>2524</v>
      </c>
      <c r="U218" s="73" t="s">
        <v>2876</v>
      </c>
    </row>
    <row r="219" spans="1:21" ht="76.5" x14ac:dyDescent="0.2">
      <c r="A219" s="78">
        <v>44546</v>
      </c>
      <c r="B219" s="71" t="s">
        <v>125</v>
      </c>
      <c r="C219" s="75">
        <v>44645</v>
      </c>
      <c r="D219" s="75">
        <v>44645</v>
      </c>
      <c r="E219" s="71" t="s">
        <v>2900</v>
      </c>
      <c r="F219" s="71">
        <v>2114240</v>
      </c>
      <c r="G219" s="71" t="s">
        <v>2901</v>
      </c>
      <c r="H219" s="76">
        <v>4968449</v>
      </c>
      <c r="I219" s="189" t="s">
        <v>2902</v>
      </c>
      <c r="J219" s="71" t="s">
        <v>2581</v>
      </c>
      <c r="M219" s="71" t="s">
        <v>2518</v>
      </c>
      <c r="N219" s="71" t="s">
        <v>2853</v>
      </c>
      <c r="O219" s="71"/>
      <c r="P219" s="71"/>
      <c r="Q219" s="71"/>
      <c r="R219" s="71" t="s">
        <v>2874</v>
      </c>
      <c r="S219" s="76" t="s">
        <v>2875</v>
      </c>
      <c r="T219" s="81" t="s">
        <v>2524</v>
      </c>
      <c r="U219" s="73" t="s">
        <v>2876</v>
      </c>
    </row>
    <row r="220" spans="1:21" ht="76.5" x14ac:dyDescent="0.2">
      <c r="A220" s="78">
        <v>44546</v>
      </c>
      <c r="B220" s="71" t="s">
        <v>125</v>
      </c>
      <c r="C220" s="75">
        <v>44645</v>
      </c>
      <c r="D220" s="75">
        <v>44645</v>
      </c>
      <c r="E220" s="71" t="s">
        <v>2900</v>
      </c>
      <c r="F220" s="71">
        <v>2114240</v>
      </c>
      <c r="G220" s="71" t="s">
        <v>2903</v>
      </c>
      <c r="H220" s="76">
        <v>4968430</v>
      </c>
      <c r="I220" s="189" t="s">
        <v>2904</v>
      </c>
      <c r="J220" s="71" t="s">
        <v>2581</v>
      </c>
      <c r="M220" s="71" t="s">
        <v>2518</v>
      </c>
      <c r="N220" s="71" t="s">
        <v>2853</v>
      </c>
      <c r="O220" s="71"/>
      <c r="P220" s="71"/>
      <c r="Q220" s="71"/>
      <c r="R220" s="71" t="s">
        <v>2874</v>
      </c>
      <c r="S220" s="76" t="s">
        <v>2875</v>
      </c>
      <c r="T220" s="81" t="s">
        <v>2524</v>
      </c>
      <c r="U220" s="73" t="s">
        <v>2876</v>
      </c>
    </row>
    <row r="221" spans="1:21" ht="76.5" x14ac:dyDescent="0.2">
      <c r="A221" s="78">
        <v>44546</v>
      </c>
      <c r="B221" s="71" t="s">
        <v>125</v>
      </c>
      <c r="C221" s="75">
        <v>44645</v>
      </c>
      <c r="D221" s="75">
        <v>44645</v>
      </c>
      <c r="E221" s="71" t="s">
        <v>2900</v>
      </c>
      <c r="F221" s="71">
        <v>2114240</v>
      </c>
      <c r="G221" s="71" t="s">
        <v>2905</v>
      </c>
      <c r="H221" s="76">
        <v>4968422</v>
      </c>
      <c r="I221" s="189" t="s">
        <v>2906</v>
      </c>
      <c r="J221" s="71" t="s">
        <v>2581</v>
      </c>
      <c r="M221" s="71" t="s">
        <v>2518</v>
      </c>
      <c r="N221" s="71" t="s">
        <v>2853</v>
      </c>
      <c r="O221" s="71"/>
      <c r="P221" s="71"/>
      <c r="Q221" s="71"/>
      <c r="R221" s="71" t="s">
        <v>2874</v>
      </c>
      <c r="S221" s="76" t="s">
        <v>2875</v>
      </c>
      <c r="T221" s="81" t="s">
        <v>2524</v>
      </c>
      <c r="U221" s="73" t="s">
        <v>2876</v>
      </c>
    </row>
    <row r="222" spans="1:21" ht="76.5" x14ac:dyDescent="0.2">
      <c r="A222" s="78">
        <v>44546</v>
      </c>
      <c r="B222" s="71" t="s">
        <v>125</v>
      </c>
      <c r="C222" s="75">
        <v>44645</v>
      </c>
      <c r="D222" s="75">
        <v>44645</v>
      </c>
      <c r="E222" s="71" t="s">
        <v>2900</v>
      </c>
      <c r="F222" s="71">
        <v>2114240</v>
      </c>
      <c r="G222" s="71" t="s">
        <v>2907</v>
      </c>
      <c r="H222" s="76">
        <v>4968414</v>
      </c>
      <c r="I222" s="189" t="s">
        <v>2908</v>
      </c>
      <c r="J222" s="71" t="s">
        <v>2581</v>
      </c>
      <c r="M222" s="71" t="s">
        <v>2518</v>
      </c>
      <c r="N222" s="71" t="s">
        <v>2853</v>
      </c>
      <c r="O222" s="71"/>
      <c r="P222" s="71"/>
      <c r="Q222" s="71"/>
      <c r="R222" s="71" t="s">
        <v>2874</v>
      </c>
      <c r="S222" s="76" t="s">
        <v>2875</v>
      </c>
      <c r="T222" s="81" t="s">
        <v>2524</v>
      </c>
      <c r="U222" s="73" t="s">
        <v>2876</v>
      </c>
    </row>
    <row r="223" spans="1:21" ht="76.5" x14ac:dyDescent="0.2">
      <c r="A223" s="78">
        <v>44546</v>
      </c>
      <c r="B223" s="71" t="s">
        <v>125</v>
      </c>
      <c r="C223" s="75">
        <v>44645</v>
      </c>
      <c r="D223" s="75">
        <v>44645</v>
      </c>
      <c r="E223" s="71" t="s">
        <v>2900</v>
      </c>
      <c r="F223" s="71">
        <v>2114240</v>
      </c>
      <c r="G223" s="71" t="s">
        <v>2909</v>
      </c>
      <c r="H223" s="76">
        <v>4968406</v>
      </c>
      <c r="I223" s="189" t="s">
        <v>2910</v>
      </c>
      <c r="J223" s="71" t="s">
        <v>2581</v>
      </c>
      <c r="M223" s="71" t="s">
        <v>2518</v>
      </c>
      <c r="N223" s="71" t="s">
        <v>2853</v>
      </c>
      <c r="O223" s="71"/>
      <c r="P223" s="71"/>
      <c r="Q223" s="71"/>
      <c r="R223" s="71" t="s">
        <v>2874</v>
      </c>
      <c r="S223" s="76" t="s">
        <v>2875</v>
      </c>
      <c r="T223" s="81" t="s">
        <v>2524</v>
      </c>
      <c r="U223" s="73" t="s">
        <v>2876</v>
      </c>
    </row>
    <row r="224" spans="1:21" ht="76.5" x14ac:dyDescent="0.2">
      <c r="A224" s="78">
        <v>44546</v>
      </c>
      <c r="B224" s="71" t="s">
        <v>125</v>
      </c>
      <c r="C224" s="75">
        <v>44645</v>
      </c>
      <c r="D224" s="75">
        <v>44645</v>
      </c>
      <c r="E224" s="71" t="s">
        <v>2900</v>
      </c>
      <c r="F224" s="71">
        <v>2114240</v>
      </c>
      <c r="G224" s="71" t="s">
        <v>2911</v>
      </c>
      <c r="H224" s="76">
        <v>4968393</v>
      </c>
      <c r="I224" s="189" t="s">
        <v>2912</v>
      </c>
      <c r="J224" s="71" t="s">
        <v>2581</v>
      </c>
      <c r="M224" s="71" t="s">
        <v>2518</v>
      </c>
      <c r="N224" s="71" t="s">
        <v>2853</v>
      </c>
      <c r="O224" s="71"/>
      <c r="P224" s="71"/>
      <c r="Q224" s="71"/>
      <c r="R224" s="71" t="s">
        <v>2874</v>
      </c>
      <c r="S224" s="76" t="s">
        <v>2875</v>
      </c>
      <c r="T224" s="81" t="s">
        <v>2524</v>
      </c>
      <c r="U224" s="73" t="s">
        <v>2876</v>
      </c>
    </row>
    <row r="225" spans="1:21" ht="76.5" x14ac:dyDescent="0.2">
      <c r="A225" s="78">
        <v>44546</v>
      </c>
      <c r="B225" s="71" t="s">
        <v>125</v>
      </c>
      <c r="C225" s="75">
        <v>44645</v>
      </c>
      <c r="D225" s="75">
        <v>44645</v>
      </c>
      <c r="E225" s="71" t="s">
        <v>2900</v>
      </c>
      <c r="F225" s="71">
        <v>2114240</v>
      </c>
      <c r="G225" s="71" t="s">
        <v>2913</v>
      </c>
      <c r="H225" s="76">
        <v>4968385</v>
      </c>
      <c r="I225" s="189" t="s">
        <v>2914</v>
      </c>
      <c r="J225" s="71" t="s">
        <v>2581</v>
      </c>
      <c r="M225" s="71" t="s">
        <v>2518</v>
      </c>
      <c r="N225" s="71" t="s">
        <v>2853</v>
      </c>
      <c r="O225" s="71"/>
      <c r="P225" s="71"/>
      <c r="Q225" s="71"/>
      <c r="R225" s="71" t="s">
        <v>2874</v>
      </c>
      <c r="S225" s="76" t="s">
        <v>2875</v>
      </c>
      <c r="T225" s="81" t="s">
        <v>2524</v>
      </c>
      <c r="U225" s="73" t="s">
        <v>2876</v>
      </c>
    </row>
    <row r="226" spans="1:21" ht="76.5" x14ac:dyDescent="0.2">
      <c r="A226" s="78">
        <v>44546</v>
      </c>
      <c r="B226" s="71" t="s">
        <v>125</v>
      </c>
      <c r="C226" s="75">
        <v>44645</v>
      </c>
      <c r="D226" s="75">
        <v>44645</v>
      </c>
      <c r="E226" s="71" t="s">
        <v>2900</v>
      </c>
      <c r="F226" s="71">
        <v>2114240</v>
      </c>
      <c r="G226" s="71" t="s">
        <v>2915</v>
      </c>
      <c r="H226" s="76">
        <v>4968377</v>
      </c>
      <c r="I226" s="189" t="s">
        <v>2916</v>
      </c>
      <c r="J226" s="71" t="s">
        <v>2581</v>
      </c>
      <c r="M226" s="71" t="s">
        <v>2518</v>
      </c>
      <c r="N226" s="71" t="s">
        <v>2853</v>
      </c>
      <c r="O226" s="71"/>
      <c r="P226" s="71"/>
      <c r="Q226" s="71"/>
      <c r="R226" s="71" t="s">
        <v>2874</v>
      </c>
      <c r="S226" s="76" t="s">
        <v>2875</v>
      </c>
      <c r="T226" s="81" t="s">
        <v>2524</v>
      </c>
      <c r="U226" s="73" t="s">
        <v>2876</v>
      </c>
    </row>
    <row r="227" spans="1:21" ht="76.5" x14ac:dyDescent="0.2">
      <c r="A227" s="78">
        <v>44546</v>
      </c>
      <c r="B227" s="71" t="s">
        <v>125</v>
      </c>
      <c r="C227" s="75">
        <v>44645</v>
      </c>
      <c r="D227" s="75">
        <v>44645</v>
      </c>
      <c r="E227" s="71" t="s">
        <v>2900</v>
      </c>
      <c r="F227" s="71">
        <v>2114240</v>
      </c>
      <c r="G227" s="71" t="s">
        <v>2917</v>
      </c>
      <c r="H227" s="76">
        <v>4968369</v>
      </c>
      <c r="I227" s="189" t="s">
        <v>2918</v>
      </c>
      <c r="J227" s="71" t="s">
        <v>2581</v>
      </c>
      <c r="M227" s="71" t="s">
        <v>2518</v>
      </c>
      <c r="N227" s="71" t="s">
        <v>2853</v>
      </c>
      <c r="O227" s="71"/>
      <c r="P227" s="71"/>
      <c r="Q227" s="71"/>
      <c r="R227" s="71" t="s">
        <v>2874</v>
      </c>
      <c r="S227" s="76" t="s">
        <v>2875</v>
      </c>
      <c r="T227" s="81" t="s">
        <v>2524</v>
      </c>
      <c r="U227" s="73" t="s">
        <v>2876</v>
      </c>
    </row>
    <row r="228" spans="1:21" ht="76.5" x14ac:dyDescent="0.2">
      <c r="A228" s="78">
        <v>44546</v>
      </c>
      <c r="B228" s="71" t="s">
        <v>125</v>
      </c>
      <c r="C228" s="75">
        <v>44645</v>
      </c>
      <c r="D228" s="75">
        <v>44645</v>
      </c>
      <c r="E228" s="71" t="s">
        <v>2900</v>
      </c>
      <c r="F228" s="71">
        <v>2114240</v>
      </c>
      <c r="G228" s="71" t="s">
        <v>2919</v>
      </c>
      <c r="H228" s="76">
        <v>4968350</v>
      </c>
      <c r="I228" s="189" t="s">
        <v>2920</v>
      </c>
      <c r="J228" s="71" t="s">
        <v>2581</v>
      </c>
      <c r="M228" s="71" t="s">
        <v>2518</v>
      </c>
      <c r="N228" s="71" t="s">
        <v>2853</v>
      </c>
      <c r="O228" s="71"/>
      <c r="P228" s="71"/>
      <c r="Q228" s="71"/>
      <c r="R228" s="71" t="s">
        <v>2874</v>
      </c>
      <c r="S228" s="76" t="s">
        <v>2875</v>
      </c>
      <c r="T228" s="81" t="s">
        <v>2524</v>
      </c>
      <c r="U228" s="73" t="s">
        <v>2876</v>
      </c>
    </row>
    <row r="229" spans="1:21" ht="76.5" x14ac:dyDescent="0.2">
      <c r="A229" s="78">
        <v>44546</v>
      </c>
      <c r="B229" s="71" t="s">
        <v>125</v>
      </c>
      <c r="C229" s="75">
        <v>44645</v>
      </c>
      <c r="D229" s="75">
        <v>44645</v>
      </c>
      <c r="E229" s="71" t="s">
        <v>2900</v>
      </c>
      <c r="F229" s="71">
        <v>2114240</v>
      </c>
      <c r="G229" s="71" t="s">
        <v>2921</v>
      </c>
      <c r="H229" s="76">
        <v>4968342</v>
      </c>
      <c r="I229" s="189" t="s">
        <v>2922</v>
      </c>
      <c r="J229" s="71" t="s">
        <v>2581</v>
      </c>
      <c r="M229" s="71" t="s">
        <v>2518</v>
      </c>
      <c r="N229" s="71" t="s">
        <v>2853</v>
      </c>
      <c r="O229" s="71"/>
      <c r="P229" s="71"/>
      <c r="Q229" s="71"/>
      <c r="R229" s="71" t="s">
        <v>2874</v>
      </c>
      <c r="S229" s="76" t="s">
        <v>2875</v>
      </c>
      <c r="T229" s="81" t="s">
        <v>2524</v>
      </c>
      <c r="U229" s="73" t="s">
        <v>2876</v>
      </c>
    </row>
    <row r="230" spans="1:21" ht="76.5" x14ac:dyDescent="0.2">
      <c r="A230" s="78">
        <v>44546</v>
      </c>
      <c r="B230" s="71" t="s">
        <v>125</v>
      </c>
      <c r="C230" s="75">
        <v>44645</v>
      </c>
      <c r="D230" s="75">
        <v>44645</v>
      </c>
      <c r="E230" s="71" t="s">
        <v>2900</v>
      </c>
      <c r="F230" s="71">
        <v>2114240</v>
      </c>
      <c r="G230" s="71" t="s">
        <v>2923</v>
      </c>
      <c r="H230" s="76">
        <v>4968334</v>
      </c>
      <c r="I230" s="189" t="s">
        <v>2924</v>
      </c>
      <c r="J230" s="71" t="s">
        <v>2581</v>
      </c>
      <c r="M230" s="71" t="s">
        <v>2518</v>
      </c>
      <c r="N230" s="71" t="s">
        <v>2853</v>
      </c>
      <c r="O230" s="71"/>
      <c r="P230" s="71"/>
      <c r="Q230" s="71"/>
      <c r="R230" s="71" t="s">
        <v>2874</v>
      </c>
      <c r="S230" s="76" t="s">
        <v>2875</v>
      </c>
      <c r="T230" s="81" t="s">
        <v>2524</v>
      </c>
      <c r="U230" s="73" t="s">
        <v>2876</v>
      </c>
    </row>
    <row r="231" spans="1:21" ht="76.5" x14ac:dyDescent="0.2">
      <c r="A231" s="78">
        <v>44546</v>
      </c>
      <c r="B231" s="71" t="s">
        <v>125</v>
      </c>
      <c r="C231" s="75">
        <v>44645</v>
      </c>
      <c r="D231" s="75">
        <v>44645</v>
      </c>
      <c r="E231" s="71" t="s">
        <v>2900</v>
      </c>
      <c r="F231" s="71">
        <v>2114240</v>
      </c>
      <c r="G231" s="71" t="s">
        <v>2925</v>
      </c>
      <c r="H231" s="76">
        <v>4968326</v>
      </c>
      <c r="I231" s="189" t="s">
        <v>2926</v>
      </c>
      <c r="J231" s="71" t="s">
        <v>2581</v>
      </c>
      <c r="M231" s="71" t="s">
        <v>2518</v>
      </c>
      <c r="N231" s="71" t="s">
        <v>2853</v>
      </c>
      <c r="O231" s="71"/>
      <c r="P231" s="71"/>
      <c r="Q231" s="71"/>
      <c r="R231" s="71" t="s">
        <v>2874</v>
      </c>
      <c r="S231" s="76" t="s">
        <v>2875</v>
      </c>
      <c r="T231" s="81" t="s">
        <v>2524</v>
      </c>
      <c r="U231" s="73" t="s">
        <v>2876</v>
      </c>
    </row>
    <row r="232" spans="1:21" ht="76.5" x14ac:dyDescent="0.2">
      <c r="A232" s="78">
        <v>44546</v>
      </c>
      <c r="B232" s="71" t="s">
        <v>125</v>
      </c>
      <c r="C232" s="75">
        <v>44645</v>
      </c>
      <c r="D232" s="75">
        <v>44645</v>
      </c>
      <c r="E232" s="71" t="s">
        <v>2900</v>
      </c>
      <c r="F232" s="71">
        <v>2114240</v>
      </c>
      <c r="G232" s="71" t="s">
        <v>2927</v>
      </c>
      <c r="H232" s="76">
        <v>4968318</v>
      </c>
      <c r="I232" s="189" t="s">
        <v>2928</v>
      </c>
      <c r="J232" s="71" t="s">
        <v>2581</v>
      </c>
      <c r="M232" s="71" t="s">
        <v>2518</v>
      </c>
      <c r="N232" s="71" t="s">
        <v>2853</v>
      </c>
      <c r="O232" s="71"/>
      <c r="P232" s="71"/>
      <c r="Q232" s="71"/>
      <c r="R232" s="71" t="s">
        <v>2874</v>
      </c>
      <c r="S232" s="76" t="s">
        <v>2875</v>
      </c>
      <c r="T232" s="81" t="s">
        <v>2524</v>
      </c>
      <c r="U232" s="73" t="s">
        <v>2876</v>
      </c>
    </row>
    <row r="233" spans="1:21" ht="76.5" x14ac:dyDescent="0.2">
      <c r="A233" s="78">
        <v>44546</v>
      </c>
      <c r="B233" s="71" t="s">
        <v>125</v>
      </c>
      <c r="C233" s="75">
        <v>44645</v>
      </c>
      <c r="D233" s="75">
        <v>44645</v>
      </c>
      <c r="E233" s="71" t="s">
        <v>2900</v>
      </c>
      <c r="F233" s="71">
        <v>2114240</v>
      </c>
      <c r="G233" s="71" t="s">
        <v>2929</v>
      </c>
      <c r="H233" s="76">
        <v>4968301</v>
      </c>
      <c r="I233" s="189" t="s">
        <v>2930</v>
      </c>
      <c r="J233" s="71" t="s">
        <v>2581</v>
      </c>
      <c r="M233" s="71" t="s">
        <v>2518</v>
      </c>
      <c r="N233" s="71" t="s">
        <v>2853</v>
      </c>
      <c r="O233" s="71"/>
      <c r="P233" s="71"/>
      <c r="Q233" s="71"/>
      <c r="R233" s="71" t="s">
        <v>2874</v>
      </c>
      <c r="S233" s="76" t="s">
        <v>2875</v>
      </c>
      <c r="T233" s="81" t="s">
        <v>2524</v>
      </c>
      <c r="U233" s="73" t="s">
        <v>2876</v>
      </c>
    </row>
    <row r="234" spans="1:21" ht="76.5" x14ac:dyDescent="0.2">
      <c r="A234" s="78">
        <v>44546</v>
      </c>
      <c r="B234" s="71" t="s">
        <v>125</v>
      </c>
      <c r="C234" s="75">
        <v>44645</v>
      </c>
      <c r="D234" s="75">
        <v>44645</v>
      </c>
      <c r="E234" s="71" t="s">
        <v>2900</v>
      </c>
      <c r="F234" s="71">
        <v>2114240</v>
      </c>
      <c r="G234" s="71" t="s">
        <v>2931</v>
      </c>
      <c r="H234" s="76">
        <v>4968297</v>
      </c>
      <c r="I234" s="189" t="s">
        <v>2932</v>
      </c>
      <c r="J234" s="71" t="s">
        <v>2581</v>
      </c>
      <c r="M234" s="71" t="s">
        <v>2518</v>
      </c>
      <c r="N234" s="71" t="s">
        <v>2853</v>
      </c>
      <c r="O234" s="71"/>
      <c r="P234" s="71"/>
      <c r="Q234" s="71"/>
      <c r="R234" s="71" t="s">
        <v>2874</v>
      </c>
      <c r="S234" s="76" t="s">
        <v>2875</v>
      </c>
      <c r="T234" s="81" t="s">
        <v>2524</v>
      </c>
      <c r="U234" s="73" t="s">
        <v>2876</v>
      </c>
    </row>
    <row r="235" spans="1:21" ht="76.5" x14ac:dyDescent="0.2">
      <c r="A235" s="78">
        <v>44546</v>
      </c>
      <c r="B235" s="71" t="s">
        <v>125</v>
      </c>
      <c r="C235" s="75">
        <v>44645</v>
      </c>
      <c r="D235" s="75">
        <v>44645</v>
      </c>
      <c r="E235" s="71" t="s">
        <v>2900</v>
      </c>
      <c r="F235" s="71">
        <v>2114240</v>
      </c>
      <c r="G235" s="71" t="s">
        <v>2933</v>
      </c>
      <c r="H235" s="76">
        <v>4968289</v>
      </c>
      <c r="I235" s="189" t="s">
        <v>2934</v>
      </c>
      <c r="J235" s="71" t="s">
        <v>2581</v>
      </c>
      <c r="M235" s="71" t="s">
        <v>2518</v>
      </c>
      <c r="N235" s="71" t="s">
        <v>2853</v>
      </c>
      <c r="O235" s="71"/>
      <c r="P235" s="71"/>
      <c r="Q235" s="71"/>
      <c r="R235" s="71" t="s">
        <v>2874</v>
      </c>
      <c r="S235" s="76" t="s">
        <v>2875</v>
      </c>
      <c r="T235" s="81" t="s">
        <v>2524</v>
      </c>
      <c r="U235" s="73" t="s">
        <v>2876</v>
      </c>
    </row>
    <row r="236" spans="1:21" ht="76.5" x14ac:dyDescent="0.2">
      <c r="A236" s="78">
        <v>44546</v>
      </c>
      <c r="B236" s="71" t="s">
        <v>125</v>
      </c>
      <c r="C236" s="75">
        <v>44645</v>
      </c>
      <c r="D236" s="75">
        <v>44645</v>
      </c>
      <c r="E236" s="71" t="s">
        <v>2900</v>
      </c>
      <c r="F236" s="71">
        <v>2114240</v>
      </c>
      <c r="G236" s="71" t="s">
        <v>2935</v>
      </c>
      <c r="H236" s="76">
        <v>4968270</v>
      </c>
      <c r="I236" s="189" t="s">
        <v>2936</v>
      </c>
      <c r="J236" s="71" t="s">
        <v>2581</v>
      </c>
      <c r="M236" s="71" t="s">
        <v>2518</v>
      </c>
      <c r="N236" s="71" t="s">
        <v>2853</v>
      </c>
      <c r="O236" s="71"/>
      <c r="P236" s="71"/>
      <c r="Q236" s="71"/>
      <c r="R236" s="71" t="s">
        <v>2874</v>
      </c>
      <c r="S236" s="76" t="s">
        <v>2875</v>
      </c>
      <c r="T236" s="81" t="s">
        <v>2524</v>
      </c>
      <c r="U236" s="73" t="s">
        <v>2876</v>
      </c>
    </row>
    <row r="237" spans="1:21" ht="255" x14ac:dyDescent="0.2">
      <c r="A237" s="78">
        <v>44546</v>
      </c>
      <c r="B237" s="71" t="s">
        <v>125</v>
      </c>
      <c r="C237" s="75">
        <v>44650</v>
      </c>
      <c r="D237" s="75">
        <v>44651</v>
      </c>
      <c r="E237" s="71" t="s">
        <v>2937</v>
      </c>
      <c r="F237" s="71">
        <v>2114240</v>
      </c>
      <c r="G237" s="71" t="s">
        <v>2938</v>
      </c>
      <c r="H237" s="76">
        <v>4968262</v>
      </c>
      <c r="I237" s="189" t="s">
        <v>2939</v>
      </c>
      <c r="J237" s="71" t="s">
        <v>484</v>
      </c>
      <c r="K237" s="71" t="s">
        <v>333</v>
      </c>
      <c r="M237" s="71" t="s">
        <v>2518</v>
      </c>
      <c r="N237" s="71" t="s">
        <v>2838</v>
      </c>
      <c r="O237" s="71" t="s">
        <v>2839</v>
      </c>
      <c r="P237" s="71" t="s">
        <v>2840</v>
      </c>
      <c r="Q237" s="71"/>
      <c r="R237" s="71" t="s">
        <v>2940</v>
      </c>
      <c r="S237" s="76" t="s">
        <v>2941</v>
      </c>
      <c r="T237" s="71" t="s">
        <v>2842</v>
      </c>
      <c r="U237" s="73" t="s">
        <v>2876</v>
      </c>
    </row>
    <row r="238" spans="1:21" ht="255" x14ac:dyDescent="0.2">
      <c r="A238" s="78">
        <v>44546</v>
      </c>
      <c r="B238" s="71" t="s">
        <v>125</v>
      </c>
      <c r="C238" s="75">
        <v>44650</v>
      </c>
      <c r="D238" s="75">
        <v>44651</v>
      </c>
      <c r="E238" s="71" t="s">
        <v>2942</v>
      </c>
      <c r="F238" s="71">
        <v>2114240</v>
      </c>
      <c r="G238" s="71" t="s">
        <v>2943</v>
      </c>
      <c r="H238" s="76">
        <v>4968254</v>
      </c>
      <c r="I238" s="189" t="s">
        <v>2944</v>
      </c>
      <c r="J238" s="71" t="s">
        <v>484</v>
      </c>
      <c r="K238" s="71" t="s">
        <v>333</v>
      </c>
      <c r="M238" s="71" t="s">
        <v>2518</v>
      </c>
      <c r="N238" s="71" t="s">
        <v>2838</v>
      </c>
      <c r="O238" s="71" t="s">
        <v>2839</v>
      </c>
      <c r="P238" s="71" t="s">
        <v>2840</v>
      </c>
      <c r="Q238" s="71"/>
      <c r="R238" s="71" t="s">
        <v>2940</v>
      </c>
      <c r="S238" s="76" t="s">
        <v>2941</v>
      </c>
      <c r="T238" s="71" t="s">
        <v>2842</v>
      </c>
      <c r="U238" s="73" t="s">
        <v>2876</v>
      </c>
    </row>
    <row r="239" spans="1:21" ht="255" x14ac:dyDescent="0.2">
      <c r="A239" s="78">
        <v>44546</v>
      </c>
      <c r="B239" s="71" t="s">
        <v>125</v>
      </c>
      <c r="C239" s="75">
        <v>44650</v>
      </c>
      <c r="D239" s="75">
        <v>44651</v>
      </c>
      <c r="E239" s="71" t="s">
        <v>2942</v>
      </c>
      <c r="F239" s="71">
        <v>2114240</v>
      </c>
      <c r="G239" s="71" t="s">
        <v>2945</v>
      </c>
      <c r="H239" s="76">
        <v>4968246</v>
      </c>
      <c r="I239" s="189" t="s">
        <v>2946</v>
      </c>
      <c r="J239" s="71" t="s">
        <v>484</v>
      </c>
      <c r="K239" s="71" t="s">
        <v>333</v>
      </c>
      <c r="M239" s="71" t="s">
        <v>2518</v>
      </c>
      <c r="N239" s="71" t="s">
        <v>2838</v>
      </c>
      <c r="O239" s="71" t="s">
        <v>2839</v>
      </c>
      <c r="P239" s="71" t="s">
        <v>2840</v>
      </c>
      <c r="Q239" s="71"/>
      <c r="R239" s="71" t="s">
        <v>2940</v>
      </c>
      <c r="S239" s="76" t="s">
        <v>2941</v>
      </c>
      <c r="T239" s="71" t="s">
        <v>2842</v>
      </c>
      <c r="U239" s="73" t="s">
        <v>2876</v>
      </c>
    </row>
    <row r="240" spans="1:21" ht="25.5" x14ac:dyDescent="0.2">
      <c r="A240" s="78">
        <v>44546</v>
      </c>
      <c r="B240" s="71" t="s">
        <v>125</v>
      </c>
      <c r="C240" s="71"/>
      <c r="D240" s="71"/>
      <c r="E240" s="71" t="s">
        <v>2942</v>
      </c>
      <c r="F240" s="71">
        <v>2114240</v>
      </c>
      <c r="G240" s="71" t="s">
        <v>2947</v>
      </c>
      <c r="H240" s="76">
        <v>4968238</v>
      </c>
      <c r="I240" s="189" t="s">
        <v>2948</v>
      </c>
      <c r="J240" s="71" t="s">
        <v>484</v>
      </c>
      <c r="K240" s="71" t="s">
        <v>333</v>
      </c>
      <c r="M240" s="71" t="s">
        <v>2518</v>
      </c>
      <c r="N240" s="71"/>
      <c r="O240" s="71"/>
      <c r="P240" s="71"/>
      <c r="Q240" s="71"/>
      <c r="R240" s="71"/>
      <c r="S240" s="76" t="s">
        <v>2949</v>
      </c>
    </row>
    <row r="241" spans="1:21" ht="255" x14ac:dyDescent="0.2">
      <c r="A241" s="78">
        <v>44546</v>
      </c>
      <c r="B241" s="71" t="s">
        <v>125</v>
      </c>
      <c r="C241" s="75">
        <v>44650</v>
      </c>
      <c r="D241" s="75">
        <v>44651</v>
      </c>
      <c r="E241" s="71" t="s">
        <v>2942</v>
      </c>
      <c r="F241" s="71">
        <v>2114240</v>
      </c>
      <c r="G241" s="71" t="s">
        <v>2950</v>
      </c>
      <c r="H241" s="76">
        <v>4968221</v>
      </c>
      <c r="I241" s="189" t="s">
        <v>2951</v>
      </c>
      <c r="J241" s="71" t="s">
        <v>484</v>
      </c>
      <c r="K241" s="71" t="s">
        <v>333</v>
      </c>
      <c r="M241" s="71" t="s">
        <v>2518</v>
      </c>
      <c r="N241" s="71" t="s">
        <v>2838</v>
      </c>
      <c r="O241" s="71" t="s">
        <v>2839</v>
      </c>
      <c r="P241" s="71" t="s">
        <v>2840</v>
      </c>
      <c r="Q241" s="71"/>
      <c r="R241" s="71" t="s">
        <v>2940</v>
      </c>
      <c r="S241" s="76" t="s">
        <v>2941</v>
      </c>
      <c r="T241" s="71" t="s">
        <v>2842</v>
      </c>
      <c r="U241" s="73" t="s">
        <v>2876</v>
      </c>
    </row>
    <row r="242" spans="1:21" x14ac:dyDescent="0.2">
      <c r="A242" s="78"/>
      <c r="C242" s="71"/>
      <c r="D242" s="71"/>
      <c r="N242" s="71"/>
      <c r="O242" s="71"/>
      <c r="P242" s="71"/>
      <c r="Q242" s="71"/>
      <c r="R242" s="71"/>
    </row>
    <row r="243" spans="1:21" x14ac:dyDescent="0.2">
      <c r="A243" s="78"/>
      <c r="C243" s="71"/>
      <c r="D243" s="71"/>
      <c r="N243" s="71"/>
      <c r="O243" s="71"/>
      <c r="P243" s="71"/>
      <c r="Q243" s="71"/>
      <c r="R243" s="71"/>
    </row>
    <row r="244" spans="1:21" x14ac:dyDescent="0.2">
      <c r="A244" s="78"/>
      <c r="C244" s="71"/>
      <c r="D244" s="71"/>
      <c r="N244" s="71"/>
      <c r="O244" s="71"/>
      <c r="P244" s="71"/>
      <c r="Q244" s="71"/>
      <c r="R244" s="71"/>
    </row>
    <row r="245" spans="1:21" x14ac:dyDescent="0.2">
      <c r="A245" s="78"/>
      <c r="C245" s="71"/>
      <c r="D245" s="71"/>
      <c r="N245" s="71"/>
      <c r="O245" s="71"/>
      <c r="P245" s="71"/>
      <c r="Q245" s="71"/>
      <c r="R245" s="71"/>
    </row>
    <row r="246" spans="1:21" x14ac:dyDescent="0.2">
      <c r="A246" s="78"/>
      <c r="C246" s="71"/>
      <c r="D246" s="71"/>
      <c r="N246" s="71"/>
      <c r="O246" s="71"/>
      <c r="P246" s="71"/>
      <c r="Q246" s="71"/>
      <c r="R246" s="71"/>
    </row>
    <row r="247" spans="1:21" x14ac:dyDescent="0.2">
      <c r="A247" s="78"/>
      <c r="C247" s="71"/>
      <c r="D247" s="71"/>
      <c r="N247" s="71"/>
      <c r="O247" s="71"/>
      <c r="P247" s="71"/>
      <c r="Q247" s="71"/>
      <c r="R247" s="71"/>
    </row>
    <row r="248" spans="1:21" x14ac:dyDescent="0.2">
      <c r="A248" s="78"/>
      <c r="C248" s="71"/>
      <c r="D248" s="71"/>
      <c r="N248" s="71"/>
      <c r="O248" s="71"/>
      <c r="P248" s="71"/>
      <c r="Q248" s="71"/>
      <c r="R248" s="71"/>
    </row>
    <row r="249" spans="1:21" x14ac:dyDescent="0.2">
      <c r="A249" s="78"/>
      <c r="C249" s="71"/>
      <c r="D249" s="71"/>
      <c r="N249" s="71"/>
      <c r="O249" s="71"/>
      <c r="P249" s="71"/>
      <c r="Q249" s="71"/>
      <c r="R249" s="71"/>
    </row>
    <row r="250" spans="1:21" x14ac:dyDescent="0.2">
      <c r="A250" s="78"/>
      <c r="C250" s="71"/>
      <c r="D250" s="71"/>
      <c r="N250" s="71"/>
      <c r="O250" s="71"/>
      <c r="P250" s="71"/>
      <c r="Q250" s="71"/>
      <c r="R250" s="71"/>
    </row>
    <row r="251" spans="1:21" x14ac:dyDescent="0.2">
      <c r="A251" s="78"/>
      <c r="C251" s="71"/>
      <c r="D251" s="71"/>
      <c r="N251" s="71"/>
      <c r="O251" s="71"/>
      <c r="P251" s="71"/>
      <c r="Q251" s="71"/>
      <c r="R251" s="71"/>
    </row>
    <row r="252" spans="1:21" x14ac:dyDescent="0.2">
      <c r="A252" s="78"/>
      <c r="C252" s="71"/>
      <c r="D252" s="71"/>
      <c r="N252" s="71"/>
      <c r="O252" s="71"/>
      <c r="P252" s="71"/>
      <c r="Q252" s="71"/>
      <c r="R252" s="71"/>
    </row>
    <row r="253" spans="1:21" x14ac:dyDescent="0.2">
      <c r="A253" s="78"/>
      <c r="C253" s="71"/>
      <c r="D253" s="71"/>
      <c r="N253" s="71"/>
      <c r="O253" s="71"/>
      <c r="P253" s="71"/>
      <c r="Q253" s="71"/>
      <c r="R253" s="71"/>
    </row>
    <row r="254" spans="1:21" x14ac:dyDescent="0.2">
      <c r="A254" s="78"/>
      <c r="C254" s="71"/>
      <c r="D254" s="71"/>
      <c r="N254" s="71"/>
      <c r="O254" s="71"/>
      <c r="P254" s="71"/>
      <c r="Q254" s="71"/>
      <c r="R254" s="71"/>
    </row>
    <row r="255" spans="1:21" x14ac:dyDescent="0.2">
      <c r="A255" s="78"/>
      <c r="C255" s="71"/>
      <c r="D255" s="71"/>
      <c r="N255" s="71"/>
      <c r="O255" s="71"/>
      <c r="P255" s="71"/>
      <c r="Q255" s="71"/>
      <c r="R255" s="71"/>
    </row>
    <row r="256" spans="1:21" x14ac:dyDescent="0.2">
      <c r="A256" s="78"/>
      <c r="C256" s="71"/>
      <c r="D256" s="71"/>
      <c r="N256" s="71"/>
      <c r="O256" s="71"/>
      <c r="P256" s="71"/>
      <c r="Q256" s="71"/>
      <c r="R256" s="71"/>
    </row>
    <row r="257" spans="1:18" x14ac:dyDescent="0.2">
      <c r="A257" s="78"/>
      <c r="C257" s="71"/>
      <c r="D257" s="71"/>
      <c r="N257" s="71"/>
      <c r="O257" s="71"/>
      <c r="P257" s="71"/>
      <c r="Q257" s="71"/>
      <c r="R257" s="71"/>
    </row>
    <row r="258" spans="1:18" x14ac:dyDescent="0.2">
      <c r="A258" s="78"/>
      <c r="C258" s="71"/>
      <c r="D258" s="71"/>
      <c r="N258" s="71"/>
      <c r="O258" s="71"/>
      <c r="P258" s="71"/>
      <c r="Q258" s="71"/>
      <c r="R258" s="71"/>
    </row>
    <row r="259" spans="1:18" x14ac:dyDescent="0.2">
      <c r="A259" s="78"/>
      <c r="C259" s="71"/>
      <c r="D259" s="71"/>
      <c r="N259" s="71"/>
      <c r="O259" s="71"/>
      <c r="P259" s="71"/>
      <c r="Q259" s="71"/>
      <c r="R259" s="71"/>
    </row>
    <row r="260" spans="1:18" x14ac:dyDescent="0.2">
      <c r="A260" s="78"/>
      <c r="C260" s="71"/>
      <c r="D260" s="71"/>
      <c r="N260" s="71"/>
      <c r="O260" s="71"/>
      <c r="P260" s="71"/>
      <c r="Q260" s="71"/>
      <c r="R260" s="71"/>
    </row>
    <row r="261" spans="1:18" x14ac:dyDescent="0.2">
      <c r="A261" s="78"/>
      <c r="C261" s="71"/>
      <c r="D261" s="71"/>
      <c r="N261" s="71"/>
      <c r="O261" s="71"/>
      <c r="P261" s="71"/>
      <c r="Q261" s="71"/>
      <c r="R261" s="71"/>
    </row>
    <row r="262" spans="1:18" x14ac:dyDescent="0.2">
      <c r="A262" s="78"/>
      <c r="C262" s="71"/>
      <c r="D262" s="71"/>
      <c r="N262" s="71"/>
      <c r="O262" s="71"/>
      <c r="P262" s="71"/>
      <c r="Q262" s="71"/>
      <c r="R262" s="71"/>
    </row>
    <row r="263" spans="1:18" x14ac:dyDescent="0.2">
      <c r="A263" s="78"/>
      <c r="C263" s="71"/>
      <c r="D263" s="71"/>
      <c r="N263" s="71"/>
      <c r="O263" s="71"/>
      <c r="P263" s="71"/>
      <c r="Q263" s="71"/>
      <c r="R263" s="71"/>
    </row>
    <row r="264" spans="1:18" x14ac:dyDescent="0.2">
      <c r="A264" s="78"/>
      <c r="C264" s="71"/>
      <c r="D264" s="71"/>
      <c r="N264" s="71"/>
      <c r="O264" s="71"/>
      <c r="P264" s="71"/>
      <c r="Q264" s="71"/>
      <c r="R264" s="71"/>
    </row>
    <row r="265" spans="1:18" x14ac:dyDescent="0.2">
      <c r="A265" s="78"/>
      <c r="C265" s="71"/>
      <c r="D265" s="71"/>
      <c r="N265" s="71"/>
      <c r="O265" s="71"/>
      <c r="P265" s="71"/>
      <c r="Q265" s="71"/>
      <c r="R265" s="71"/>
    </row>
    <row r="266" spans="1:18" x14ac:dyDescent="0.2">
      <c r="A266" s="78"/>
      <c r="C266" s="71"/>
      <c r="D266" s="71"/>
      <c r="N266" s="71"/>
      <c r="O266" s="71"/>
      <c r="P266" s="71"/>
      <c r="Q266" s="71"/>
      <c r="R266" s="71"/>
    </row>
    <row r="267" spans="1:18" x14ac:dyDescent="0.2">
      <c r="A267" s="78"/>
      <c r="C267" s="71"/>
      <c r="D267" s="71"/>
      <c r="N267" s="71"/>
      <c r="O267" s="71"/>
      <c r="P267" s="71"/>
      <c r="Q267" s="71"/>
      <c r="R267" s="71"/>
    </row>
    <row r="268" spans="1:18" x14ac:dyDescent="0.2">
      <c r="A268" s="78"/>
      <c r="C268" s="71"/>
      <c r="D268" s="71"/>
      <c r="N268" s="71"/>
      <c r="O268" s="71"/>
      <c r="P268" s="71"/>
      <c r="Q268" s="71"/>
      <c r="R268" s="71"/>
    </row>
    <row r="269" spans="1:18" x14ac:dyDescent="0.2">
      <c r="A269" s="78"/>
      <c r="C269" s="71"/>
      <c r="D269" s="71"/>
      <c r="N269" s="71"/>
      <c r="O269" s="71"/>
      <c r="P269" s="71"/>
      <c r="Q269" s="71"/>
      <c r="R269" s="71"/>
    </row>
    <row r="270" spans="1:18" x14ac:dyDescent="0.2">
      <c r="A270" s="78"/>
      <c r="C270" s="71"/>
      <c r="D270" s="71"/>
      <c r="N270" s="71"/>
      <c r="O270" s="71"/>
      <c r="P270" s="71"/>
      <c r="Q270" s="71"/>
      <c r="R270" s="71"/>
    </row>
    <row r="271" spans="1:18" x14ac:dyDescent="0.2">
      <c r="A271" s="78"/>
      <c r="C271" s="71"/>
      <c r="D271" s="71"/>
      <c r="N271" s="71"/>
      <c r="O271" s="71"/>
      <c r="P271" s="71"/>
      <c r="Q271" s="71"/>
      <c r="R271" s="71"/>
    </row>
    <row r="272" spans="1:18" x14ac:dyDescent="0.2">
      <c r="A272" s="78"/>
      <c r="C272" s="71"/>
      <c r="D272" s="71"/>
      <c r="N272" s="71"/>
      <c r="O272" s="71"/>
      <c r="P272" s="71"/>
      <c r="Q272" s="71"/>
      <c r="R272" s="71"/>
    </row>
    <row r="273" spans="1:18" x14ac:dyDescent="0.2">
      <c r="A273" s="78"/>
      <c r="C273" s="71"/>
      <c r="D273" s="71"/>
      <c r="N273" s="71"/>
      <c r="O273" s="71"/>
      <c r="P273" s="71"/>
      <c r="Q273" s="71"/>
      <c r="R273" s="71"/>
    </row>
    <row r="274" spans="1:18" x14ac:dyDescent="0.2">
      <c r="A274" s="78"/>
      <c r="C274" s="71"/>
      <c r="D274" s="71"/>
      <c r="N274" s="71"/>
      <c r="O274" s="71"/>
      <c r="P274" s="71"/>
      <c r="Q274" s="71"/>
      <c r="R274" s="71"/>
    </row>
    <row r="275" spans="1:18" x14ac:dyDescent="0.2">
      <c r="A275" s="78"/>
      <c r="C275" s="71"/>
      <c r="D275" s="71"/>
      <c r="N275" s="71"/>
      <c r="O275" s="71"/>
      <c r="P275" s="71"/>
      <c r="Q275" s="71"/>
      <c r="R275" s="71"/>
    </row>
    <row r="276" spans="1:18" x14ac:dyDescent="0.2">
      <c r="A276" s="78"/>
      <c r="C276" s="71"/>
      <c r="D276" s="71"/>
      <c r="N276" s="71"/>
      <c r="O276" s="71"/>
      <c r="P276" s="71"/>
      <c r="Q276" s="71"/>
      <c r="R276" s="71"/>
    </row>
    <row r="277" spans="1:18" x14ac:dyDescent="0.2">
      <c r="A277" s="78"/>
      <c r="C277" s="71"/>
      <c r="D277" s="71"/>
      <c r="N277" s="71"/>
      <c r="O277" s="71"/>
      <c r="P277" s="71"/>
      <c r="Q277" s="71"/>
      <c r="R277" s="71"/>
    </row>
    <row r="278" spans="1:18" x14ac:dyDescent="0.2">
      <c r="A278" s="78"/>
      <c r="C278" s="71"/>
      <c r="D278" s="71"/>
      <c r="N278" s="71"/>
      <c r="O278" s="71"/>
      <c r="P278" s="71"/>
      <c r="Q278" s="71"/>
      <c r="R278" s="71"/>
    </row>
    <row r="279" spans="1:18" x14ac:dyDescent="0.2">
      <c r="A279" s="78"/>
      <c r="C279" s="71"/>
      <c r="D279" s="71"/>
      <c r="N279" s="71"/>
      <c r="O279" s="71"/>
      <c r="P279" s="71"/>
      <c r="Q279" s="71"/>
      <c r="R279" s="71"/>
    </row>
    <row r="280" spans="1:18" x14ac:dyDescent="0.2">
      <c r="A280" s="78"/>
      <c r="C280" s="71"/>
      <c r="D280" s="71"/>
      <c r="N280" s="71"/>
      <c r="O280" s="71"/>
      <c r="P280" s="71"/>
      <c r="Q280" s="71"/>
      <c r="R280" s="71"/>
    </row>
    <row r="281" spans="1:18" x14ac:dyDescent="0.2">
      <c r="A281" s="78"/>
      <c r="C281" s="71"/>
      <c r="D281" s="71"/>
      <c r="N281" s="71"/>
      <c r="O281" s="71"/>
      <c r="P281" s="71"/>
      <c r="Q281" s="71"/>
      <c r="R281" s="71"/>
    </row>
    <row r="282" spans="1:18" x14ac:dyDescent="0.2">
      <c r="A282" s="78"/>
      <c r="C282" s="71"/>
      <c r="D282" s="71"/>
      <c r="N282" s="71"/>
      <c r="O282" s="71"/>
      <c r="P282" s="71"/>
      <c r="Q282" s="71"/>
      <c r="R282" s="71"/>
    </row>
    <row r="283" spans="1:18" x14ac:dyDescent="0.2">
      <c r="A283" s="78"/>
      <c r="C283" s="71"/>
      <c r="D283" s="71"/>
      <c r="N283" s="71"/>
      <c r="O283" s="71"/>
      <c r="P283" s="71"/>
      <c r="Q283" s="71"/>
      <c r="R283" s="71"/>
    </row>
    <row r="284" spans="1:18" x14ac:dyDescent="0.2">
      <c r="A284" s="78"/>
      <c r="C284" s="71"/>
      <c r="D284" s="71"/>
      <c r="N284" s="71"/>
      <c r="O284" s="71"/>
      <c r="P284" s="71"/>
      <c r="Q284" s="71"/>
      <c r="R284" s="71"/>
    </row>
    <row r="285" spans="1:18" x14ac:dyDescent="0.2">
      <c r="A285" s="78"/>
      <c r="C285" s="71"/>
      <c r="D285" s="71"/>
      <c r="N285" s="71"/>
      <c r="O285" s="71"/>
      <c r="P285" s="71"/>
      <c r="Q285" s="71"/>
      <c r="R285" s="71"/>
    </row>
    <row r="286" spans="1:18" x14ac:dyDescent="0.2">
      <c r="A286" s="78"/>
      <c r="C286" s="71"/>
      <c r="D286" s="71"/>
      <c r="N286" s="71"/>
      <c r="O286" s="71"/>
      <c r="P286" s="71"/>
      <c r="Q286" s="71"/>
      <c r="R286" s="71"/>
    </row>
    <row r="287" spans="1:18" x14ac:dyDescent="0.2">
      <c r="A287" s="78"/>
      <c r="C287" s="71"/>
      <c r="D287" s="71"/>
      <c r="N287" s="71"/>
      <c r="O287" s="71"/>
      <c r="P287" s="71"/>
      <c r="Q287" s="71"/>
      <c r="R287" s="71"/>
    </row>
    <row r="288" spans="1:18" x14ac:dyDescent="0.2">
      <c r="A288" s="78"/>
      <c r="C288" s="71"/>
      <c r="D288" s="71"/>
      <c r="N288" s="71"/>
      <c r="O288" s="71"/>
      <c r="P288" s="71"/>
      <c r="Q288" s="71"/>
      <c r="R288" s="71"/>
    </row>
    <row r="289" spans="1:18" x14ac:dyDescent="0.2">
      <c r="A289" s="78"/>
      <c r="C289" s="71"/>
      <c r="D289" s="71"/>
      <c r="N289" s="71"/>
      <c r="O289" s="71"/>
      <c r="P289" s="71"/>
      <c r="Q289" s="71"/>
      <c r="R289" s="71"/>
    </row>
    <row r="290" spans="1:18" x14ac:dyDescent="0.2">
      <c r="A290" s="78"/>
      <c r="C290" s="71"/>
      <c r="D290" s="71"/>
      <c r="N290" s="71"/>
      <c r="O290" s="71"/>
      <c r="P290" s="71"/>
      <c r="Q290" s="71"/>
      <c r="R290" s="71"/>
    </row>
    <row r="291" spans="1:18" x14ac:dyDescent="0.2">
      <c r="A291" s="78"/>
      <c r="C291" s="71"/>
      <c r="D291" s="71"/>
      <c r="N291" s="71"/>
      <c r="O291" s="71"/>
      <c r="P291" s="71"/>
      <c r="Q291" s="71"/>
      <c r="R291" s="71"/>
    </row>
    <row r="292" spans="1:18" x14ac:dyDescent="0.2">
      <c r="A292" s="78"/>
      <c r="C292" s="71"/>
      <c r="D292" s="71"/>
      <c r="N292" s="71"/>
      <c r="O292" s="71"/>
      <c r="P292" s="71"/>
      <c r="Q292" s="71"/>
      <c r="R292" s="71"/>
    </row>
    <row r="293" spans="1:18" x14ac:dyDescent="0.2">
      <c r="A293" s="78"/>
      <c r="C293" s="71"/>
      <c r="D293" s="71"/>
      <c r="N293" s="71"/>
      <c r="O293" s="71"/>
      <c r="P293" s="71"/>
      <c r="Q293" s="71"/>
      <c r="R293" s="71"/>
    </row>
    <row r="294" spans="1:18" x14ac:dyDescent="0.2">
      <c r="A294" s="78"/>
      <c r="C294" s="71"/>
      <c r="D294" s="71"/>
      <c r="N294" s="71"/>
      <c r="O294" s="71"/>
      <c r="P294" s="71"/>
      <c r="Q294" s="71"/>
      <c r="R294" s="71"/>
    </row>
    <row r="295" spans="1:18" x14ac:dyDescent="0.2">
      <c r="A295" s="78"/>
      <c r="C295" s="71"/>
      <c r="D295" s="71"/>
      <c r="N295" s="71"/>
      <c r="O295" s="71"/>
      <c r="P295" s="71"/>
      <c r="Q295" s="71"/>
      <c r="R295" s="71"/>
    </row>
    <row r="296" spans="1:18" x14ac:dyDescent="0.2">
      <c r="A296" s="78"/>
      <c r="C296" s="71"/>
      <c r="D296" s="71"/>
      <c r="N296" s="71"/>
      <c r="O296" s="71"/>
      <c r="P296" s="71"/>
      <c r="Q296" s="71"/>
      <c r="R296" s="71"/>
    </row>
    <row r="297" spans="1:18" x14ac:dyDescent="0.2">
      <c r="A297" s="78"/>
      <c r="C297" s="71"/>
      <c r="D297" s="71"/>
      <c r="N297" s="71"/>
      <c r="O297" s="71"/>
      <c r="P297" s="71"/>
      <c r="Q297" s="71"/>
      <c r="R297" s="71"/>
    </row>
    <row r="298" spans="1:18" x14ac:dyDescent="0.2">
      <c r="A298" s="78"/>
      <c r="C298" s="71"/>
      <c r="D298" s="71"/>
      <c r="N298" s="71"/>
      <c r="O298" s="71"/>
      <c r="P298" s="71"/>
      <c r="Q298" s="71"/>
      <c r="R298" s="71"/>
    </row>
    <row r="299" spans="1:18" x14ac:dyDescent="0.2">
      <c r="A299" s="78"/>
      <c r="C299" s="71"/>
      <c r="D299" s="71"/>
      <c r="N299" s="71"/>
      <c r="O299" s="71"/>
      <c r="P299" s="71"/>
      <c r="Q299" s="71"/>
      <c r="R299" s="71"/>
    </row>
    <row r="300" spans="1:18" x14ac:dyDescent="0.2">
      <c r="A300" s="78"/>
      <c r="C300" s="71"/>
      <c r="D300" s="71"/>
      <c r="N300" s="71"/>
      <c r="O300" s="71"/>
      <c r="P300" s="71"/>
      <c r="Q300" s="71"/>
      <c r="R300" s="71"/>
    </row>
    <row r="301" spans="1:18" x14ac:dyDescent="0.2">
      <c r="A301" s="78"/>
      <c r="C301" s="71"/>
      <c r="D301" s="71"/>
      <c r="N301" s="71"/>
      <c r="O301" s="71"/>
      <c r="P301" s="71"/>
      <c r="Q301" s="71"/>
      <c r="R301" s="71"/>
    </row>
    <row r="302" spans="1:18" x14ac:dyDescent="0.2">
      <c r="A302" s="78"/>
      <c r="C302" s="71"/>
      <c r="D302" s="71"/>
      <c r="N302" s="71"/>
      <c r="O302" s="71"/>
      <c r="P302" s="71"/>
      <c r="Q302" s="71"/>
      <c r="R302" s="71"/>
    </row>
    <row r="303" spans="1:18" x14ac:dyDescent="0.2">
      <c r="A303" s="78"/>
      <c r="C303" s="71"/>
      <c r="D303" s="71"/>
      <c r="N303" s="71"/>
      <c r="O303" s="71"/>
      <c r="P303" s="71"/>
      <c r="Q303" s="71"/>
      <c r="R303" s="71"/>
    </row>
    <row r="304" spans="1:18" x14ac:dyDescent="0.2">
      <c r="A304" s="78"/>
      <c r="C304" s="71"/>
      <c r="D304" s="71"/>
      <c r="N304" s="71"/>
      <c r="O304" s="71"/>
      <c r="P304" s="71"/>
      <c r="Q304" s="71"/>
      <c r="R304" s="71"/>
    </row>
    <row r="305" spans="1:18" x14ac:dyDescent="0.2">
      <c r="A305" s="78"/>
      <c r="C305" s="71"/>
      <c r="D305" s="71"/>
      <c r="N305" s="71"/>
      <c r="O305" s="71"/>
      <c r="P305" s="71"/>
      <c r="Q305" s="71"/>
      <c r="R305" s="71"/>
    </row>
    <row r="306" spans="1:18" x14ac:dyDescent="0.2">
      <c r="A306" s="78"/>
      <c r="C306" s="71"/>
      <c r="D306" s="71"/>
      <c r="N306" s="71"/>
      <c r="O306" s="71"/>
      <c r="P306" s="71"/>
      <c r="Q306" s="71"/>
      <c r="R306" s="71"/>
    </row>
    <row r="307" spans="1:18" x14ac:dyDescent="0.2">
      <c r="A307" s="78"/>
      <c r="C307" s="71"/>
      <c r="D307" s="71"/>
      <c r="N307" s="71"/>
      <c r="O307" s="71"/>
      <c r="P307" s="71"/>
      <c r="Q307" s="71"/>
      <c r="R307" s="71"/>
    </row>
    <row r="308" spans="1:18" x14ac:dyDescent="0.2">
      <c r="A308" s="78"/>
      <c r="C308" s="71"/>
      <c r="D308" s="71"/>
      <c r="N308" s="71"/>
      <c r="O308" s="71"/>
      <c r="P308" s="71"/>
      <c r="Q308" s="71"/>
      <c r="R308" s="71"/>
    </row>
    <row r="309" spans="1:18" x14ac:dyDescent="0.2">
      <c r="A309" s="78"/>
      <c r="C309" s="71"/>
      <c r="D309" s="71"/>
      <c r="N309" s="71"/>
      <c r="O309" s="71"/>
      <c r="P309" s="71"/>
      <c r="Q309" s="71"/>
      <c r="R309" s="71"/>
    </row>
    <row r="310" spans="1:18" x14ac:dyDescent="0.2">
      <c r="A310" s="78"/>
      <c r="C310" s="71"/>
      <c r="D310" s="71"/>
      <c r="N310" s="71"/>
      <c r="O310" s="71"/>
      <c r="P310" s="71"/>
      <c r="Q310" s="71"/>
      <c r="R310" s="71"/>
    </row>
    <row r="311" spans="1:18" x14ac:dyDescent="0.2">
      <c r="A311" s="78"/>
      <c r="C311" s="71"/>
      <c r="D311" s="71"/>
      <c r="N311" s="71"/>
      <c r="O311" s="71"/>
      <c r="P311" s="71"/>
      <c r="Q311" s="71"/>
      <c r="R311" s="71"/>
    </row>
    <row r="312" spans="1:18" x14ac:dyDescent="0.2">
      <c r="A312" s="78"/>
      <c r="C312" s="71"/>
      <c r="D312" s="71"/>
      <c r="N312" s="71"/>
      <c r="O312" s="71"/>
      <c r="P312" s="71"/>
      <c r="Q312" s="71"/>
      <c r="R312" s="71"/>
    </row>
    <row r="313" spans="1:18" x14ac:dyDescent="0.2">
      <c r="A313" s="78"/>
      <c r="C313" s="71"/>
      <c r="D313" s="71"/>
      <c r="N313" s="71"/>
      <c r="O313" s="71"/>
      <c r="P313" s="71"/>
      <c r="Q313" s="71"/>
      <c r="R313" s="71"/>
    </row>
    <row r="314" spans="1:18" x14ac:dyDescent="0.2">
      <c r="A314" s="78"/>
      <c r="C314" s="71"/>
      <c r="D314" s="71"/>
      <c r="N314" s="71"/>
      <c r="O314" s="71"/>
      <c r="P314" s="71"/>
      <c r="Q314" s="71"/>
      <c r="R314" s="71"/>
    </row>
    <row r="315" spans="1:18" x14ac:dyDescent="0.2">
      <c r="A315" s="78"/>
      <c r="C315" s="71"/>
      <c r="D315" s="71"/>
      <c r="N315" s="71"/>
      <c r="O315" s="71"/>
      <c r="P315" s="71"/>
      <c r="Q315" s="71"/>
      <c r="R315" s="71"/>
    </row>
    <row r="316" spans="1:18" x14ac:dyDescent="0.2">
      <c r="A316" s="78"/>
      <c r="C316" s="71"/>
      <c r="D316" s="71"/>
      <c r="N316" s="71"/>
      <c r="O316" s="71"/>
      <c r="P316" s="71"/>
      <c r="Q316" s="71"/>
      <c r="R316" s="71"/>
    </row>
    <row r="317" spans="1:18" x14ac:dyDescent="0.2">
      <c r="C317" s="71"/>
      <c r="D317" s="71"/>
      <c r="N317" s="71"/>
      <c r="O317" s="71"/>
      <c r="P317" s="71"/>
      <c r="Q317" s="71"/>
      <c r="R317" s="71"/>
    </row>
    <row r="318" spans="1:18" x14ac:dyDescent="0.2">
      <c r="C318" s="71"/>
      <c r="D318" s="71"/>
      <c r="N318" s="71"/>
      <c r="O318" s="71"/>
      <c r="P318" s="71"/>
      <c r="Q318" s="71"/>
      <c r="R318" s="71"/>
    </row>
    <row r="319" spans="1:18" x14ac:dyDescent="0.2">
      <c r="C319" s="71"/>
      <c r="D319" s="71"/>
      <c r="N319" s="71"/>
      <c r="O319" s="71"/>
      <c r="P319" s="71"/>
      <c r="Q319" s="71"/>
      <c r="R319" s="71"/>
    </row>
    <row r="320" spans="1:18" x14ac:dyDescent="0.2">
      <c r="C320" s="71"/>
      <c r="D320" s="71"/>
      <c r="N320" s="71"/>
      <c r="O320" s="71"/>
      <c r="P320" s="71"/>
      <c r="Q320" s="71"/>
      <c r="R320" s="71"/>
    </row>
    <row r="321" spans="3:18" x14ac:dyDescent="0.2">
      <c r="C321" s="71"/>
      <c r="D321" s="71"/>
      <c r="N321" s="71"/>
      <c r="O321" s="71"/>
      <c r="P321" s="71"/>
      <c r="Q321" s="71"/>
      <c r="R321" s="71"/>
    </row>
    <row r="322" spans="3:18" x14ac:dyDescent="0.2">
      <c r="C322" s="71"/>
      <c r="D322" s="71"/>
      <c r="N322" s="71"/>
      <c r="O322" s="71"/>
      <c r="P322" s="71"/>
      <c r="Q322" s="71"/>
      <c r="R322" s="71"/>
    </row>
    <row r="323" spans="3:18" x14ac:dyDescent="0.2">
      <c r="C323" s="71"/>
      <c r="D323" s="71"/>
      <c r="N323" s="71"/>
      <c r="O323" s="71"/>
      <c r="P323" s="71"/>
      <c r="Q323" s="71"/>
      <c r="R323" s="71"/>
    </row>
    <row r="324" spans="3:18" x14ac:dyDescent="0.2">
      <c r="C324" s="71"/>
      <c r="D324" s="71"/>
      <c r="N324" s="71"/>
      <c r="O324" s="71"/>
      <c r="P324" s="71"/>
      <c r="Q324" s="71"/>
      <c r="R324" s="71"/>
    </row>
    <row r="325" spans="3:18" x14ac:dyDescent="0.2">
      <c r="C325" s="71"/>
      <c r="D325" s="71"/>
      <c r="N325" s="71"/>
      <c r="O325" s="71"/>
      <c r="P325" s="71"/>
      <c r="Q325" s="71"/>
      <c r="R325" s="71"/>
    </row>
    <row r="326" spans="3:18" x14ac:dyDescent="0.2">
      <c r="C326" s="71"/>
      <c r="D326" s="71"/>
      <c r="N326" s="71"/>
      <c r="O326" s="71"/>
      <c r="P326" s="71"/>
      <c r="Q326" s="71"/>
      <c r="R326" s="71"/>
    </row>
    <row r="327" spans="3:18" x14ac:dyDescent="0.2">
      <c r="C327" s="71"/>
      <c r="D327" s="71"/>
      <c r="N327" s="71"/>
      <c r="O327" s="71"/>
      <c r="P327" s="71"/>
      <c r="Q327" s="71"/>
      <c r="R327" s="71"/>
    </row>
    <row r="328" spans="3:18" x14ac:dyDescent="0.2">
      <c r="C328" s="71"/>
      <c r="D328" s="71"/>
      <c r="N328" s="71"/>
      <c r="O328" s="71"/>
      <c r="P328" s="71"/>
      <c r="Q328" s="71"/>
      <c r="R328" s="71"/>
    </row>
    <row r="329" spans="3:18" x14ac:dyDescent="0.2">
      <c r="C329" s="71"/>
      <c r="D329" s="71"/>
      <c r="N329" s="71"/>
      <c r="O329" s="71"/>
      <c r="P329" s="71"/>
      <c r="Q329" s="71"/>
      <c r="R329" s="71"/>
    </row>
    <row r="330" spans="3:18" x14ac:dyDescent="0.2">
      <c r="C330" s="71"/>
      <c r="D330" s="71"/>
      <c r="N330" s="71"/>
      <c r="O330" s="71"/>
      <c r="P330" s="71"/>
      <c r="Q330" s="71"/>
      <c r="R330" s="71"/>
    </row>
    <row r="331" spans="3:18" x14ac:dyDescent="0.2">
      <c r="C331" s="71"/>
      <c r="D331" s="71"/>
      <c r="N331" s="71"/>
      <c r="O331" s="71"/>
      <c r="P331" s="71"/>
      <c r="Q331" s="71"/>
      <c r="R331" s="71"/>
    </row>
    <row r="332" spans="3:18" x14ac:dyDescent="0.2">
      <c r="C332" s="71"/>
      <c r="D332" s="71"/>
      <c r="N332" s="71"/>
      <c r="O332" s="71"/>
      <c r="P332" s="71"/>
      <c r="Q332" s="71"/>
      <c r="R332" s="71"/>
    </row>
    <row r="333" spans="3:18" x14ac:dyDescent="0.2">
      <c r="C333" s="71"/>
      <c r="D333" s="71"/>
      <c r="N333" s="71"/>
      <c r="O333" s="71"/>
      <c r="P333" s="71"/>
      <c r="Q333" s="71"/>
      <c r="R333" s="71"/>
    </row>
    <row r="334" spans="3:18" x14ac:dyDescent="0.2">
      <c r="C334" s="71"/>
      <c r="D334" s="71"/>
      <c r="N334" s="71"/>
      <c r="O334" s="71"/>
      <c r="P334" s="71"/>
      <c r="Q334" s="71"/>
      <c r="R334" s="71"/>
    </row>
    <row r="335" spans="3:18" x14ac:dyDescent="0.2">
      <c r="C335" s="71"/>
      <c r="D335" s="71"/>
      <c r="N335" s="71"/>
      <c r="O335" s="71"/>
      <c r="P335" s="71"/>
      <c r="Q335" s="71"/>
      <c r="R335" s="71"/>
    </row>
    <row r="336" spans="3:18" x14ac:dyDescent="0.2">
      <c r="C336" s="71"/>
      <c r="D336" s="71"/>
      <c r="N336" s="71"/>
      <c r="O336" s="71"/>
      <c r="P336" s="71"/>
      <c r="Q336" s="71"/>
      <c r="R336" s="71"/>
    </row>
    <row r="337" spans="3:18" x14ac:dyDescent="0.2">
      <c r="C337" s="71"/>
      <c r="D337" s="71"/>
      <c r="N337" s="71"/>
      <c r="O337" s="71"/>
      <c r="P337" s="71"/>
      <c r="Q337" s="71"/>
      <c r="R337" s="71"/>
    </row>
    <row r="338" spans="3:18" x14ac:dyDescent="0.2">
      <c r="C338" s="71"/>
      <c r="D338" s="71"/>
      <c r="N338" s="71"/>
      <c r="O338" s="71"/>
      <c r="P338" s="71"/>
      <c r="Q338" s="71"/>
      <c r="R338" s="71"/>
    </row>
    <row r="339" spans="3:18" x14ac:dyDescent="0.2">
      <c r="C339" s="71"/>
      <c r="D339" s="71"/>
      <c r="N339" s="71"/>
      <c r="O339" s="71"/>
      <c r="P339" s="71"/>
      <c r="Q339" s="71"/>
      <c r="R339" s="71"/>
    </row>
    <row r="340" spans="3:18" x14ac:dyDescent="0.2">
      <c r="C340" s="71"/>
      <c r="D340" s="71"/>
      <c r="N340" s="71"/>
      <c r="O340" s="71"/>
      <c r="P340" s="71"/>
      <c r="Q340" s="71"/>
      <c r="R340" s="71"/>
    </row>
    <row r="341" spans="3:18" x14ac:dyDescent="0.2">
      <c r="C341" s="71"/>
      <c r="D341" s="71"/>
      <c r="N341" s="71"/>
      <c r="O341" s="71"/>
      <c r="P341" s="71"/>
      <c r="Q341" s="71"/>
      <c r="R341" s="71"/>
    </row>
    <row r="342" spans="3:18" x14ac:dyDescent="0.2">
      <c r="C342" s="71"/>
      <c r="D342" s="71"/>
      <c r="N342" s="71"/>
      <c r="O342" s="71"/>
      <c r="P342" s="71"/>
      <c r="Q342" s="71"/>
      <c r="R342" s="71"/>
    </row>
    <row r="343" spans="3:18" x14ac:dyDescent="0.2">
      <c r="C343" s="71"/>
      <c r="D343" s="71"/>
      <c r="N343" s="71"/>
      <c r="O343" s="71"/>
      <c r="P343" s="71"/>
      <c r="Q343" s="71"/>
      <c r="R343" s="71"/>
    </row>
    <row r="344" spans="3:18" x14ac:dyDescent="0.2">
      <c r="C344" s="71"/>
      <c r="D344" s="71"/>
      <c r="N344" s="71"/>
      <c r="O344" s="71"/>
      <c r="P344" s="71"/>
      <c r="Q344" s="71"/>
      <c r="R344" s="71"/>
    </row>
    <row r="345" spans="3:18" x14ac:dyDescent="0.2">
      <c r="C345" s="71"/>
      <c r="D345" s="71"/>
      <c r="N345" s="71"/>
      <c r="O345" s="71"/>
      <c r="P345" s="71"/>
      <c r="Q345" s="71"/>
      <c r="R345" s="71"/>
    </row>
    <row r="346" spans="3:18" x14ac:dyDescent="0.2">
      <c r="C346" s="71"/>
      <c r="D346" s="71"/>
      <c r="N346" s="71"/>
      <c r="O346" s="71"/>
      <c r="P346" s="71"/>
      <c r="Q346" s="71"/>
      <c r="R346" s="71"/>
    </row>
    <row r="347" spans="3:18" x14ac:dyDescent="0.2">
      <c r="C347" s="71"/>
      <c r="D347" s="71"/>
      <c r="N347" s="71"/>
      <c r="O347" s="71"/>
      <c r="P347" s="71"/>
      <c r="Q347" s="71"/>
      <c r="R347" s="71"/>
    </row>
    <row r="348" spans="3:18" x14ac:dyDescent="0.2">
      <c r="C348" s="71"/>
      <c r="D348" s="71"/>
      <c r="N348" s="71"/>
      <c r="O348" s="71"/>
      <c r="P348" s="71"/>
      <c r="Q348" s="71"/>
      <c r="R348" s="71"/>
    </row>
    <row r="349" spans="3:18" x14ac:dyDescent="0.2">
      <c r="C349" s="71"/>
      <c r="D349" s="71"/>
      <c r="N349" s="71"/>
      <c r="O349" s="71"/>
      <c r="P349" s="71"/>
      <c r="Q349" s="71"/>
      <c r="R349" s="71"/>
    </row>
    <row r="350" spans="3:18" x14ac:dyDescent="0.2">
      <c r="C350" s="71"/>
      <c r="D350" s="71"/>
      <c r="N350" s="71"/>
      <c r="O350" s="71"/>
      <c r="P350" s="71"/>
      <c r="Q350" s="71"/>
      <c r="R350" s="71"/>
    </row>
    <row r="351" spans="3:18" x14ac:dyDescent="0.2">
      <c r="C351" s="71"/>
      <c r="D351" s="71"/>
      <c r="N351" s="71"/>
      <c r="O351" s="71"/>
      <c r="P351" s="71"/>
      <c r="Q351" s="71"/>
      <c r="R351" s="71"/>
    </row>
    <row r="352" spans="3:18" x14ac:dyDescent="0.2">
      <c r="C352" s="71"/>
      <c r="D352" s="71"/>
      <c r="N352" s="71"/>
      <c r="O352" s="71"/>
      <c r="P352" s="71"/>
      <c r="Q352" s="71"/>
      <c r="R352" s="71"/>
    </row>
    <row r="353" spans="3:18" x14ac:dyDescent="0.2">
      <c r="C353" s="71"/>
      <c r="D353" s="71"/>
      <c r="N353" s="71"/>
      <c r="O353" s="71"/>
      <c r="P353" s="71"/>
      <c r="Q353" s="71"/>
      <c r="R353" s="71"/>
    </row>
    <row r="354" spans="3:18" x14ac:dyDescent="0.2">
      <c r="C354" s="71"/>
      <c r="D354" s="71"/>
      <c r="N354" s="71"/>
      <c r="O354" s="71"/>
      <c r="P354" s="71"/>
      <c r="Q354" s="71"/>
      <c r="R354" s="71"/>
    </row>
    <row r="355" spans="3:18" x14ac:dyDescent="0.2">
      <c r="C355" s="71"/>
      <c r="D355" s="71"/>
      <c r="N355" s="71"/>
      <c r="O355" s="71"/>
      <c r="P355" s="71"/>
      <c r="Q355" s="71"/>
      <c r="R355" s="71"/>
    </row>
    <row r="356" spans="3:18" x14ac:dyDescent="0.2">
      <c r="C356" s="71"/>
      <c r="D356" s="71"/>
      <c r="N356" s="71"/>
      <c r="O356" s="71"/>
      <c r="P356" s="71"/>
      <c r="Q356" s="71"/>
      <c r="R356" s="71"/>
    </row>
    <row r="357" spans="3:18" x14ac:dyDescent="0.2">
      <c r="C357" s="71"/>
      <c r="D357" s="71"/>
      <c r="N357" s="71"/>
      <c r="O357" s="71"/>
      <c r="P357" s="71"/>
      <c r="Q357" s="71"/>
      <c r="R357" s="71"/>
    </row>
    <row r="358" spans="3:18" x14ac:dyDescent="0.2">
      <c r="C358" s="71"/>
      <c r="D358" s="71"/>
      <c r="N358" s="71"/>
      <c r="O358" s="71"/>
      <c r="P358" s="71"/>
      <c r="Q358" s="71"/>
      <c r="R358" s="71"/>
    </row>
    <row r="359" spans="3:18" x14ac:dyDescent="0.2">
      <c r="C359" s="71"/>
      <c r="D359" s="71"/>
      <c r="N359" s="71"/>
      <c r="O359" s="71"/>
      <c r="P359" s="71"/>
      <c r="Q359" s="71"/>
      <c r="R359" s="71"/>
    </row>
    <row r="360" spans="3:18" x14ac:dyDescent="0.2">
      <c r="C360" s="71"/>
      <c r="D360" s="71"/>
      <c r="N360" s="71"/>
      <c r="O360" s="71"/>
      <c r="P360" s="71"/>
      <c r="Q360" s="71"/>
      <c r="R360" s="71"/>
    </row>
    <row r="361" spans="3:18" x14ac:dyDescent="0.2">
      <c r="C361" s="71"/>
      <c r="D361" s="71"/>
      <c r="N361" s="71"/>
      <c r="O361" s="71"/>
      <c r="P361" s="71"/>
      <c r="Q361" s="71"/>
      <c r="R361" s="71"/>
    </row>
    <row r="362" spans="3:18" x14ac:dyDescent="0.2">
      <c r="C362" s="71"/>
      <c r="D362" s="71"/>
      <c r="N362" s="71"/>
      <c r="O362" s="71"/>
      <c r="P362" s="71"/>
      <c r="Q362" s="71"/>
      <c r="R362" s="71"/>
    </row>
    <row r="363" spans="3:18" x14ac:dyDescent="0.2">
      <c r="C363" s="71"/>
      <c r="D363" s="71"/>
      <c r="N363" s="71"/>
      <c r="O363" s="71"/>
      <c r="P363" s="71"/>
      <c r="Q363" s="71"/>
      <c r="R363" s="71"/>
    </row>
    <row r="364" spans="3:18" x14ac:dyDescent="0.2">
      <c r="C364" s="71"/>
      <c r="D364" s="71"/>
      <c r="N364" s="71"/>
      <c r="O364" s="71"/>
      <c r="P364" s="71"/>
      <c r="Q364" s="71"/>
      <c r="R364" s="71"/>
    </row>
    <row r="365" spans="3:18" x14ac:dyDescent="0.2">
      <c r="C365" s="71"/>
      <c r="D365" s="71"/>
      <c r="N365" s="71"/>
      <c r="O365" s="71"/>
      <c r="P365" s="71"/>
      <c r="Q365" s="71"/>
      <c r="R365" s="71"/>
    </row>
    <row r="366" spans="3:18" x14ac:dyDescent="0.2">
      <c r="C366" s="71"/>
      <c r="D366" s="71"/>
      <c r="N366" s="71"/>
      <c r="O366" s="71"/>
      <c r="P366" s="71"/>
      <c r="Q366" s="71"/>
      <c r="R366" s="71"/>
    </row>
    <row r="367" spans="3:18" x14ac:dyDescent="0.2">
      <c r="C367" s="71"/>
      <c r="D367" s="71"/>
      <c r="N367" s="71"/>
      <c r="O367" s="71"/>
      <c r="P367" s="71"/>
      <c r="Q367" s="71"/>
      <c r="R367" s="71"/>
    </row>
    <row r="368" spans="3:18" x14ac:dyDescent="0.2">
      <c r="C368" s="71"/>
      <c r="D368" s="71"/>
      <c r="N368" s="71"/>
      <c r="O368" s="71"/>
      <c r="P368" s="71"/>
      <c r="Q368" s="71"/>
      <c r="R368" s="71"/>
    </row>
    <row r="369" spans="3:18" x14ac:dyDescent="0.2">
      <c r="C369" s="71"/>
      <c r="D369" s="71"/>
      <c r="N369" s="71"/>
      <c r="O369" s="71"/>
      <c r="P369" s="71"/>
      <c r="Q369" s="71"/>
      <c r="R369" s="71"/>
    </row>
    <row r="370" spans="3:18" x14ac:dyDescent="0.2">
      <c r="C370" s="71"/>
      <c r="D370" s="71"/>
      <c r="N370" s="71"/>
      <c r="O370" s="71"/>
      <c r="P370" s="71"/>
      <c r="Q370" s="71"/>
      <c r="R370" s="71"/>
    </row>
    <row r="371" spans="3:18" x14ac:dyDescent="0.2">
      <c r="C371" s="71"/>
      <c r="D371" s="71"/>
      <c r="N371" s="71"/>
      <c r="O371" s="71"/>
      <c r="P371" s="71"/>
      <c r="Q371" s="71"/>
      <c r="R371" s="71"/>
    </row>
    <row r="372" spans="3:18" x14ac:dyDescent="0.2">
      <c r="C372" s="71"/>
      <c r="D372" s="71"/>
      <c r="N372" s="71"/>
      <c r="O372" s="71"/>
      <c r="P372" s="71"/>
      <c r="Q372" s="71"/>
      <c r="R372" s="71"/>
    </row>
    <row r="373" spans="3:18" x14ac:dyDescent="0.2">
      <c r="C373" s="71"/>
      <c r="D373" s="71"/>
      <c r="N373" s="71"/>
      <c r="O373" s="71"/>
      <c r="P373" s="71"/>
      <c r="Q373" s="71"/>
      <c r="R373" s="71"/>
    </row>
    <row r="374" spans="3:18" x14ac:dyDescent="0.2">
      <c r="C374" s="71"/>
      <c r="D374" s="71"/>
      <c r="N374" s="71"/>
      <c r="O374" s="71"/>
      <c r="P374" s="71"/>
      <c r="Q374" s="71"/>
      <c r="R374" s="71"/>
    </row>
    <row r="375" spans="3:18" x14ac:dyDescent="0.2">
      <c r="C375" s="71"/>
      <c r="D375" s="71"/>
      <c r="N375" s="71"/>
      <c r="O375" s="71"/>
      <c r="P375" s="71"/>
      <c r="Q375" s="71"/>
      <c r="R375" s="71"/>
    </row>
    <row r="376" spans="3:18" x14ac:dyDescent="0.2">
      <c r="C376" s="71"/>
      <c r="D376" s="71"/>
      <c r="N376" s="71"/>
      <c r="O376" s="71"/>
      <c r="P376" s="71"/>
      <c r="Q376" s="71"/>
      <c r="R376" s="71"/>
    </row>
    <row r="377" spans="3:18" x14ac:dyDescent="0.2">
      <c r="C377" s="71"/>
      <c r="D377" s="71"/>
      <c r="N377" s="71"/>
      <c r="O377" s="71"/>
      <c r="P377" s="71"/>
      <c r="Q377" s="71"/>
      <c r="R377" s="71"/>
    </row>
    <row r="378" spans="3:18" x14ac:dyDescent="0.2">
      <c r="C378" s="71"/>
      <c r="D378" s="71"/>
      <c r="N378" s="71"/>
      <c r="O378" s="71"/>
      <c r="P378" s="71"/>
      <c r="Q378" s="71"/>
      <c r="R378" s="71"/>
    </row>
    <row r="379" spans="3:18" x14ac:dyDescent="0.2">
      <c r="C379" s="71"/>
      <c r="D379" s="71"/>
      <c r="N379" s="71"/>
      <c r="O379" s="71"/>
      <c r="P379" s="71"/>
      <c r="Q379" s="71"/>
      <c r="R379" s="71"/>
    </row>
    <row r="380" spans="3:18" x14ac:dyDescent="0.2">
      <c r="C380" s="71"/>
      <c r="D380" s="71"/>
      <c r="N380" s="71"/>
      <c r="O380" s="71"/>
      <c r="P380" s="71"/>
      <c r="Q380" s="71"/>
      <c r="R380" s="71"/>
    </row>
    <row r="381" spans="3:18" x14ac:dyDescent="0.2">
      <c r="C381" s="71"/>
      <c r="D381" s="71"/>
      <c r="N381" s="71"/>
      <c r="O381" s="71"/>
      <c r="P381" s="71"/>
      <c r="Q381" s="71"/>
      <c r="R381" s="71"/>
    </row>
    <row r="382" spans="3:18" x14ac:dyDescent="0.2">
      <c r="C382" s="71"/>
      <c r="D382" s="71"/>
      <c r="N382" s="71"/>
      <c r="O382" s="71"/>
      <c r="P382" s="71"/>
      <c r="Q382" s="71"/>
      <c r="R382" s="71"/>
    </row>
    <row r="383" spans="3:18" x14ac:dyDescent="0.2">
      <c r="C383" s="71"/>
      <c r="D383" s="71"/>
      <c r="N383" s="71"/>
      <c r="O383" s="71"/>
      <c r="P383" s="71"/>
      <c r="Q383" s="71"/>
      <c r="R383" s="71"/>
    </row>
    <row r="384" spans="3:18" x14ac:dyDescent="0.2">
      <c r="C384" s="71"/>
      <c r="D384" s="71"/>
      <c r="N384" s="71"/>
      <c r="O384" s="71"/>
      <c r="P384" s="71"/>
      <c r="Q384" s="71"/>
      <c r="R384" s="71"/>
    </row>
    <row r="385" spans="3:18" x14ac:dyDescent="0.2">
      <c r="C385" s="71"/>
      <c r="D385" s="71"/>
      <c r="N385" s="71"/>
      <c r="O385" s="71"/>
      <c r="P385" s="71"/>
      <c r="Q385" s="71"/>
      <c r="R385" s="71"/>
    </row>
    <row r="386" spans="3:18" x14ac:dyDescent="0.2">
      <c r="C386" s="71"/>
      <c r="D386" s="71"/>
      <c r="N386" s="71"/>
      <c r="O386" s="71"/>
      <c r="P386" s="71"/>
      <c r="Q386" s="71"/>
      <c r="R386" s="71"/>
    </row>
    <row r="387" spans="3:18" x14ac:dyDescent="0.2">
      <c r="C387" s="71"/>
      <c r="D387" s="71"/>
      <c r="N387" s="71"/>
      <c r="O387" s="71"/>
      <c r="P387" s="71"/>
      <c r="Q387" s="71"/>
      <c r="R387" s="71"/>
    </row>
    <row r="388" spans="3:18" x14ac:dyDescent="0.2">
      <c r="C388" s="71"/>
      <c r="D388" s="71"/>
      <c r="N388" s="71"/>
      <c r="O388" s="71"/>
      <c r="P388" s="71"/>
      <c r="Q388" s="71"/>
      <c r="R388" s="71"/>
    </row>
    <row r="389" spans="3:18" x14ac:dyDescent="0.2">
      <c r="C389" s="71"/>
      <c r="D389" s="71"/>
      <c r="N389" s="71"/>
      <c r="O389" s="71"/>
      <c r="P389" s="71"/>
      <c r="Q389" s="71"/>
      <c r="R389" s="71"/>
    </row>
    <row r="390" spans="3:18" x14ac:dyDescent="0.2">
      <c r="C390" s="71"/>
      <c r="D390" s="71"/>
      <c r="N390" s="71"/>
      <c r="O390" s="71"/>
      <c r="P390" s="71"/>
      <c r="Q390" s="71"/>
      <c r="R390" s="71"/>
    </row>
    <row r="391" spans="3:18" x14ac:dyDescent="0.2">
      <c r="C391" s="71"/>
      <c r="D391" s="71"/>
      <c r="N391" s="71"/>
      <c r="O391" s="71"/>
      <c r="P391" s="71"/>
      <c r="Q391" s="71"/>
      <c r="R391" s="71"/>
    </row>
    <row r="392" spans="3:18" x14ac:dyDescent="0.2">
      <c r="C392" s="71"/>
      <c r="D392" s="71"/>
      <c r="N392" s="71"/>
      <c r="O392" s="71"/>
      <c r="P392" s="71"/>
      <c r="Q392" s="71"/>
      <c r="R392" s="71"/>
    </row>
    <row r="393" spans="3:18" x14ac:dyDescent="0.2">
      <c r="C393" s="71"/>
      <c r="D393" s="71"/>
      <c r="N393" s="71"/>
      <c r="O393" s="71"/>
      <c r="P393" s="71"/>
      <c r="Q393" s="71"/>
      <c r="R393" s="71"/>
    </row>
    <row r="394" spans="3:18" x14ac:dyDescent="0.2">
      <c r="C394" s="71"/>
      <c r="D394" s="71"/>
      <c r="N394" s="71"/>
      <c r="O394" s="71"/>
      <c r="P394" s="71"/>
      <c r="Q394" s="71"/>
      <c r="R394" s="71"/>
    </row>
    <row r="395" spans="3:18" x14ac:dyDescent="0.2">
      <c r="C395" s="71"/>
      <c r="D395" s="71"/>
      <c r="N395" s="71"/>
      <c r="O395" s="71"/>
      <c r="P395" s="71"/>
      <c r="Q395" s="71"/>
      <c r="R395" s="71"/>
    </row>
    <row r="396" spans="3:18" x14ac:dyDescent="0.2">
      <c r="C396" s="71"/>
      <c r="D396" s="71"/>
      <c r="N396" s="71"/>
      <c r="O396" s="71"/>
      <c r="P396" s="71"/>
      <c r="Q396" s="71"/>
      <c r="R396" s="71"/>
    </row>
    <row r="397" spans="3:18" x14ac:dyDescent="0.2">
      <c r="C397" s="71"/>
      <c r="D397" s="71"/>
      <c r="N397" s="71"/>
      <c r="O397" s="71"/>
      <c r="P397" s="71"/>
      <c r="Q397" s="71"/>
      <c r="R397" s="71"/>
    </row>
    <row r="398" spans="3:18" x14ac:dyDescent="0.2">
      <c r="C398" s="71"/>
      <c r="D398" s="71"/>
      <c r="N398" s="71"/>
      <c r="O398" s="71"/>
      <c r="P398" s="71"/>
      <c r="Q398" s="71"/>
      <c r="R398" s="71"/>
    </row>
    <row r="399" spans="3:18" x14ac:dyDescent="0.2">
      <c r="C399" s="71"/>
      <c r="D399" s="71"/>
      <c r="N399" s="71"/>
      <c r="O399" s="71"/>
      <c r="P399" s="71"/>
      <c r="Q399" s="71"/>
      <c r="R399" s="71"/>
    </row>
    <row r="400" spans="3:18" x14ac:dyDescent="0.2">
      <c r="C400" s="71"/>
      <c r="D400" s="71"/>
      <c r="N400" s="71"/>
      <c r="O400" s="71"/>
      <c r="P400" s="71"/>
      <c r="Q400" s="71"/>
      <c r="R400" s="71"/>
    </row>
    <row r="401" spans="3:18" x14ac:dyDescent="0.2">
      <c r="C401" s="71"/>
      <c r="D401" s="71"/>
      <c r="N401" s="71"/>
      <c r="O401" s="71"/>
      <c r="P401" s="71"/>
      <c r="Q401" s="71"/>
      <c r="R401" s="71"/>
    </row>
    <row r="402" spans="3:18" x14ac:dyDescent="0.2">
      <c r="C402" s="71"/>
      <c r="D402" s="71"/>
      <c r="N402" s="71"/>
      <c r="O402" s="71"/>
      <c r="P402" s="71"/>
      <c r="Q402" s="71"/>
      <c r="R402" s="71"/>
    </row>
    <row r="403" spans="3:18" x14ac:dyDescent="0.2">
      <c r="C403" s="71"/>
      <c r="D403" s="71"/>
      <c r="N403" s="71"/>
      <c r="O403" s="71"/>
      <c r="P403" s="71"/>
      <c r="Q403" s="71"/>
      <c r="R403" s="71"/>
    </row>
    <row r="404" spans="3:18" x14ac:dyDescent="0.2">
      <c r="C404" s="71"/>
      <c r="D404" s="71"/>
      <c r="N404" s="71"/>
      <c r="O404" s="71"/>
      <c r="P404" s="71"/>
      <c r="Q404" s="71"/>
      <c r="R404" s="71"/>
    </row>
    <row r="405" spans="3:18" x14ac:dyDescent="0.2">
      <c r="C405" s="71"/>
      <c r="D405" s="71"/>
      <c r="N405" s="71"/>
      <c r="O405" s="71"/>
      <c r="P405" s="71"/>
      <c r="Q405" s="71"/>
      <c r="R405" s="71"/>
    </row>
    <row r="406" spans="3:18" x14ac:dyDescent="0.2">
      <c r="C406" s="71"/>
      <c r="D406" s="71"/>
      <c r="N406" s="71"/>
      <c r="O406" s="71"/>
      <c r="P406" s="71"/>
      <c r="Q406" s="71"/>
      <c r="R406" s="71"/>
    </row>
    <row r="407" spans="3:18" x14ac:dyDescent="0.2">
      <c r="C407" s="71"/>
      <c r="D407" s="71"/>
      <c r="N407" s="71"/>
      <c r="O407" s="71"/>
      <c r="P407" s="71"/>
      <c r="Q407" s="71"/>
      <c r="R407" s="71"/>
    </row>
    <row r="408" spans="3:18" x14ac:dyDescent="0.2">
      <c r="C408" s="71"/>
      <c r="D408" s="71"/>
      <c r="N408" s="71"/>
      <c r="O408" s="71"/>
      <c r="P408" s="71"/>
      <c r="Q408" s="71"/>
      <c r="R408" s="71"/>
    </row>
    <row r="409" spans="3:18" x14ac:dyDescent="0.2">
      <c r="C409" s="71"/>
      <c r="D409" s="71"/>
      <c r="N409" s="71"/>
      <c r="O409" s="71"/>
      <c r="P409" s="71"/>
      <c r="Q409" s="71"/>
      <c r="R409" s="71"/>
    </row>
    <row r="410" spans="3:18" x14ac:dyDescent="0.2">
      <c r="C410" s="71"/>
      <c r="D410" s="71"/>
      <c r="N410" s="71"/>
      <c r="O410" s="71"/>
      <c r="P410" s="71"/>
      <c r="Q410" s="71"/>
      <c r="R410" s="71"/>
    </row>
    <row r="411" spans="3:18" x14ac:dyDescent="0.2">
      <c r="C411" s="71"/>
      <c r="D411" s="71"/>
      <c r="N411" s="71"/>
      <c r="O411" s="71"/>
      <c r="P411" s="71"/>
      <c r="Q411" s="71"/>
      <c r="R411" s="71"/>
    </row>
    <row r="412" spans="3:18" x14ac:dyDescent="0.2">
      <c r="C412" s="71"/>
      <c r="D412" s="71"/>
      <c r="N412" s="71"/>
      <c r="O412" s="71"/>
      <c r="P412" s="71"/>
      <c r="Q412" s="71"/>
      <c r="R412" s="71"/>
    </row>
    <row r="413" spans="3:18" x14ac:dyDescent="0.2">
      <c r="C413" s="71"/>
      <c r="D413" s="71"/>
      <c r="N413" s="71"/>
      <c r="O413" s="71"/>
      <c r="P413" s="71"/>
      <c r="Q413" s="71"/>
      <c r="R413" s="71"/>
    </row>
    <row r="414" spans="3:18" x14ac:dyDescent="0.2">
      <c r="C414" s="71"/>
      <c r="D414" s="71"/>
      <c r="N414" s="71"/>
      <c r="O414" s="71"/>
      <c r="P414" s="71"/>
      <c r="Q414" s="71"/>
      <c r="R414" s="71"/>
    </row>
    <row r="415" spans="3:18" x14ac:dyDescent="0.2">
      <c r="C415" s="71"/>
      <c r="D415" s="71"/>
      <c r="N415" s="71"/>
      <c r="O415" s="71"/>
      <c r="P415" s="71"/>
      <c r="Q415" s="71"/>
      <c r="R415" s="71"/>
    </row>
    <row r="416" spans="3:18" x14ac:dyDescent="0.2">
      <c r="C416" s="71"/>
      <c r="D416" s="71"/>
      <c r="N416" s="71"/>
      <c r="O416" s="71"/>
      <c r="P416" s="71"/>
      <c r="Q416" s="71"/>
      <c r="R416" s="71"/>
    </row>
    <row r="417" spans="3:18" x14ac:dyDescent="0.2">
      <c r="C417" s="71"/>
      <c r="D417" s="71"/>
      <c r="N417" s="71"/>
      <c r="O417" s="71"/>
      <c r="P417" s="71"/>
      <c r="Q417" s="71"/>
      <c r="R417" s="71"/>
    </row>
    <row r="418" spans="3:18" x14ac:dyDescent="0.2">
      <c r="C418" s="71"/>
      <c r="D418" s="71"/>
      <c r="N418" s="71"/>
      <c r="O418" s="71"/>
      <c r="P418" s="71"/>
      <c r="Q418" s="71"/>
      <c r="R418" s="71"/>
    </row>
    <row r="419" spans="3:18" x14ac:dyDescent="0.2">
      <c r="C419" s="71"/>
      <c r="D419" s="71"/>
      <c r="N419" s="71"/>
      <c r="O419" s="71"/>
      <c r="P419" s="71"/>
      <c r="Q419" s="71"/>
      <c r="R419" s="71"/>
    </row>
    <row r="420" spans="3:18" x14ac:dyDescent="0.2">
      <c r="C420" s="71"/>
      <c r="D420" s="71"/>
      <c r="N420" s="71"/>
      <c r="O420" s="71"/>
      <c r="P420" s="71"/>
      <c r="Q420" s="71"/>
      <c r="R420" s="71"/>
    </row>
    <row r="421" spans="3:18" x14ac:dyDescent="0.2">
      <c r="C421" s="71"/>
      <c r="D421" s="71"/>
      <c r="N421" s="71"/>
      <c r="O421" s="71"/>
      <c r="P421" s="71"/>
      <c r="Q421" s="71"/>
      <c r="R421" s="71"/>
    </row>
    <row r="422" spans="3:18" x14ac:dyDescent="0.2">
      <c r="C422" s="71"/>
      <c r="D422" s="71"/>
      <c r="N422" s="71"/>
      <c r="O422" s="71"/>
      <c r="P422" s="71"/>
      <c r="Q422" s="71"/>
      <c r="R422" s="71"/>
    </row>
    <row r="423" spans="3:18" x14ac:dyDescent="0.2">
      <c r="C423" s="71"/>
      <c r="D423" s="71"/>
      <c r="N423" s="71"/>
      <c r="O423" s="71"/>
      <c r="P423" s="71"/>
      <c r="Q423" s="71"/>
      <c r="R423" s="71"/>
    </row>
    <row r="424" spans="3:18" x14ac:dyDescent="0.2">
      <c r="C424" s="71"/>
      <c r="D424" s="71"/>
      <c r="N424" s="71"/>
      <c r="O424" s="71"/>
      <c r="P424" s="71"/>
      <c r="Q424" s="71"/>
      <c r="R424" s="71"/>
    </row>
    <row r="425" spans="3:18" x14ac:dyDescent="0.2">
      <c r="C425" s="71"/>
      <c r="D425" s="71"/>
      <c r="N425" s="71"/>
      <c r="O425" s="71"/>
      <c r="P425" s="71"/>
      <c r="Q425" s="71"/>
      <c r="R425" s="71"/>
    </row>
    <row r="426" spans="3:18" x14ac:dyDescent="0.2">
      <c r="C426" s="71"/>
      <c r="D426" s="71"/>
      <c r="N426" s="71"/>
      <c r="O426" s="71"/>
      <c r="P426" s="71"/>
      <c r="Q426" s="71"/>
      <c r="R426" s="71"/>
    </row>
    <row r="427" spans="3:18" x14ac:dyDescent="0.2">
      <c r="C427" s="71"/>
      <c r="D427" s="71"/>
      <c r="N427" s="71"/>
      <c r="O427" s="71"/>
      <c r="P427" s="71"/>
      <c r="Q427" s="71"/>
      <c r="R427" s="71"/>
    </row>
    <row r="428" spans="3:18" x14ac:dyDescent="0.2">
      <c r="C428" s="71"/>
      <c r="D428" s="71"/>
      <c r="N428" s="71"/>
      <c r="O428" s="71"/>
      <c r="P428" s="71"/>
      <c r="Q428" s="71"/>
      <c r="R428" s="71"/>
    </row>
    <row r="429" spans="3:18" x14ac:dyDescent="0.2">
      <c r="C429" s="71"/>
      <c r="D429" s="71"/>
      <c r="N429" s="71"/>
      <c r="O429" s="71"/>
      <c r="P429" s="71"/>
      <c r="Q429" s="71"/>
      <c r="R429" s="71"/>
    </row>
    <row r="430" spans="3:18" x14ac:dyDescent="0.2">
      <c r="C430" s="71"/>
      <c r="D430" s="71"/>
      <c r="N430" s="71"/>
      <c r="O430" s="71"/>
      <c r="P430" s="71"/>
      <c r="Q430" s="71"/>
      <c r="R430" s="71"/>
    </row>
    <row r="431" spans="3:18" x14ac:dyDescent="0.2">
      <c r="C431" s="71"/>
      <c r="D431" s="71"/>
      <c r="N431" s="71"/>
      <c r="O431" s="71"/>
      <c r="P431" s="71"/>
      <c r="Q431" s="71"/>
      <c r="R431" s="71"/>
    </row>
    <row r="432" spans="3:18" x14ac:dyDescent="0.2">
      <c r="C432" s="71"/>
      <c r="D432" s="71"/>
      <c r="N432" s="71"/>
      <c r="O432" s="71"/>
      <c r="P432" s="71"/>
      <c r="Q432" s="71"/>
      <c r="R432" s="71"/>
    </row>
    <row r="433" spans="3:18" x14ac:dyDescent="0.2">
      <c r="C433" s="71"/>
      <c r="D433" s="71"/>
      <c r="N433" s="71"/>
      <c r="O433" s="71"/>
      <c r="P433" s="71"/>
      <c r="Q433" s="71"/>
      <c r="R433" s="71"/>
    </row>
    <row r="434" spans="3:18" x14ac:dyDescent="0.2">
      <c r="C434" s="71"/>
      <c r="D434" s="71"/>
      <c r="N434" s="71"/>
      <c r="O434" s="71"/>
      <c r="P434" s="71"/>
      <c r="Q434" s="71"/>
      <c r="R434" s="71"/>
    </row>
    <row r="435" spans="3:18" x14ac:dyDescent="0.2">
      <c r="C435" s="71"/>
      <c r="D435" s="71"/>
      <c r="N435" s="71"/>
      <c r="O435" s="71"/>
      <c r="P435" s="71"/>
      <c r="Q435" s="71"/>
      <c r="R435" s="71"/>
    </row>
    <row r="436" spans="3:18" x14ac:dyDescent="0.2">
      <c r="C436" s="71"/>
      <c r="D436" s="71"/>
      <c r="N436" s="71"/>
      <c r="O436" s="71"/>
      <c r="P436" s="71"/>
      <c r="Q436" s="71"/>
      <c r="R436" s="71"/>
    </row>
    <row r="437" spans="3:18" x14ac:dyDescent="0.2">
      <c r="C437" s="71"/>
      <c r="D437" s="71"/>
      <c r="N437" s="71"/>
      <c r="O437" s="71"/>
      <c r="P437" s="71"/>
      <c r="Q437" s="71"/>
      <c r="R437" s="71"/>
    </row>
    <row r="438" spans="3:18" x14ac:dyDescent="0.2">
      <c r="C438" s="71"/>
      <c r="D438" s="71"/>
      <c r="N438" s="71"/>
      <c r="O438" s="71"/>
      <c r="P438" s="71"/>
      <c r="Q438" s="71"/>
      <c r="R438" s="71"/>
    </row>
    <row r="439" spans="3:18" x14ac:dyDescent="0.2">
      <c r="C439" s="71"/>
      <c r="D439" s="71"/>
      <c r="N439" s="71"/>
      <c r="O439" s="71"/>
      <c r="P439" s="71"/>
      <c r="Q439" s="71"/>
      <c r="R439" s="71"/>
    </row>
    <row r="440" spans="3:18" x14ac:dyDescent="0.2">
      <c r="C440" s="71"/>
      <c r="D440" s="71"/>
      <c r="N440" s="71"/>
      <c r="O440" s="71"/>
      <c r="P440" s="71"/>
      <c r="Q440" s="71"/>
      <c r="R440" s="71"/>
    </row>
    <row r="441" spans="3:18" x14ac:dyDescent="0.2">
      <c r="C441" s="71"/>
      <c r="D441" s="71"/>
      <c r="N441" s="71"/>
      <c r="O441" s="71"/>
      <c r="P441" s="71"/>
      <c r="Q441" s="71"/>
      <c r="R441" s="71"/>
    </row>
    <row r="442" spans="3:18" x14ac:dyDescent="0.2">
      <c r="C442" s="71"/>
      <c r="D442" s="71"/>
      <c r="N442" s="71"/>
      <c r="O442" s="71"/>
      <c r="P442" s="71"/>
      <c r="Q442" s="71"/>
      <c r="R442" s="71"/>
    </row>
    <row r="443" spans="3:18" x14ac:dyDescent="0.2">
      <c r="C443" s="71"/>
      <c r="D443" s="71"/>
      <c r="N443" s="71"/>
      <c r="O443" s="71"/>
      <c r="P443" s="71"/>
      <c r="Q443" s="71"/>
      <c r="R443" s="71"/>
    </row>
    <row r="444" spans="3:18" x14ac:dyDescent="0.2">
      <c r="C444" s="71"/>
      <c r="D444" s="71"/>
      <c r="N444" s="71"/>
      <c r="O444" s="71"/>
      <c r="P444" s="71"/>
      <c r="Q444" s="71"/>
      <c r="R444" s="71"/>
    </row>
    <row r="445" spans="3:18" x14ac:dyDescent="0.2">
      <c r="C445" s="71"/>
      <c r="D445" s="71"/>
      <c r="N445" s="71"/>
      <c r="O445" s="71"/>
      <c r="P445" s="71"/>
      <c r="Q445" s="71"/>
      <c r="R445" s="71"/>
    </row>
    <row r="446" spans="3:18" x14ac:dyDescent="0.2">
      <c r="C446" s="71"/>
      <c r="D446" s="71"/>
      <c r="N446" s="71"/>
      <c r="O446" s="71"/>
      <c r="P446" s="71"/>
      <c r="Q446" s="71"/>
      <c r="R446" s="71"/>
    </row>
    <row r="447" spans="3:18" x14ac:dyDescent="0.2">
      <c r="C447" s="71"/>
      <c r="D447" s="71"/>
      <c r="N447" s="71"/>
      <c r="O447" s="71"/>
      <c r="P447" s="71"/>
      <c r="Q447" s="71"/>
      <c r="R447" s="71"/>
    </row>
    <row r="448" spans="3:18" x14ac:dyDescent="0.2">
      <c r="C448" s="71"/>
      <c r="D448" s="71"/>
      <c r="N448" s="71"/>
      <c r="O448" s="71"/>
      <c r="P448" s="71"/>
      <c r="Q448" s="71"/>
      <c r="R448" s="71"/>
    </row>
    <row r="449" spans="3:18" x14ac:dyDescent="0.2">
      <c r="C449" s="71"/>
      <c r="D449" s="71"/>
      <c r="N449" s="71"/>
      <c r="O449" s="71"/>
      <c r="P449" s="71"/>
      <c r="Q449" s="71"/>
      <c r="R449" s="71"/>
    </row>
    <row r="450" spans="3:18" x14ac:dyDescent="0.2">
      <c r="C450" s="71"/>
      <c r="D450" s="71"/>
      <c r="N450" s="71"/>
      <c r="O450" s="71"/>
      <c r="P450" s="71"/>
      <c r="Q450" s="71"/>
      <c r="R450" s="71"/>
    </row>
    <row r="451" spans="3:18" x14ac:dyDescent="0.2">
      <c r="C451" s="71"/>
      <c r="D451" s="71"/>
      <c r="N451" s="71"/>
      <c r="O451" s="71"/>
      <c r="P451" s="71"/>
      <c r="Q451" s="71"/>
      <c r="R451" s="71"/>
    </row>
    <row r="452" spans="3:18" x14ac:dyDescent="0.2">
      <c r="C452" s="71"/>
      <c r="D452" s="71"/>
      <c r="N452" s="71"/>
      <c r="O452" s="71"/>
      <c r="P452" s="71"/>
      <c r="Q452" s="71"/>
      <c r="R452" s="71"/>
    </row>
    <row r="453" spans="3:18" x14ac:dyDescent="0.2">
      <c r="C453" s="71"/>
      <c r="D453" s="71"/>
      <c r="N453" s="71"/>
      <c r="O453" s="71"/>
      <c r="P453" s="71"/>
      <c r="Q453" s="71"/>
      <c r="R453" s="71"/>
    </row>
    <row r="454" spans="3:18" x14ac:dyDescent="0.2">
      <c r="C454" s="71"/>
      <c r="D454" s="71"/>
      <c r="N454" s="71"/>
      <c r="O454" s="71"/>
      <c r="P454" s="71"/>
      <c r="Q454" s="71"/>
      <c r="R454" s="71"/>
    </row>
    <row r="455" spans="3:18" x14ac:dyDescent="0.2">
      <c r="C455" s="71"/>
      <c r="D455" s="71"/>
      <c r="N455" s="71"/>
      <c r="O455" s="71"/>
      <c r="P455" s="71"/>
      <c r="Q455" s="71"/>
      <c r="R455" s="71"/>
    </row>
    <row r="456" spans="3:18" x14ac:dyDescent="0.2">
      <c r="C456" s="71"/>
      <c r="D456" s="71"/>
      <c r="N456" s="71"/>
      <c r="O456" s="71"/>
      <c r="P456" s="71"/>
      <c r="Q456" s="71"/>
      <c r="R456" s="71"/>
    </row>
    <row r="457" spans="3:18" x14ac:dyDescent="0.2">
      <c r="C457" s="71"/>
      <c r="D457" s="71"/>
      <c r="N457" s="71"/>
      <c r="O457" s="71"/>
      <c r="P457" s="71"/>
      <c r="Q457" s="71"/>
      <c r="R457" s="71"/>
    </row>
    <row r="458" spans="3:18" x14ac:dyDescent="0.2">
      <c r="C458" s="71"/>
      <c r="D458" s="71"/>
      <c r="N458" s="71"/>
      <c r="O458" s="71"/>
      <c r="P458" s="71"/>
      <c r="Q458" s="71"/>
      <c r="R458" s="71"/>
    </row>
    <row r="459" spans="3:18" x14ac:dyDescent="0.2">
      <c r="C459" s="71"/>
      <c r="D459" s="71"/>
      <c r="N459" s="71"/>
      <c r="O459" s="71"/>
      <c r="P459" s="71"/>
      <c r="Q459" s="71"/>
      <c r="R459" s="71"/>
    </row>
    <row r="460" spans="3:18" x14ac:dyDescent="0.2">
      <c r="C460" s="71"/>
      <c r="D460" s="71"/>
      <c r="N460" s="71"/>
      <c r="O460" s="71"/>
      <c r="P460" s="71"/>
      <c r="Q460" s="71"/>
      <c r="R460" s="71"/>
    </row>
    <row r="461" spans="3:18" x14ac:dyDescent="0.2">
      <c r="C461" s="71"/>
      <c r="D461" s="71"/>
      <c r="N461" s="71"/>
      <c r="O461" s="71"/>
      <c r="P461" s="71"/>
      <c r="Q461" s="71"/>
      <c r="R461" s="71"/>
    </row>
    <row r="462" spans="3:18" x14ac:dyDescent="0.2">
      <c r="C462" s="71"/>
      <c r="D462" s="71"/>
      <c r="N462" s="71"/>
      <c r="O462" s="71"/>
      <c r="P462" s="71"/>
      <c r="Q462" s="71"/>
      <c r="R462" s="71"/>
    </row>
    <row r="463" spans="3:18" x14ac:dyDescent="0.2">
      <c r="C463" s="71"/>
      <c r="D463" s="71"/>
      <c r="N463" s="71"/>
      <c r="O463" s="71"/>
      <c r="P463" s="71"/>
      <c r="Q463" s="71"/>
      <c r="R463" s="71"/>
    </row>
    <row r="464" spans="3:18" x14ac:dyDescent="0.2">
      <c r="C464" s="71"/>
      <c r="D464" s="71"/>
      <c r="N464" s="71"/>
      <c r="O464" s="71"/>
      <c r="P464" s="71"/>
      <c r="Q464" s="71"/>
      <c r="R464" s="71"/>
    </row>
    <row r="465" spans="3:18" x14ac:dyDescent="0.2">
      <c r="C465" s="71"/>
      <c r="D465" s="71"/>
      <c r="N465" s="71"/>
      <c r="O465" s="71"/>
      <c r="P465" s="71"/>
      <c r="Q465" s="71"/>
      <c r="R465" s="71"/>
    </row>
    <row r="466" spans="3:18" x14ac:dyDescent="0.2">
      <c r="C466" s="71"/>
      <c r="D466" s="71"/>
      <c r="N466" s="71"/>
      <c r="O466" s="71"/>
      <c r="P466" s="71"/>
      <c r="Q466" s="71"/>
      <c r="R466" s="71"/>
    </row>
    <row r="467" spans="3:18" x14ac:dyDescent="0.2">
      <c r="C467" s="71"/>
      <c r="D467" s="71"/>
      <c r="N467" s="71"/>
      <c r="O467" s="71"/>
      <c r="P467" s="71"/>
      <c r="Q467" s="71"/>
      <c r="R467" s="71"/>
    </row>
    <row r="468" spans="3:18" x14ac:dyDescent="0.2">
      <c r="C468" s="71"/>
      <c r="D468" s="71"/>
      <c r="N468" s="71"/>
      <c r="O468" s="71"/>
      <c r="P468" s="71"/>
      <c r="Q468" s="71"/>
      <c r="R468" s="71"/>
    </row>
    <row r="469" spans="3:18" x14ac:dyDescent="0.2">
      <c r="C469" s="71"/>
      <c r="D469" s="71"/>
      <c r="N469" s="71"/>
      <c r="O469" s="71"/>
      <c r="P469" s="71"/>
      <c r="Q469" s="71"/>
      <c r="R469" s="71"/>
    </row>
    <row r="470" spans="3:18" x14ac:dyDescent="0.2">
      <c r="C470" s="71"/>
      <c r="D470" s="71"/>
      <c r="N470" s="71"/>
      <c r="O470" s="71"/>
      <c r="P470" s="71"/>
      <c r="Q470" s="71"/>
      <c r="R470" s="71"/>
    </row>
    <row r="471" spans="3:18" x14ac:dyDescent="0.2">
      <c r="C471" s="71"/>
      <c r="D471" s="71"/>
      <c r="N471" s="71"/>
      <c r="O471" s="71"/>
      <c r="P471" s="71"/>
      <c r="Q471" s="71"/>
      <c r="R471" s="71"/>
    </row>
    <row r="472" spans="3:18" x14ac:dyDescent="0.2">
      <c r="C472" s="71"/>
      <c r="D472" s="71"/>
      <c r="N472" s="71"/>
      <c r="O472" s="71"/>
      <c r="P472" s="71"/>
      <c r="Q472" s="71"/>
      <c r="R472" s="71"/>
    </row>
    <row r="473" spans="3:18" x14ac:dyDescent="0.2">
      <c r="C473" s="71"/>
      <c r="D473" s="71"/>
      <c r="N473" s="71"/>
      <c r="O473" s="71"/>
      <c r="P473" s="71"/>
      <c r="Q473" s="71"/>
      <c r="R473" s="71"/>
    </row>
    <row r="474" spans="3:18" x14ac:dyDescent="0.2">
      <c r="C474" s="71"/>
      <c r="D474" s="71"/>
      <c r="N474" s="71"/>
      <c r="O474" s="71"/>
      <c r="P474" s="71"/>
      <c r="Q474" s="71"/>
      <c r="R474" s="71"/>
    </row>
    <row r="475" spans="3:18" x14ac:dyDescent="0.2">
      <c r="C475" s="71"/>
      <c r="D475" s="71"/>
      <c r="N475" s="71"/>
      <c r="O475" s="71"/>
      <c r="P475" s="71"/>
      <c r="Q475" s="71"/>
      <c r="R475" s="71"/>
    </row>
    <row r="476" spans="3:18" x14ac:dyDescent="0.2">
      <c r="C476" s="71"/>
      <c r="D476" s="71"/>
      <c r="N476" s="71"/>
      <c r="O476" s="71"/>
      <c r="P476" s="71"/>
      <c r="Q476" s="71"/>
      <c r="R476" s="71"/>
    </row>
    <row r="477" spans="3:18" x14ac:dyDescent="0.2">
      <c r="C477" s="71"/>
      <c r="D477" s="71"/>
      <c r="N477" s="71"/>
      <c r="O477" s="71"/>
      <c r="P477" s="71"/>
      <c r="Q477" s="71"/>
      <c r="R477" s="71"/>
    </row>
    <row r="478" spans="3:18" x14ac:dyDescent="0.2">
      <c r="C478" s="71"/>
      <c r="D478" s="71"/>
      <c r="N478" s="71"/>
      <c r="O478" s="71"/>
      <c r="P478" s="71"/>
      <c r="Q478" s="71"/>
      <c r="R478" s="71"/>
    </row>
    <row r="479" spans="3:18" x14ac:dyDescent="0.2">
      <c r="C479" s="71"/>
      <c r="D479" s="71"/>
      <c r="N479" s="71"/>
      <c r="O479" s="71"/>
      <c r="P479" s="71"/>
      <c r="Q479" s="71"/>
      <c r="R479" s="71"/>
    </row>
    <row r="480" spans="3:18" x14ac:dyDescent="0.2">
      <c r="C480" s="71"/>
      <c r="D480" s="71"/>
      <c r="N480" s="71"/>
      <c r="O480" s="71"/>
      <c r="P480" s="71"/>
      <c r="Q480" s="71"/>
      <c r="R480" s="71"/>
    </row>
    <row r="481" spans="3:18" x14ac:dyDescent="0.2">
      <c r="C481" s="71"/>
      <c r="D481" s="71"/>
      <c r="N481" s="71"/>
      <c r="O481" s="71"/>
      <c r="P481" s="71"/>
      <c r="Q481" s="71"/>
      <c r="R481" s="71"/>
    </row>
    <row r="482" spans="3:18" x14ac:dyDescent="0.2">
      <c r="C482" s="71"/>
      <c r="D482" s="71"/>
      <c r="N482" s="71"/>
      <c r="O482" s="71"/>
      <c r="P482" s="71"/>
      <c r="Q482" s="71"/>
      <c r="R482" s="71"/>
    </row>
    <row r="483" spans="3:18" x14ac:dyDescent="0.2">
      <c r="C483" s="71"/>
      <c r="D483" s="71"/>
      <c r="N483" s="71"/>
      <c r="O483" s="71"/>
      <c r="P483" s="71"/>
      <c r="Q483" s="71"/>
      <c r="R483" s="71"/>
    </row>
    <row r="484" spans="3:18" x14ac:dyDescent="0.2">
      <c r="C484" s="71"/>
      <c r="D484" s="71"/>
      <c r="N484" s="71"/>
      <c r="O484" s="71"/>
      <c r="P484" s="71"/>
      <c r="Q484" s="71"/>
      <c r="R484" s="71"/>
    </row>
    <row r="485" spans="3:18" x14ac:dyDescent="0.2">
      <c r="C485" s="71"/>
      <c r="D485" s="71"/>
      <c r="N485" s="71"/>
      <c r="O485" s="71"/>
      <c r="P485" s="71"/>
      <c r="Q485" s="71"/>
      <c r="R485" s="71"/>
    </row>
    <row r="486" spans="3:18" x14ac:dyDescent="0.2">
      <c r="C486" s="71"/>
      <c r="D486" s="71"/>
      <c r="N486" s="71"/>
      <c r="O486" s="71"/>
      <c r="P486" s="71"/>
      <c r="Q486" s="71"/>
      <c r="R486" s="71"/>
    </row>
    <row r="487" spans="3:18" x14ac:dyDescent="0.2">
      <c r="C487" s="71"/>
      <c r="D487" s="71"/>
      <c r="N487" s="71"/>
      <c r="O487" s="71"/>
      <c r="P487" s="71"/>
      <c r="Q487" s="71"/>
      <c r="R487" s="71"/>
    </row>
    <row r="488" spans="3:18" x14ac:dyDescent="0.2">
      <c r="C488" s="71"/>
      <c r="D488" s="71"/>
      <c r="N488" s="71"/>
      <c r="O488" s="71"/>
      <c r="P488" s="71"/>
      <c r="Q488" s="71"/>
      <c r="R488" s="71"/>
    </row>
    <row r="489" spans="3:18" x14ac:dyDescent="0.2">
      <c r="C489" s="71"/>
      <c r="D489" s="71"/>
      <c r="N489" s="71"/>
      <c r="O489" s="71"/>
      <c r="P489" s="71"/>
      <c r="Q489" s="71"/>
      <c r="R489" s="71"/>
    </row>
    <row r="490" spans="3:18" x14ac:dyDescent="0.2">
      <c r="C490" s="71"/>
      <c r="D490" s="71"/>
      <c r="N490" s="71"/>
      <c r="O490" s="71"/>
      <c r="P490" s="71"/>
      <c r="Q490" s="71"/>
      <c r="R490" s="71"/>
    </row>
    <row r="491" spans="3:18" x14ac:dyDescent="0.2">
      <c r="C491" s="71"/>
      <c r="D491" s="71"/>
      <c r="N491" s="71"/>
      <c r="O491" s="71"/>
      <c r="P491" s="71"/>
      <c r="Q491" s="71"/>
      <c r="R491" s="71"/>
    </row>
    <row r="492" spans="3:18" x14ac:dyDescent="0.2">
      <c r="C492" s="71"/>
      <c r="D492" s="71"/>
      <c r="N492" s="71"/>
      <c r="O492" s="71"/>
      <c r="P492" s="71"/>
      <c r="Q492" s="71"/>
      <c r="R492" s="71"/>
    </row>
    <row r="493" spans="3:18" x14ac:dyDescent="0.2">
      <c r="C493" s="71"/>
      <c r="D493" s="71"/>
      <c r="N493" s="71"/>
      <c r="O493" s="71"/>
      <c r="P493" s="71"/>
      <c r="Q493" s="71"/>
      <c r="R493" s="71"/>
    </row>
    <row r="494" spans="3:18" x14ac:dyDescent="0.2">
      <c r="C494" s="71"/>
      <c r="D494" s="71"/>
      <c r="N494" s="71"/>
      <c r="O494" s="71"/>
      <c r="P494" s="71"/>
      <c r="Q494" s="71"/>
      <c r="R494" s="71"/>
    </row>
    <row r="495" spans="3:18" x14ac:dyDescent="0.2">
      <c r="C495" s="71"/>
      <c r="D495" s="71"/>
      <c r="N495" s="71"/>
      <c r="O495" s="71"/>
      <c r="P495" s="71"/>
      <c r="Q495" s="71"/>
      <c r="R495" s="71"/>
    </row>
    <row r="496" spans="3:18" x14ac:dyDescent="0.2">
      <c r="C496" s="71"/>
      <c r="D496" s="71"/>
      <c r="N496" s="71"/>
      <c r="O496" s="71"/>
      <c r="P496" s="71"/>
      <c r="Q496" s="71"/>
      <c r="R496" s="71"/>
    </row>
    <row r="497" spans="3:18" x14ac:dyDescent="0.2">
      <c r="C497" s="71"/>
      <c r="D497" s="71"/>
      <c r="N497" s="71"/>
      <c r="O497" s="71"/>
      <c r="P497" s="71"/>
      <c r="Q497" s="71"/>
      <c r="R497" s="71"/>
    </row>
    <row r="498" spans="3:18" x14ac:dyDescent="0.2">
      <c r="C498" s="71"/>
      <c r="D498" s="71"/>
      <c r="N498" s="71"/>
      <c r="O498" s="71"/>
      <c r="P498" s="71"/>
      <c r="Q498" s="71"/>
      <c r="R498" s="71"/>
    </row>
    <row r="499" spans="3:18" x14ac:dyDescent="0.2">
      <c r="C499" s="71"/>
      <c r="D499" s="71"/>
      <c r="N499" s="71"/>
      <c r="O499" s="71"/>
      <c r="P499" s="71"/>
      <c r="Q499" s="71"/>
      <c r="R499" s="71"/>
    </row>
    <row r="500" spans="3:18" x14ac:dyDescent="0.2">
      <c r="C500" s="71"/>
      <c r="D500" s="71"/>
      <c r="N500" s="71"/>
      <c r="O500" s="71"/>
      <c r="P500" s="71"/>
      <c r="Q500" s="71"/>
      <c r="R500" s="71"/>
    </row>
    <row r="501" spans="3:18" x14ac:dyDescent="0.2">
      <c r="C501" s="71"/>
      <c r="D501" s="71"/>
      <c r="N501" s="71"/>
      <c r="O501" s="71"/>
      <c r="P501" s="71"/>
      <c r="Q501" s="71"/>
      <c r="R501" s="71"/>
    </row>
    <row r="502" spans="3:18" x14ac:dyDescent="0.2">
      <c r="C502" s="71"/>
      <c r="D502" s="71"/>
      <c r="N502" s="71"/>
      <c r="O502" s="71"/>
      <c r="P502" s="71"/>
      <c r="Q502" s="71"/>
      <c r="R502" s="71"/>
    </row>
    <row r="503" spans="3:18" x14ac:dyDescent="0.2">
      <c r="C503" s="71"/>
      <c r="D503" s="71"/>
      <c r="N503" s="71"/>
      <c r="O503" s="71"/>
      <c r="P503" s="71"/>
      <c r="Q503" s="71"/>
      <c r="R503" s="71"/>
    </row>
    <row r="504" spans="3:18" x14ac:dyDescent="0.2">
      <c r="C504" s="71"/>
      <c r="D504" s="71"/>
      <c r="N504" s="71"/>
      <c r="O504" s="71"/>
      <c r="P504" s="71"/>
      <c r="Q504" s="71"/>
      <c r="R504" s="71"/>
    </row>
    <row r="505" spans="3:18" x14ac:dyDescent="0.2">
      <c r="C505" s="71"/>
      <c r="D505" s="71"/>
      <c r="N505" s="71"/>
      <c r="O505" s="71"/>
      <c r="P505" s="71"/>
      <c r="Q505" s="71"/>
      <c r="R505" s="71"/>
    </row>
    <row r="506" spans="3:18" x14ac:dyDescent="0.2">
      <c r="C506" s="71"/>
      <c r="D506" s="71"/>
      <c r="N506" s="71"/>
      <c r="O506" s="71"/>
      <c r="P506" s="71"/>
      <c r="Q506" s="71"/>
      <c r="R506" s="71"/>
    </row>
    <row r="507" spans="3:18" x14ac:dyDescent="0.2">
      <c r="C507" s="71"/>
      <c r="D507" s="71"/>
      <c r="N507" s="71"/>
      <c r="O507" s="71"/>
      <c r="P507" s="71"/>
      <c r="Q507" s="71"/>
      <c r="R507" s="71"/>
    </row>
    <row r="508" spans="3:18" x14ac:dyDescent="0.2">
      <c r="C508" s="71"/>
      <c r="D508" s="71"/>
      <c r="N508" s="71"/>
      <c r="O508" s="71"/>
      <c r="P508" s="71"/>
      <c r="Q508" s="71"/>
      <c r="R508" s="71"/>
    </row>
    <row r="509" spans="3:18" x14ac:dyDescent="0.2">
      <c r="C509" s="71"/>
      <c r="D509" s="71"/>
      <c r="N509" s="71"/>
      <c r="O509" s="71"/>
      <c r="P509" s="71"/>
      <c r="Q509" s="71"/>
      <c r="R509" s="71"/>
    </row>
    <row r="510" spans="3:18" x14ac:dyDescent="0.2">
      <c r="C510" s="71"/>
      <c r="D510" s="71"/>
      <c r="N510" s="71"/>
      <c r="O510" s="71"/>
      <c r="P510" s="71"/>
      <c r="Q510" s="71"/>
      <c r="R510" s="71"/>
    </row>
    <row r="511" spans="3:18" x14ac:dyDescent="0.2">
      <c r="C511" s="71"/>
      <c r="D511" s="71"/>
      <c r="N511" s="71"/>
      <c r="O511" s="71"/>
      <c r="P511" s="71"/>
      <c r="Q511" s="71"/>
      <c r="R511" s="71"/>
    </row>
    <row r="512" spans="3:18" x14ac:dyDescent="0.2">
      <c r="C512" s="71"/>
      <c r="D512" s="71"/>
      <c r="N512" s="71"/>
      <c r="O512" s="71"/>
      <c r="P512" s="71"/>
      <c r="Q512" s="71"/>
      <c r="R512" s="71"/>
    </row>
    <row r="513" spans="3:18" x14ac:dyDescent="0.2">
      <c r="C513" s="71"/>
      <c r="D513" s="71"/>
      <c r="N513" s="71"/>
      <c r="O513" s="71"/>
      <c r="P513" s="71"/>
      <c r="Q513" s="71"/>
      <c r="R513" s="71"/>
    </row>
    <row r="514" spans="3:18" x14ac:dyDescent="0.2">
      <c r="C514" s="71"/>
      <c r="D514" s="71"/>
      <c r="N514" s="71"/>
      <c r="O514" s="71"/>
      <c r="P514" s="71"/>
      <c r="Q514" s="71"/>
      <c r="R514" s="71"/>
    </row>
    <row r="515" spans="3:18" x14ac:dyDescent="0.2">
      <c r="C515" s="71"/>
      <c r="D515" s="71"/>
      <c r="N515" s="71"/>
      <c r="O515" s="71"/>
      <c r="P515" s="71"/>
      <c r="Q515" s="71"/>
      <c r="R515" s="71"/>
    </row>
    <row r="516" spans="3:18" x14ac:dyDescent="0.2">
      <c r="C516" s="71"/>
      <c r="D516" s="71"/>
      <c r="N516" s="71"/>
      <c r="O516" s="71"/>
      <c r="P516" s="71"/>
      <c r="Q516" s="71"/>
      <c r="R516" s="71"/>
    </row>
    <row r="517" spans="3:18" x14ac:dyDescent="0.2">
      <c r="C517" s="71"/>
      <c r="D517" s="71"/>
      <c r="N517" s="71"/>
      <c r="O517" s="71"/>
      <c r="P517" s="71"/>
      <c r="Q517" s="71"/>
      <c r="R517" s="71"/>
    </row>
    <row r="518" spans="3:18" x14ac:dyDescent="0.2">
      <c r="C518" s="71"/>
      <c r="D518" s="71"/>
      <c r="N518" s="71"/>
      <c r="O518" s="71"/>
      <c r="P518" s="71"/>
      <c r="Q518" s="71"/>
      <c r="R518" s="71"/>
    </row>
    <row r="519" spans="3:18" x14ac:dyDescent="0.2">
      <c r="C519" s="71"/>
      <c r="D519" s="71"/>
      <c r="N519" s="71"/>
      <c r="O519" s="71"/>
      <c r="P519" s="71"/>
      <c r="Q519" s="71"/>
      <c r="R519" s="71"/>
    </row>
    <row r="520" spans="3:18" x14ac:dyDescent="0.2">
      <c r="C520" s="71"/>
      <c r="D520" s="71"/>
      <c r="N520" s="71"/>
      <c r="O520" s="71"/>
      <c r="P520" s="71"/>
      <c r="Q520" s="71"/>
      <c r="R520" s="71"/>
    </row>
    <row r="521" spans="3:18" x14ac:dyDescent="0.2">
      <c r="C521" s="71"/>
      <c r="D521" s="71"/>
      <c r="N521" s="71"/>
      <c r="O521" s="71"/>
      <c r="P521" s="71"/>
      <c r="Q521" s="71"/>
      <c r="R521" s="71"/>
    </row>
    <row r="522" spans="3:18" x14ac:dyDescent="0.2">
      <c r="C522" s="71"/>
      <c r="D522" s="71"/>
      <c r="N522" s="71"/>
      <c r="O522" s="71"/>
      <c r="P522" s="71"/>
      <c r="Q522" s="71"/>
      <c r="R522" s="71"/>
    </row>
    <row r="523" spans="3:18" x14ac:dyDescent="0.2">
      <c r="C523" s="71"/>
      <c r="D523" s="71"/>
      <c r="N523" s="71"/>
      <c r="O523" s="71"/>
      <c r="P523" s="71"/>
      <c r="Q523" s="71"/>
      <c r="R523" s="71"/>
    </row>
    <row r="524" spans="3:18" x14ac:dyDescent="0.2">
      <c r="C524" s="71"/>
      <c r="D524" s="71"/>
      <c r="N524" s="71"/>
      <c r="O524" s="71"/>
      <c r="P524" s="71"/>
      <c r="Q524" s="71"/>
      <c r="R524" s="71"/>
    </row>
    <row r="525" spans="3:18" x14ac:dyDescent="0.2">
      <c r="C525" s="71"/>
      <c r="D525" s="71"/>
      <c r="N525" s="71"/>
      <c r="O525" s="71"/>
      <c r="P525" s="71"/>
      <c r="Q525" s="71"/>
      <c r="R525" s="71"/>
    </row>
    <row r="526" spans="3:18" x14ac:dyDescent="0.2">
      <c r="C526" s="71"/>
      <c r="D526" s="71"/>
      <c r="N526" s="71"/>
      <c r="O526" s="71"/>
      <c r="P526" s="71"/>
      <c r="Q526" s="71"/>
      <c r="R526" s="71"/>
    </row>
    <row r="527" spans="3:18" x14ac:dyDescent="0.2">
      <c r="C527" s="71"/>
      <c r="D527" s="71"/>
      <c r="N527" s="71"/>
      <c r="O527" s="71"/>
      <c r="P527" s="71"/>
      <c r="Q527" s="71"/>
      <c r="R527" s="71"/>
    </row>
    <row r="528" spans="3:18" x14ac:dyDescent="0.2">
      <c r="C528" s="71"/>
      <c r="D528" s="71"/>
      <c r="N528" s="71"/>
      <c r="O528" s="71"/>
      <c r="P528" s="71"/>
      <c r="Q528" s="71"/>
      <c r="R528" s="71"/>
    </row>
    <row r="529" spans="3:18" x14ac:dyDescent="0.2">
      <c r="C529" s="71"/>
      <c r="D529" s="71"/>
      <c r="N529" s="71"/>
      <c r="O529" s="71"/>
      <c r="P529" s="71"/>
      <c r="Q529" s="71"/>
      <c r="R529" s="71"/>
    </row>
    <row r="530" spans="3:18" x14ac:dyDescent="0.2">
      <c r="C530" s="71"/>
      <c r="D530" s="71"/>
      <c r="N530" s="71"/>
      <c r="O530" s="71"/>
      <c r="P530" s="71"/>
      <c r="Q530" s="71"/>
      <c r="R530" s="71"/>
    </row>
    <row r="531" spans="3:18" x14ac:dyDescent="0.2">
      <c r="C531" s="71"/>
      <c r="D531" s="71"/>
      <c r="N531" s="71"/>
      <c r="O531" s="71"/>
      <c r="P531" s="71"/>
      <c r="Q531" s="71"/>
      <c r="R531" s="71"/>
    </row>
    <row r="532" spans="3:18" x14ac:dyDescent="0.2">
      <c r="C532" s="71"/>
      <c r="D532" s="71"/>
      <c r="N532" s="71"/>
      <c r="O532" s="71"/>
      <c r="P532" s="71"/>
      <c r="Q532" s="71"/>
      <c r="R532" s="71"/>
    </row>
    <row r="533" spans="3:18" x14ac:dyDescent="0.2">
      <c r="C533" s="71"/>
      <c r="D533" s="71"/>
      <c r="N533" s="71"/>
      <c r="O533" s="71"/>
      <c r="P533" s="71"/>
      <c r="Q533" s="71"/>
      <c r="R533" s="71"/>
    </row>
    <row r="534" spans="3:18" x14ac:dyDescent="0.2">
      <c r="C534" s="71"/>
      <c r="D534" s="71"/>
      <c r="N534" s="71"/>
      <c r="O534" s="71"/>
      <c r="P534" s="71"/>
      <c r="Q534" s="71"/>
      <c r="R534" s="71"/>
    </row>
    <row r="535" spans="3:18" x14ac:dyDescent="0.2">
      <c r="C535" s="71"/>
      <c r="D535" s="71"/>
      <c r="N535" s="71"/>
      <c r="O535" s="71"/>
      <c r="P535" s="71"/>
      <c r="Q535" s="71"/>
      <c r="R535" s="71"/>
    </row>
    <row r="536" spans="3:18" x14ac:dyDescent="0.2">
      <c r="C536" s="71"/>
      <c r="D536" s="71"/>
      <c r="N536" s="71"/>
      <c r="O536" s="71"/>
      <c r="P536" s="71"/>
      <c r="Q536" s="71"/>
      <c r="R536" s="71"/>
    </row>
    <row r="537" spans="3:18" x14ac:dyDescent="0.2">
      <c r="C537" s="71"/>
      <c r="D537" s="71"/>
      <c r="N537" s="71"/>
      <c r="O537" s="71"/>
      <c r="P537" s="71"/>
      <c r="Q537" s="71"/>
      <c r="R537" s="71"/>
    </row>
    <row r="538" spans="3:18" x14ac:dyDescent="0.2">
      <c r="C538" s="71"/>
      <c r="D538" s="71"/>
      <c r="N538" s="71"/>
      <c r="O538" s="71"/>
      <c r="P538" s="71"/>
      <c r="Q538" s="71"/>
      <c r="R538" s="71"/>
    </row>
    <row r="539" spans="3:18" x14ac:dyDescent="0.2">
      <c r="C539" s="71"/>
      <c r="D539" s="71"/>
      <c r="N539" s="71"/>
      <c r="O539" s="71"/>
      <c r="P539" s="71"/>
      <c r="Q539" s="71"/>
      <c r="R539" s="71"/>
    </row>
    <row r="540" spans="3:18" x14ac:dyDescent="0.2">
      <c r="C540" s="71"/>
      <c r="D540" s="71"/>
      <c r="N540" s="71"/>
      <c r="O540" s="71"/>
      <c r="P540" s="71"/>
      <c r="Q540" s="71"/>
      <c r="R540" s="71"/>
    </row>
    <row r="541" spans="3:18" x14ac:dyDescent="0.2">
      <c r="C541" s="71"/>
      <c r="D541" s="71"/>
      <c r="N541" s="71"/>
      <c r="O541" s="71"/>
      <c r="P541" s="71"/>
      <c r="Q541" s="71"/>
      <c r="R541" s="71"/>
    </row>
    <row r="542" spans="3:18" x14ac:dyDescent="0.2">
      <c r="C542" s="71"/>
      <c r="D542" s="71"/>
      <c r="N542" s="71"/>
      <c r="O542" s="71"/>
      <c r="P542" s="71"/>
      <c r="Q542" s="71"/>
      <c r="R542" s="71"/>
    </row>
    <row r="543" spans="3:18" x14ac:dyDescent="0.2">
      <c r="C543" s="71"/>
      <c r="D543" s="71"/>
      <c r="N543" s="71"/>
      <c r="O543" s="71"/>
      <c r="P543" s="71"/>
      <c r="Q543" s="71"/>
      <c r="R543" s="71"/>
    </row>
    <row r="544" spans="3:18" x14ac:dyDescent="0.2">
      <c r="C544" s="71"/>
      <c r="D544" s="71"/>
      <c r="N544" s="71"/>
      <c r="O544" s="71"/>
      <c r="P544" s="71"/>
      <c r="Q544" s="71"/>
      <c r="R544" s="71"/>
    </row>
    <row r="545" spans="3:18" x14ac:dyDescent="0.2">
      <c r="C545" s="71"/>
      <c r="D545" s="71"/>
      <c r="N545" s="71"/>
      <c r="O545" s="71"/>
      <c r="P545" s="71"/>
      <c r="Q545" s="71"/>
      <c r="R545" s="71"/>
    </row>
    <row r="546" spans="3:18" x14ac:dyDescent="0.2">
      <c r="C546" s="71"/>
      <c r="D546" s="71"/>
      <c r="N546" s="71"/>
      <c r="O546" s="71"/>
      <c r="P546" s="71"/>
      <c r="Q546" s="71"/>
      <c r="R546" s="71"/>
    </row>
    <row r="547" spans="3:18" x14ac:dyDescent="0.2">
      <c r="C547" s="71"/>
      <c r="D547" s="71"/>
      <c r="N547" s="71"/>
      <c r="O547" s="71"/>
      <c r="P547" s="71"/>
      <c r="Q547" s="71"/>
      <c r="R547" s="71"/>
    </row>
    <row r="548" spans="3:18" x14ac:dyDescent="0.2">
      <c r="C548" s="71"/>
      <c r="D548" s="71"/>
      <c r="N548" s="71"/>
      <c r="O548" s="71"/>
      <c r="P548" s="71"/>
      <c r="Q548" s="71"/>
      <c r="R548" s="71"/>
    </row>
    <row r="549" spans="3:18" x14ac:dyDescent="0.2">
      <c r="C549" s="71"/>
      <c r="D549" s="71"/>
      <c r="N549" s="71"/>
      <c r="O549" s="71"/>
      <c r="P549" s="71"/>
      <c r="Q549" s="71"/>
      <c r="R549" s="71"/>
    </row>
    <row r="550" spans="3:18" x14ac:dyDescent="0.2">
      <c r="C550" s="71"/>
      <c r="D550" s="71"/>
      <c r="N550" s="71"/>
      <c r="O550" s="71"/>
      <c r="P550" s="71"/>
      <c r="Q550" s="71"/>
      <c r="R550" s="71"/>
    </row>
    <row r="551" spans="3:18" x14ac:dyDescent="0.2">
      <c r="C551" s="71"/>
      <c r="D551" s="71"/>
      <c r="N551" s="71"/>
      <c r="O551" s="71"/>
      <c r="P551" s="71"/>
      <c r="Q551" s="71"/>
      <c r="R551" s="71"/>
    </row>
    <row r="552" spans="3:18" x14ac:dyDescent="0.2">
      <c r="C552" s="71"/>
      <c r="D552" s="71"/>
      <c r="N552" s="71"/>
      <c r="O552" s="71"/>
      <c r="P552" s="71"/>
      <c r="Q552" s="71"/>
      <c r="R552" s="71"/>
    </row>
    <row r="553" spans="3:18" x14ac:dyDescent="0.2">
      <c r="C553" s="71"/>
      <c r="D553" s="71"/>
      <c r="N553" s="71"/>
      <c r="O553" s="71"/>
      <c r="P553" s="71"/>
      <c r="Q553" s="71"/>
      <c r="R553" s="71"/>
    </row>
    <row r="554" spans="3:18" x14ac:dyDescent="0.2">
      <c r="C554" s="71"/>
      <c r="D554" s="71"/>
      <c r="N554" s="71"/>
      <c r="O554" s="71"/>
      <c r="P554" s="71"/>
      <c r="Q554" s="71"/>
      <c r="R554" s="71"/>
    </row>
    <row r="555" spans="3:18" x14ac:dyDescent="0.2">
      <c r="C555" s="71"/>
      <c r="D555" s="71"/>
      <c r="N555" s="71"/>
      <c r="O555" s="71"/>
      <c r="P555" s="71"/>
      <c r="Q555" s="71"/>
      <c r="R555" s="71"/>
    </row>
    <row r="556" spans="3:18" x14ac:dyDescent="0.2">
      <c r="C556" s="71"/>
      <c r="D556" s="71"/>
      <c r="N556" s="71"/>
      <c r="O556" s="71"/>
      <c r="P556" s="71"/>
      <c r="Q556" s="71"/>
      <c r="R556" s="71"/>
    </row>
    <row r="557" spans="3:18" x14ac:dyDescent="0.2">
      <c r="C557" s="71"/>
      <c r="D557" s="71"/>
      <c r="N557" s="71"/>
      <c r="O557" s="71"/>
      <c r="P557" s="71"/>
      <c r="Q557" s="71"/>
      <c r="R557" s="71"/>
    </row>
    <row r="558" spans="3:18" x14ac:dyDescent="0.2">
      <c r="C558" s="71"/>
      <c r="D558" s="71"/>
      <c r="N558" s="71"/>
      <c r="O558" s="71"/>
      <c r="P558" s="71"/>
      <c r="Q558" s="71"/>
      <c r="R558" s="71"/>
    </row>
    <row r="559" spans="3:18" x14ac:dyDescent="0.2">
      <c r="C559" s="71"/>
      <c r="D559" s="71"/>
      <c r="N559" s="71"/>
      <c r="O559" s="71"/>
      <c r="P559" s="71"/>
      <c r="Q559" s="71"/>
      <c r="R559" s="71"/>
    </row>
    <row r="560" spans="3:18" x14ac:dyDescent="0.2">
      <c r="C560" s="71"/>
      <c r="D560" s="71"/>
      <c r="N560" s="71"/>
      <c r="O560" s="71"/>
      <c r="P560" s="71"/>
      <c r="Q560" s="71"/>
      <c r="R560" s="71"/>
    </row>
    <row r="561" spans="3:18" x14ac:dyDescent="0.2">
      <c r="C561" s="71"/>
      <c r="D561" s="71"/>
      <c r="N561" s="71"/>
      <c r="O561" s="71"/>
      <c r="P561" s="71"/>
      <c r="Q561" s="71"/>
      <c r="R561" s="71"/>
    </row>
    <row r="562" spans="3:18" x14ac:dyDescent="0.2">
      <c r="C562" s="71"/>
      <c r="D562" s="71"/>
      <c r="N562" s="71"/>
      <c r="O562" s="71"/>
      <c r="P562" s="71"/>
      <c r="Q562" s="71"/>
      <c r="R562" s="71"/>
    </row>
    <row r="563" spans="3:18" x14ac:dyDescent="0.2">
      <c r="C563" s="71"/>
      <c r="D563" s="71"/>
      <c r="N563" s="71"/>
      <c r="O563" s="71"/>
      <c r="P563" s="71"/>
      <c r="Q563" s="71"/>
      <c r="R563" s="71"/>
    </row>
    <row r="564" spans="3:18" x14ac:dyDescent="0.2">
      <c r="C564" s="71"/>
      <c r="D564" s="71"/>
      <c r="N564" s="71"/>
      <c r="O564" s="71"/>
      <c r="P564" s="71"/>
      <c r="Q564" s="71"/>
      <c r="R564" s="71"/>
    </row>
    <row r="565" spans="3:18" x14ac:dyDescent="0.2">
      <c r="C565" s="71"/>
      <c r="D565" s="71"/>
      <c r="N565" s="71"/>
      <c r="O565" s="71"/>
      <c r="P565" s="71"/>
      <c r="Q565" s="71"/>
      <c r="R565" s="71"/>
    </row>
    <row r="566" spans="3:18" x14ac:dyDescent="0.2">
      <c r="C566" s="71"/>
      <c r="D566" s="71"/>
      <c r="N566" s="71"/>
      <c r="O566" s="71"/>
      <c r="P566" s="71"/>
      <c r="Q566" s="71"/>
      <c r="R566" s="71"/>
    </row>
    <row r="567" spans="3:18" x14ac:dyDescent="0.2">
      <c r="C567" s="71"/>
      <c r="D567" s="71"/>
      <c r="N567" s="71"/>
      <c r="O567" s="71"/>
      <c r="P567" s="71"/>
      <c r="Q567" s="71"/>
      <c r="R567" s="71"/>
    </row>
    <row r="568" spans="3:18" x14ac:dyDescent="0.2">
      <c r="C568" s="71"/>
      <c r="D568" s="71"/>
      <c r="N568" s="71"/>
      <c r="O568" s="71"/>
      <c r="P568" s="71"/>
      <c r="Q568" s="71"/>
      <c r="R568" s="71"/>
    </row>
    <row r="569" spans="3:18" x14ac:dyDescent="0.2">
      <c r="C569" s="71"/>
      <c r="D569" s="71"/>
      <c r="N569" s="71"/>
      <c r="O569" s="71"/>
      <c r="P569" s="71"/>
      <c r="Q569" s="71"/>
      <c r="R569" s="71"/>
    </row>
    <row r="570" spans="3:18" x14ac:dyDescent="0.2">
      <c r="C570" s="71"/>
      <c r="D570" s="71"/>
      <c r="N570" s="71"/>
      <c r="O570" s="71"/>
      <c r="P570" s="71"/>
      <c r="Q570" s="71"/>
      <c r="R570" s="71"/>
    </row>
    <row r="571" spans="3:18" x14ac:dyDescent="0.2">
      <c r="C571" s="71"/>
      <c r="D571" s="71"/>
      <c r="N571" s="71"/>
      <c r="O571" s="71"/>
      <c r="P571" s="71"/>
      <c r="Q571" s="71"/>
      <c r="R571" s="71"/>
    </row>
    <row r="572" spans="3:18" x14ac:dyDescent="0.2">
      <c r="C572" s="71"/>
      <c r="D572" s="71"/>
      <c r="N572" s="71"/>
      <c r="O572" s="71"/>
      <c r="P572" s="71"/>
      <c r="Q572" s="71"/>
      <c r="R572" s="71"/>
    </row>
    <row r="573" spans="3:18" x14ac:dyDescent="0.2">
      <c r="C573" s="71"/>
      <c r="D573" s="71"/>
      <c r="N573" s="71"/>
      <c r="O573" s="71"/>
      <c r="P573" s="71"/>
      <c r="Q573" s="71"/>
      <c r="R573" s="71"/>
    </row>
    <row r="574" spans="3:18" x14ac:dyDescent="0.2">
      <c r="C574" s="71"/>
      <c r="D574" s="71"/>
      <c r="N574" s="71"/>
      <c r="O574" s="71"/>
      <c r="P574" s="71"/>
      <c r="Q574" s="71"/>
      <c r="R574" s="71"/>
    </row>
    <row r="575" spans="3:18" x14ac:dyDescent="0.2">
      <c r="C575" s="71"/>
      <c r="D575" s="71"/>
      <c r="N575" s="71"/>
      <c r="O575" s="71"/>
      <c r="P575" s="71"/>
      <c r="Q575" s="71"/>
      <c r="R575" s="71"/>
    </row>
    <row r="576" spans="3:18" x14ac:dyDescent="0.2">
      <c r="C576" s="71"/>
      <c r="D576" s="71"/>
      <c r="N576" s="71"/>
      <c r="O576" s="71"/>
      <c r="P576" s="71"/>
      <c r="Q576" s="71"/>
      <c r="R576" s="71"/>
    </row>
    <row r="577" spans="3:18" x14ac:dyDescent="0.2">
      <c r="C577" s="71"/>
      <c r="D577" s="71"/>
      <c r="N577" s="71"/>
      <c r="O577" s="71"/>
      <c r="P577" s="71"/>
      <c r="Q577" s="71"/>
      <c r="R577" s="71"/>
    </row>
    <row r="578" spans="3:18" x14ac:dyDescent="0.2">
      <c r="C578" s="71"/>
      <c r="D578" s="71"/>
      <c r="N578" s="71"/>
      <c r="O578" s="71"/>
      <c r="P578" s="71"/>
      <c r="Q578" s="71"/>
      <c r="R578" s="71"/>
    </row>
    <row r="579" spans="3:18" x14ac:dyDescent="0.2">
      <c r="C579" s="71"/>
      <c r="D579" s="71"/>
      <c r="N579" s="71"/>
      <c r="O579" s="71"/>
      <c r="P579" s="71"/>
      <c r="Q579" s="71"/>
      <c r="R579" s="71"/>
    </row>
    <row r="580" spans="3:18" x14ac:dyDescent="0.2">
      <c r="C580" s="71"/>
      <c r="D580" s="71"/>
      <c r="N580" s="71"/>
      <c r="O580" s="71"/>
      <c r="P580" s="71"/>
      <c r="Q580" s="71"/>
      <c r="R580" s="71"/>
    </row>
    <row r="581" spans="3:18" x14ac:dyDescent="0.2">
      <c r="C581" s="71"/>
      <c r="D581" s="71"/>
      <c r="N581" s="71"/>
      <c r="O581" s="71"/>
      <c r="P581" s="71"/>
      <c r="Q581" s="71"/>
      <c r="R581" s="71"/>
    </row>
    <row r="582" spans="3:18" x14ac:dyDescent="0.2">
      <c r="C582" s="71"/>
      <c r="D582" s="71"/>
      <c r="N582" s="71"/>
      <c r="O582" s="71"/>
      <c r="P582" s="71"/>
      <c r="Q582" s="71"/>
      <c r="R582" s="71"/>
    </row>
    <row r="583" spans="3:18" x14ac:dyDescent="0.2">
      <c r="C583" s="71"/>
      <c r="D583" s="71"/>
      <c r="N583" s="71"/>
      <c r="O583" s="71"/>
      <c r="P583" s="71"/>
      <c r="Q583" s="71"/>
      <c r="R583" s="71"/>
    </row>
    <row r="584" spans="3:18" x14ac:dyDescent="0.2">
      <c r="C584" s="71"/>
      <c r="D584" s="71"/>
      <c r="N584" s="71"/>
      <c r="O584" s="71"/>
      <c r="P584" s="71"/>
      <c r="Q584" s="71"/>
      <c r="R584" s="71"/>
    </row>
    <row r="585" spans="3:18" x14ac:dyDescent="0.2">
      <c r="C585" s="71"/>
      <c r="D585" s="71"/>
      <c r="N585" s="71"/>
      <c r="O585" s="71"/>
      <c r="P585" s="71"/>
      <c r="Q585" s="71"/>
      <c r="R585" s="71"/>
    </row>
    <row r="586" spans="3:18" x14ac:dyDescent="0.2">
      <c r="C586" s="71"/>
      <c r="D586" s="71"/>
      <c r="N586" s="71"/>
      <c r="O586" s="71"/>
      <c r="P586" s="71"/>
      <c r="Q586" s="71"/>
      <c r="R586" s="71"/>
    </row>
    <row r="587" spans="3:18" x14ac:dyDescent="0.2">
      <c r="C587" s="71"/>
      <c r="D587" s="71"/>
      <c r="N587" s="71"/>
      <c r="O587" s="71"/>
      <c r="P587" s="71"/>
      <c r="Q587" s="71"/>
      <c r="R587" s="71"/>
    </row>
    <row r="588" spans="3:18" x14ac:dyDescent="0.2">
      <c r="C588" s="71"/>
      <c r="D588" s="71"/>
      <c r="N588" s="71"/>
      <c r="O588" s="71"/>
      <c r="P588" s="71"/>
      <c r="Q588" s="71"/>
      <c r="R588" s="71"/>
    </row>
    <row r="589" spans="3:18" x14ac:dyDescent="0.2">
      <c r="C589" s="71"/>
      <c r="D589" s="71"/>
      <c r="N589" s="71"/>
      <c r="O589" s="71"/>
      <c r="P589" s="71"/>
      <c r="Q589" s="71"/>
      <c r="R589" s="71"/>
    </row>
    <row r="590" spans="3:18" x14ac:dyDescent="0.2">
      <c r="C590" s="71"/>
      <c r="D590" s="71"/>
      <c r="N590" s="71"/>
      <c r="O590" s="71"/>
      <c r="P590" s="71"/>
      <c r="Q590" s="71"/>
      <c r="R590" s="71"/>
    </row>
    <row r="591" spans="3:18" x14ac:dyDescent="0.2">
      <c r="C591" s="71"/>
      <c r="D591" s="71"/>
      <c r="N591" s="71"/>
      <c r="O591" s="71"/>
      <c r="P591" s="71"/>
      <c r="Q591" s="71"/>
      <c r="R591" s="71"/>
    </row>
    <row r="592" spans="3:18" x14ac:dyDescent="0.2">
      <c r="C592" s="71"/>
      <c r="D592" s="71"/>
      <c r="N592" s="71"/>
      <c r="O592" s="71"/>
      <c r="P592" s="71"/>
      <c r="Q592" s="71"/>
      <c r="R592" s="71"/>
    </row>
    <row r="593" spans="3:18" x14ac:dyDescent="0.2">
      <c r="C593" s="71"/>
      <c r="D593" s="71"/>
      <c r="N593" s="71"/>
      <c r="O593" s="71"/>
      <c r="P593" s="71"/>
      <c r="Q593" s="71"/>
      <c r="R593" s="71"/>
    </row>
    <row r="594" spans="3:18" x14ac:dyDescent="0.2">
      <c r="C594" s="71"/>
      <c r="D594" s="71"/>
      <c r="N594" s="71"/>
      <c r="O594" s="71"/>
      <c r="P594" s="71"/>
      <c r="Q594" s="71"/>
      <c r="R594" s="71"/>
    </row>
    <row r="595" spans="3:18" x14ac:dyDescent="0.2">
      <c r="C595" s="71"/>
      <c r="D595" s="71"/>
      <c r="N595" s="71"/>
      <c r="O595" s="71"/>
      <c r="P595" s="71"/>
      <c r="Q595" s="71"/>
      <c r="R595" s="71"/>
    </row>
    <row r="596" spans="3:18" x14ac:dyDescent="0.2">
      <c r="C596" s="71"/>
      <c r="D596" s="71"/>
      <c r="N596" s="71"/>
      <c r="O596" s="71"/>
      <c r="P596" s="71"/>
      <c r="Q596" s="71"/>
      <c r="R596" s="71"/>
    </row>
    <row r="597" spans="3:18" x14ac:dyDescent="0.2">
      <c r="C597" s="71"/>
      <c r="D597" s="71"/>
      <c r="N597" s="71"/>
      <c r="O597" s="71"/>
      <c r="P597" s="71"/>
      <c r="Q597" s="71"/>
      <c r="R597" s="71"/>
    </row>
    <row r="598" spans="3:18" x14ac:dyDescent="0.2">
      <c r="C598" s="71"/>
      <c r="D598" s="71"/>
      <c r="N598" s="71"/>
      <c r="O598" s="71"/>
      <c r="P598" s="71"/>
      <c r="Q598" s="71"/>
      <c r="R598" s="71"/>
    </row>
    <row r="599" spans="3:18" x14ac:dyDescent="0.2">
      <c r="C599" s="71"/>
      <c r="D599" s="71"/>
      <c r="N599" s="71"/>
      <c r="O599" s="71"/>
      <c r="P599" s="71"/>
      <c r="Q599" s="71"/>
      <c r="R599" s="71"/>
    </row>
    <row r="600" spans="3:18" x14ac:dyDescent="0.2">
      <c r="C600" s="71"/>
      <c r="D600" s="71"/>
      <c r="N600" s="71"/>
      <c r="O600" s="71"/>
      <c r="P600" s="71"/>
      <c r="Q600" s="71"/>
      <c r="R600" s="71"/>
    </row>
    <row r="601" spans="3:18" x14ac:dyDescent="0.2">
      <c r="C601" s="71"/>
      <c r="D601" s="71"/>
      <c r="N601" s="71"/>
      <c r="O601" s="71"/>
      <c r="P601" s="71"/>
      <c r="Q601" s="71"/>
      <c r="R601" s="71"/>
    </row>
    <row r="602" spans="3:18" x14ac:dyDescent="0.2">
      <c r="C602" s="71"/>
      <c r="D602" s="71"/>
      <c r="N602" s="71"/>
      <c r="O602" s="71"/>
      <c r="P602" s="71"/>
      <c r="Q602" s="71"/>
      <c r="R602" s="71"/>
    </row>
    <row r="603" spans="3:18" x14ac:dyDescent="0.2">
      <c r="C603" s="71"/>
      <c r="D603" s="71"/>
      <c r="N603" s="71"/>
      <c r="O603" s="71"/>
      <c r="P603" s="71"/>
      <c r="Q603" s="71"/>
      <c r="R603" s="71"/>
    </row>
    <row r="604" spans="3:18" x14ac:dyDescent="0.2">
      <c r="C604" s="71"/>
      <c r="D604" s="71"/>
      <c r="N604" s="71"/>
      <c r="O604" s="71"/>
      <c r="P604" s="71"/>
      <c r="Q604" s="71"/>
      <c r="R604" s="71"/>
    </row>
    <row r="605" spans="3:18" x14ac:dyDescent="0.2">
      <c r="C605" s="71"/>
      <c r="D605" s="71"/>
      <c r="N605" s="71"/>
      <c r="O605" s="71"/>
      <c r="P605" s="71"/>
      <c r="Q605" s="71"/>
      <c r="R605" s="71"/>
    </row>
    <row r="606" spans="3:18" x14ac:dyDescent="0.2">
      <c r="C606" s="71"/>
      <c r="D606" s="71"/>
      <c r="N606" s="71"/>
      <c r="O606" s="71"/>
      <c r="P606" s="71"/>
      <c r="Q606" s="71"/>
      <c r="R606" s="71"/>
    </row>
    <row r="607" spans="3:18" x14ac:dyDescent="0.2">
      <c r="C607" s="71"/>
      <c r="D607" s="71"/>
      <c r="N607" s="71"/>
      <c r="O607" s="71"/>
      <c r="P607" s="71"/>
      <c r="Q607" s="71"/>
      <c r="R607" s="71"/>
    </row>
    <row r="608" spans="3:18" x14ac:dyDescent="0.2">
      <c r="C608" s="71"/>
      <c r="D608" s="71"/>
      <c r="N608" s="71"/>
      <c r="O608" s="71"/>
      <c r="P608" s="71"/>
      <c r="Q608" s="71"/>
      <c r="R608" s="71"/>
    </row>
    <row r="609" spans="3:18" x14ac:dyDescent="0.2">
      <c r="C609" s="71"/>
      <c r="D609" s="71"/>
      <c r="N609" s="71"/>
      <c r="O609" s="71"/>
      <c r="P609" s="71"/>
      <c r="Q609" s="71"/>
      <c r="R609" s="71"/>
    </row>
    <row r="610" spans="3:18" x14ac:dyDescent="0.2">
      <c r="C610" s="71"/>
      <c r="D610" s="71"/>
      <c r="N610" s="71"/>
      <c r="O610" s="71"/>
      <c r="P610" s="71"/>
      <c r="Q610" s="71"/>
      <c r="R610" s="71"/>
    </row>
    <row r="611" spans="3:18" x14ac:dyDescent="0.2">
      <c r="C611" s="71"/>
      <c r="D611" s="71"/>
      <c r="N611" s="71"/>
      <c r="O611" s="71"/>
      <c r="P611" s="71"/>
      <c r="Q611" s="71"/>
      <c r="R611" s="71"/>
    </row>
    <row r="612" spans="3:18" x14ac:dyDescent="0.2">
      <c r="C612" s="71"/>
      <c r="D612" s="71"/>
      <c r="N612" s="71"/>
      <c r="O612" s="71"/>
      <c r="P612" s="71"/>
      <c r="Q612" s="71"/>
      <c r="R612" s="71"/>
    </row>
    <row r="613" spans="3:18" x14ac:dyDescent="0.2">
      <c r="C613" s="71"/>
      <c r="D613" s="71"/>
      <c r="N613" s="71"/>
      <c r="O613" s="71"/>
      <c r="P613" s="71"/>
      <c r="Q613" s="71"/>
      <c r="R613" s="71"/>
    </row>
    <row r="614" spans="3:18" x14ac:dyDescent="0.2">
      <c r="C614" s="71"/>
      <c r="D614" s="71"/>
      <c r="N614" s="71"/>
      <c r="O614" s="71"/>
      <c r="P614" s="71"/>
      <c r="Q614" s="71"/>
      <c r="R614" s="71"/>
    </row>
    <row r="615" spans="3:18" x14ac:dyDescent="0.2">
      <c r="C615" s="71"/>
      <c r="D615" s="71"/>
      <c r="N615" s="71"/>
      <c r="O615" s="71"/>
      <c r="P615" s="71"/>
      <c r="Q615" s="71"/>
      <c r="R615" s="71"/>
    </row>
    <row r="616" spans="3:18" x14ac:dyDescent="0.2">
      <c r="C616" s="71"/>
      <c r="D616" s="71"/>
      <c r="N616" s="71"/>
      <c r="O616" s="71"/>
      <c r="P616" s="71"/>
      <c r="Q616" s="71"/>
      <c r="R616" s="71"/>
    </row>
    <row r="617" spans="3:18" x14ac:dyDescent="0.2">
      <c r="C617" s="71"/>
      <c r="D617" s="71"/>
      <c r="N617" s="71"/>
      <c r="O617" s="71"/>
      <c r="P617" s="71"/>
      <c r="Q617" s="71"/>
      <c r="R617" s="71"/>
    </row>
    <row r="618" spans="3:18" x14ac:dyDescent="0.2">
      <c r="C618" s="71"/>
      <c r="D618" s="71"/>
      <c r="N618" s="71"/>
      <c r="O618" s="71"/>
      <c r="P618" s="71"/>
      <c r="Q618" s="71"/>
      <c r="R618" s="71"/>
    </row>
    <row r="619" spans="3:18" x14ac:dyDescent="0.2">
      <c r="C619" s="71"/>
      <c r="D619" s="71"/>
      <c r="N619" s="71"/>
      <c r="O619" s="71"/>
      <c r="P619" s="71"/>
      <c r="Q619" s="71"/>
      <c r="R619" s="71"/>
    </row>
    <row r="620" spans="3:18" x14ac:dyDescent="0.2">
      <c r="C620" s="71"/>
      <c r="D620" s="71"/>
      <c r="N620" s="71"/>
      <c r="O620" s="71"/>
      <c r="P620" s="71"/>
      <c r="Q620" s="71"/>
      <c r="R620" s="71"/>
    </row>
    <row r="621" spans="3:18" x14ac:dyDescent="0.2">
      <c r="C621" s="71"/>
      <c r="D621" s="71"/>
      <c r="N621" s="71"/>
      <c r="O621" s="71"/>
      <c r="P621" s="71"/>
      <c r="Q621" s="71"/>
      <c r="R621" s="71"/>
    </row>
    <row r="622" spans="3:18" x14ac:dyDescent="0.2">
      <c r="C622" s="71"/>
      <c r="D622" s="71"/>
      <c r="N622" s="71"/>
      <c r="O622" s="71"/>
      <c r="P622" s="71"/>
      <c r="Q622" s="71"/>
      <c r="R622" s="71"/>
    </row>
    <row r="623" spans="3:18" x14ac:dyDescent="0.2">
      <c r="C623" s="71"/>
      <c r="D623" s="71"/>
      <c r="N623" s="71"/>
      <c r="O623" s="71"/>
      <c r="P623" s="71"/>
      <c r="Q623" s="71"/>
      <c r="R623" s="71"/>
    </row>
    <row r="624" spans="3:18" x14ac:dyDescent="0.2">
      <c r="C624" s="71"/>
      <c r="D624" s="71"/>
      <c r="N624" s="71"/>
      <c r="O624" s="71"/>
      <c r="P624" s="71"/>
      <c r="Q624" s="71"/>
      <c r="R624" s="71"/>
    </row>
    <row r="625" spans="3:18" x14ac:dyDescent="0.2">
      <c r="C625" s="71"/>
      <c r="D625" s="71"/>
      <c r="N625" s="71"/>
      <c r="O625" s="71"/>
      <c r="P625" s="71"/>
      <c r="Q625" s="71"/>
      <c r="R625" s="71"/>
    </row>
    <row r="626" spans="3:18" x14ac:dyDescent="0.2">
      <c r="C626" s="71"/>
      <c r="D626" s="71"/>
      <c r="N626" s="71"/>
      <c r="O626" s="71"/>
      <c r="P626" s="71"/>
      <c r="Q626" s="71"/>
      <c r="R626" s="71"/>
    </row>
    <row r="627" spans="3:18" x14ac:dyDescent="0.2">
      <c r="C627" s="71"/>
      <c r="D627" s="71"/>
      <c r="N627" s="71"/>
      <c r="O627" s="71"/>
      <c r="P627" s="71"/>
      <c r="Q627" s="71"/>
      <c r="R627" s="71"/>
    </row>
    <row r="628" spans="3:18" x14ac:dyDescent="0.2">
      <c r="C628" s="71"/>
      <c r="D628" s="71"/>
      <c r="N628" s="71"/>
      <c r="O628" s="71"/>
      <c r="P628" s="71"/>
      <c r="Q628" s="71"/>
      <c r="R628" s="71"/>
    </row>
    <row r="629" spans="3:18" x14ac:dyDescent="0.2">
      <c r="C629" s="71"/>
      <c r="D629" s="71"/>
      <c r="N629" s="71"/>
      <c r="O629" s="71"/>
      <c r="P629" s="71"/>
      <c r="Q629" s="71"/>
      <c r="R629" s="71"/>
    </row>
    <row r="630" spans="3:18" x14ac:dyDescent="0.2">
      <c r="C630" s="71"/>
      <c r="D630" s="71"/>
      <c r="N630" s="71"/>
      <c r="O630" s="71"/>
      <c r="P630" s="71"/>
      <c r="Q630" s="71"/>
      <c r="R630" s="71"/>
    </row>
    <row r="631" spans="3:18" x14ac:dyDescent="0.2">
      <c r="C631" s="71"/>
      <c r="D631" s="71"/>
      <c r="N631" s="71"/>
      <c r="O631" s="71"/>
      <c r="P631" s="71"/>
      <c r="Q631" s="71"/>
      <c r="R631" s="71"/>
    </row>
    <row r="632" spans="3:18" x14ac:dyDescent="0.2">
      <c r="C632" s="71"/>
      <c r="D632" s="71"/>
      <c r="N632" s="71"/>
      <c r="O632" s="71"/>
      <c r="P632" s="71"/>
      <c r="Q632" s="71"/>
      <c r="R632" s="71"/>
    </row>
    <row r="633" spans="3:18" x14ac:dyDescent="0.2">
      <c r="C633" s="71"/>
      <c r="D633" s="71"/>
      <c r="N633" s="71"/>
      <c r="O633" s="71"/>
      <c r="P633" s="71"/>
      <c r="Q633" s="71"/>
      <c r="R633" s="71"/>
    </row>
    <row r="634" spans="3:18" x14ac:dyDescent="0.2">
      <c r="C634" s="71"/>
      <c r="D634" s="71"/>
      <c r="N634" s="71"/>
      <c r="O634" s="71"/>
      <c r="P634" s="71"/>
      <c r="Q634" s="71"/>
      <c r="R634" s="71"/>
    </row>
    <row r="635" spans="3:18" x14ac:dyDescent="0.2">
      <c r="C635" s="71"/>
      <c r="D635" s="71"/>
      <c r="N635" s="71"/>
      <c r="O635" s="71"/>
      <c r="P635" s="71"/>
      <c r="Q635" s="71"/>
      <c r="R635" s="71"/>
    </row>
    <row r="636" spans="3:18" x14ac:dyDescent="0.2">
      <c r="C636" s="71"/>
      <c r="D636" s="71"/>
      <c r="N636" s="71"/>
      <c r="O636" s="71"/>
      <c r="P636" s="71"/>
      <c r="Q636" s="71"/>
      <c r="R636" s="71"/>
    </row>
    <row r="637" spans="3:18" x14ac:dyDescent="0.2">
      <c r="C637" s="71"/>
      <c r="D637" s="71"/>
      <c r="N637" s="71"/>
      <c r="O637" s="71"/>
      <c r="P637" s="71"/>
      <c r="Q637" s="71"/>
      <c r="R637" s="71"/>
    </row>
    <row r="638" spans="3:18" x14ac:dyDescent="0.2">
      <c r="C638" s="71"/>
      <c r="D638" s="71"/>
      <c r="N638" s="71"/>
      <c r="O638" s="71"/>
      <c r="P638" s="71"/>
      <c r="Q638" s="71"/>
      <c r="R638" s="71"/>
    </row>
    <row r="639" spans="3:18" x14ac:dyDescent="0.2">
      <c r="C639" s="71"/>
      <c r="D639" s="71"/>
      <c r="N639" s="71"/>
      <c r="O639" s="71"/>
      <c r="P639" s="71"/>
      <c r="Q639" s="71"/>
      <c r="R639" s="71"/>
    </row>
    <row r="640" spans="3:18" x14ac:dyDescent="0.2">
      <c r="C640" s="71"/>
      <c r="D640" s="71"/>
      <c r="N640" s="71"/>
      <c r="O640" s="71"/>
      <c r="P640" s="71"/>
      <c r="Q640" s="71"/>
      <c r="R640" s="71"/>
    </row>
    <row r="641" spans="3:18" x14ac:dyDescent="0.2">
      <c r="C641" s="71"/>
      <c r="D641" s="71"/>
      <c r="N641" s="71"/>
      <c r="O641" s="71"/>
      <c r="P641" s="71"/>
      <c r="Q641" s="71"/>
      <c r="R641" s="71"/>
    </row>
    <row r="642" spans="3:18" x14ac:dyDescent="0.2">
      <c r="C642" s="71"/>
      <c r="D642" s="71"/>
      <c r="N642" s="71"/>
      <c r="O642" s="71"/>
      <c r="P642" s="71"/>
      <c r="Q642" s="71"/>
      <c r="R642" s="71"/>
    </row>
    <row r="643" spans="3:18" x14ac:dyDescent="0.2">
      <c r="C643" s="71"/>
      <c r="D643" s="71"/>
      <c r="N643" s="71"/>
      <c r="O643" s="71"/>
      <c r="P643" s="71"/>
      <c r="Q643" s="71"/>
      <c r="R643" s="71"/>
    </row>
    <row r="644" spans="3:18" x14ac:dyDescent="0.2">
      <c r="C644" s="71"/>
      <c r="D644" s="71"/>
      <c r="N644" s="71"/>
      <c r="O644" s="71"/>
      <c r="P644" s="71"/>
      <c r="Q644" s="71"/>
      <c r="R644" s="71"/>
    </row>
    <row r="645" spans="3:18" x14ac:dyDescent="0.2">
      <c r="C645" s="71"/>
      <c r="D645" s="71"/>
      <c r="N645" s="71"/>
      <c r="O645" s="71"/>
      <c r="P645" s="71"/>
      <c r="Q645" s="71"/>
      <c r="R645" s="71"/>
    </row>
    <row r="646" spans="3:18" x14ac:dyDescent="0.2">
      <c r="C646" s="71"/>
      <c r="D646" s="71"/>
      <c r="N646" s="71"/>
      <c r="O646" s="71"/>
      <c r="P646" s="71"/>
      <c r="Q646" s="71"/>
      <c r="R646" s="71"/>
    </row>
    <row r="647" spans="3:18" x14ac:dyDescent="0.2">
      <c r="C647" s="71"/>
      <c r="D647" s="71"/>
      <c r="N647" s="71"/>
      <c r="O647" s="71"/>
      <c r="P647" s="71"/>
      <c r="Q647" s="71"/>
      <c r="R647" s="71"/>
    </row>
    <row r="648" spans="3:18" x14ac:dyDescent="0.2">
      <c r="C648" s="71"/>
      <c r="D648" s="71"/>
      <c r="N648" s="71"/>
      <c r="O648" s="71"/>
      <c r="P648" s="71"/>
      <c r="Q648" s="71"/>
      <c r="R648" s="71"/>
    </row>
    <row r="649" spans="3:18" x14ac:dyDescent="0.2">
      <c r="C649" s="71"/>
      <c r="D649" s="71"/>
      <c r="N649" s="71"/>
      <c r="O649" s="71"/>
      <c r="P649" s="71"/>
      <c r="Q649" s="71"/>
      <c r="R649" s="71"/>
    </row>
    <row r="650" spans="3:18" x14ac:dyDescent="0.2">
      <c r="C650" s="71"/>
      <c r="D650" s="71"/>
      <c r="N650" s="71"/>
      <c r="O650" s="71"/>
      <c r="P650" s="71"/>
      <c r="Q650" s="71"/>
      <c r="R650" s="71"/>
    </row>
    <row r="651" spans="3:18" x14ac:dyDescent="0.2">
      <c r="C651" s="71"/>
      <c r="D651" s="71"/>
      <c r="N651" s="71"/>
      <c r="O651" s="71"/>
      <c r="P651" s="71"/>
      <c r="Q651" s="71"/>
      <c r="R651" s="71"/>
    </row>
    <row r="652" spans="3:18" x14ac:dyDescent="0.2">
      <c r="C652" s="71"/>
      <c r="D652" s="71"/>
      <c r="N652" s="71"/>
      <c r="O652" s="71"/>
      <c r="P652" s="71"/>
      <c r="Q652" s="71"/>
      <c r="R652" s="71"/>
    </row>
    <row r="653" spans="3:18" x14ac:dyDescent="0.2">
      <c r="C653" s="71"/>
      <c r="D653" s="71"/>
      <c r="N653" s="71"/>
      <c r="O653" s="71"/>
      <c r="P653" s="71"/>
      <c r="Q653" s="71"/>
      <c r="R653" s="71"/>
    </row>
    <row r="654" spans="3:18" x14ac:dyDescent="0.2">
      <c r="C654" s="71"/>
      <c r="D654" s="71"/>
      <c r="N654" s="71"/>
      <c r="O654" s="71"/>
      <c r="P654" s="71"/>
      <c r="Q654" s="71"/>
      <c r="R654" s="71"/>
    </row>
    <row r="655" spans="3:18" x14ac:dyDescent="0.2">
      <c r="C655" s="71"/>
      <c r="D655" s="71"/>
      <c r="N655" s="71"/>
      <c r="O655" s="71"/>
      <c r="P655" s="71"/>
      <c r="Q655" s="71"/>
      <c r="R655" s="71"/>
    </row>
    <row r="656" spans="3:18" x14ac:dyDescent="0.2">
      <c r="C656" s="71"/>
      <c r="D656" s="71"/>
      <c r="N656" s="71"/>
      <c r="O656" s="71"/>
      <c r="P656" s="71"/>
      <c r="Q656" s="71"/>
      <c r="R656" s="71"/>
    </row>
    <row r="657" spans="3:18" x14ac:dyDescent="0.2">
      <c r="C657" s="71"/>
      <c r="D657" s="71"/>
      <c r="N657" s="71"/>
      <c r="O657" s="71"/>
      <c r="P657" s="71"/>
      <c r="Q657" s="71"/>
      <c r="R657" s="71"/>
    </row>
    <row r="658" spans="3:18" x14ac:dyDescent="0.2">
      <c r="C658" s="71"/>
      <c r="D658" s="71"/>
      <c r="N658" s="71"/>
      <c r="O658" s="71"/>
      <c r="P658" s="71"/>
      <c r="Q658" s="71"/>
      <c r="R658" s="71"/>
    </row>
    <row r="659" spans="3:18" x14ac:dyDescent="0.2">
      <c r="C659" s="71"/>
      <c r="D659" s="71"/>
      <c r="N659" s="71"/>
      <c r="O659" s="71"/>
      <c r="P659" s="71"/>
      <c r="Q659" s="71"/>
      <c r="R659" s="71"/>
    </row>
    <row r="660" spans="3:18" x14ac:dyDescent="0.2">
      <c r="C660" s="71"/>
      <c r="D660" s="71"/>
      <c r="N660" s="71"/>
      <c r="O660" s="71"/>
      <c r="P660" s="71"/>
      <c r="Q660" s="71"/>
      <c r="R660" s="71"/>
    </row>
    <row r="661" spans="3:18" x14ac:dyDescent="0.2">
      <c r="C661" s="71"/>
      <c r="D661" s="71"/>
      <c r="N661" s="71"/>
      <c r="O661" s="71"/>
      <c r="P661" s="71"/>
      <c r="Q661" s="71"/>
      <c r="R661" s="71"/>
    </row>
    <row r="662" spans="3:18" x14ac:dyDescent="0.2">
      <c r="C662" s="71"/>
      <c r="D662" s="71"/>
      <c r="N662" s="71"/>
      <c r="O662" s="71"/>
      <c r="P662" s="71"/>
      <c r="Q662" s="71"/>
      <c r="R662" s="71"/>
    </row>
    <row r="663" spans="3:18" x14ac:dyDescent="0.2">
      <c r="C663" s="71"/>
      <c r="D663" s="71"/>
      <c r="N663" s="71"/>
      <c r="O663" s="71"/>
      <c r="P663" s="71"/>
      <c r="Q663" s="71"/>
      <c r="R663" s="71"/>
    </row>
    <row r="664" spans="3:18" x14ac:dyDescent="0.2">
      <c r="C664" s="71"/>
      <c r="D664" s="71"/>
      <c r="N664" s="71"/>
      <c r="O664" s="71"/>
      <c r="P664" s="71"/>
      <c r="Q664" s="71"/>
      <c r="R664" s="71"/>
    </row>
    <row r="665" spans="3:18" x14ac:dyDescent="0.2">
      <c r="C665" s="71"/>
      <c r="D665" s="71"/>
      <c r="N665" s="71"/>
      <c r="O665" s="71"/>
      <c r="P665" s="71"/>
      <c r="Q665" s="71"/>
      <c r="R665" s="71"/>
    </row>
    <row r="666" spans="3:18" x14ac:dyDescent="0.2">
      <c r="C666" s="71"/>
      <c r="D666" s="71"/>
      <c r="N666" s="71"/>
      <c r="O666" s="71"/>
      <c r="P666" s="71"/>
      <c r="Q666" s="71"/>
      <c r="R666" s="71"/>
    </row>
    <row r="667" spans="3:18" x14ac:dyDescent="0.2">
      <c r="C667" s="71"/>
      <c r="D667" s="71"/>
      <c r="N667" s="71"/>
      <c r="O667" s="71"/>
      <c r="P667" s="71"/>
      <c r="Q667" s="71"/>
      <c r="R667" s="71"/>
    </row>
    <row r="668" spans="3:18" x14ac:dyDescent="0.2">
      <c r="C668" s="71"/>
      <c r="D668" s="71"/>
      <c r="N668" s="71"/>
      <c r="O668" s="71"/>
      <c r="P668" s="71"/>
      <c r="Q668" s="71"/>
      <c r="R668" s="71"/>
    </row>
    <row r="669" spans="3:18" x14ac:dyDescent="0.2">
      <c r="C669" s="71"/>
      <c r="D669" s="71"/>
      <c r="N669" s="71"/>
      <c r="O669" s="71"/>
      <c r="P669" s="71"/>
      <c r="Q669" s="71"/>
      <c r="R669" s="71"/>
    </row>
    <row r="670" spans="3:18" x14ac:dyDescent="0.2">
      <c r="C670" s="71"/>
      <c r="D670" s="71"/>
      <c r="N670" s="71"/>
      <c r="O670" s="71"/>
      <c r="P670" s="71"/>
      <c r="Q670" s="71"/>
      <c r="R670" s="71"/>
    </row>
    <row r="671" spans="3:18" x14ac:dyDescent="0.2">
      <c r="C671" s="71"/>
      <c r="D671" s="71"/>
      <c r="N671" s="71"/>
      <c r="O671" s="71"/>
      <c r="P671" s="71"/>
      <c r="Q671" s="71"/>
      <c r="R671" s="71"/>
    </row>
    <row r="672" spans="3:18" x14ac:dyDescent="0.2">
      <c r="C672" s="71"/>
      <c r="D672" s="71"/>
      <c r="N672" s="71"/>
      <c r="O672" s="71"/>
      <c r="P672" s="71"/>
      <c r="Q672" s="71"/>
      <c r="R672" s="71"/>
    </row>
    <row r="673" spans="3:18" x14ac:dyDescent="0.2">
      <c r="C673" s="71"/>
      <c r="D673" s="71"/>
      <c r="N673" s="71"/>
      <c r="O673" s="71"/>
      <c r="P673" s="71"/>
      <c r="Q673" s="71"/>
      <c r="R673" s="71"/>
    </row>
    <row r="674" spans="3:18" x14ac:dyDescent="0.2">
      <c r="C674" s="71"/>
      <c r="D674" s="71"/>
      <c r="N674" s="71"/>
      <c r="O674" s="71"/>
      <c r="P674" s="71"/>
      <c r="Q674" s="71"/>
      <c r="R674" s="71"/>
    </row>
    <row r="675" spans="3:18" x14ac:dyDescent="0.2">
      <c r="C675" s="71"/>
      <c r="D675" s="71"/>
      <c r="N675" s="71"/>
      <c r="O675" s="71"/>
      <c r="P675" s="71"/>
      <c r="Q675" s="71"/>
      <c r="R675" s="71"/>
    </row>
    <row r="676" spans="3:18" x14ac:dyDescent="0.2">
      <c r="C676" s="71"/>
      <c r="D676" s="71"/>
      <c r="N676" s="71"/>
      <c r="O676" s="71"/>
      <c r="P676" s="71"/>
      <c r="Q676" s="71"/>
      <c r="R676" s="71"/>
    </row>
    <row r="677" spans="3:18" x14ac:dyDescent="0.2">
      <c r="C677" s="71"/>
      <c r="D677" s="71"/>
      <c r="N677" s="71"/>
      <c r="O677" s="71"/>
      <c r="P677" s="71"/>
      <c r="Q677" s="71"/>
      <c r="R677" s="71"/>
    </row>
    <row r="678" spans="3:18" x14ac:dyDescent="0.2">
      <c r="C678" s="71"/>
      <c r="D678" s="71"/>
      <c r="N678" s="71"/>
      <c r="O678" s="71"/>
      <c r="P678" s="71"/>
      <c r="Q678" s="71"/>
      <c r="R678" s="71"/>
    </row>
    <row r="679" spans="3:18" x14ac:dyDescent="0.2">
      <c r="C679" s="71"/>
      <c r="D679" s="71"/>
      <c r="N679" s="71"/>
      <c r="O679" s="71"/>
      <c r="P679" s="71"/>
      <c r="Q679" s="71"/>
      <c r="R679" s="71"/>
    </row>
    <row r="680" spans="3:18" x14ac:dyDescent="0.2">
      <c r="C680" s="71"/>
      <c r="D680" s="71"/>
      <c r="N680" s="71"/>
      <c r="O680" s="71"/>
      <c r="P680" s="71"/>
      <c r="Q680" s="71"/>
      <c r="R680" s="71"/>
    </row>
    <row r="681" spans="3:18" x14ac:dyDescent="0.2">
      <c r="C681" s="71"/>
      <c r="D681" s="71"/>
      <c r="N681" s="71"/>
      <c r="O681" s="71"/>
      <c r="P681" s="71"/>
      <c r="Q681" s="71"/>
      <c r="R681" s="71"/>
    </row>
    <row r="682" spans="3:18" x14ac:dyDescent="0.2">
      <c r="C682" s="71"/>
      <c r="D682" s="71"/>
      <c r="N682" s="71"/>
      <c r="O682" s="71"/>
      <c r="P682" s="71"/>
      <c r="Q682" s="71"/>
      <c r="R682" s="71"/>
    </row>
    <row r="683" spans="3:18" x14ac:dyDescent="0.2">
      <c r="C683" s="71"/>
      <c r="D683" s="71"/>
      <c r="N683" s="71"/>
      <c r="O683" s="71"/>
      <c r="P683" s="71"/>
      <c r="Q683" s="71"/>
      <c r="R683" s="71"/>
    </row>
    <row r="684" spans="3:18" x14ac:dyDescent="0.2">
      <c r="C684" s="71"/>
      <c r="D684" s="71"/>
      <c r="N684" s="71"/>
      <c r="O684" s="71"/>
      <c r="P684" s="71"/>
      <c r="Q684" s="71"/>
      <c r="R684" s="71"/>
    </row>
    <row r="685" spans="3:18" x14ac:dyDescent="0.2">
      <c r="C685" s="71"/>
      <c r="D685" s="71"/>
      <c r="N685" s="71"/>
      <c r="O685" s="71"/>
      <c r="P685" s="71"/>
      <c r="Q685" s="71"/>
      <c r="R685" s="71"/>
    </row>
    <row r="686" spans="3:18" x14ac:dyDescent="0.2">
      <c r="C686" s="71"/>
      <c r="D686" s="71"/>
      <c r="N686" s="71"/>
      <c r="O686" s="71"/>
      <c r="P686" s="71"/>
      <c r="Q686" s="71"/>
      <c r="R686" s="71"/>
    </row>
    <row r="687" spans="3:18" x14ac:dyDescent="0.2">
      <c r="C687" s="71"/>
      <c r="D687" s="71"/>
      <c r="N687" s="71"/>
      <c r="O687" s="71"/>
      <c r="P687" s="71"/>
      <c r="Q687" s="71"/>
      <c r="R687" s="71"/>
    </row>
    <row r="688" spans="3:18" x14ac:dyDescent="0.2">
      <c r="C688" s="71"/>
      <c r="D688" s="71"/>
      <c r="N688" s="71"/>
      <c r="O688" s="71"/>
      <c r="P688" s="71"/>
      <c r="Q688" s="71"/>
      <c r="R688" s="71"/>
    </row>
    <row r="689" spans="3:18" x14ac:dyDescent="0.2">
      <c r="C689" s="71"/>
      <c r="D689" s="71"/>
      <c r="N689" s="71"/>
      <c r="O689" s="71"/>
      <c r="P689" s="71"/>
      <c r="Q689" s="71"/>
      <c r="R689" s="71"/>
    </row>
    <row r="690" spans="3:18" x14ac:dyDescent="0.2">
      <c r="C690" s="71"/>
      <c r="D690" s="71"/>
      <c r="N690" s="71"/>
      <c r="O690" s="71"/>
      <c r="P690" s="71"/>
      <c r="Q690" s="71"/>
      <c r="R690" s="71"/>
    </row>
    <row r="691" spans="3:18" x14ac:dyDescent="0.2">
      <c r="C691" s="71"/>
      <c r="D691" s="71"/>
      <c r="N691" s="71"/>
      <c r="O691" s="71"/>
      <c r="P691" s="71"/>
      <c r="Q691" s="71"/>
      <c r="R691" s="71"/>
    </row>
    <row r="692" spans="3:18" x14ac:dyDescent="0.2">
      <c r="C692" s="71"/>
      <c r="D692" s="71"/>
      <c r="N692" s="71"/>
      <c r="O692" s="71"/>
      <c r="P692" s="71"/>
      <c r="Q692" s="71"/>
      <c r="R692" s="71"/>
    </row>
    <row r="693" spans="3:18" x14ac:dyDescent="0.2">
      <c r="C693" s="71"/>
      <c r="D693" s="71"/>
      <c r="N693" s="71"/>
      <c r="O693" s="71"/>
      <c r="P693" s="71"/>
      <c r="Q693" s="71"/>
      <c r="R693" s="71"/>
    </row>
    <row r="694" spans="3:18" x14ac:dyDescent="0.2">
      <c r="C694" s="71"/>
      <c r="D694" s="71"/>
      <c r="N694" s="71"/>
      <c r="O694" s="71"/>
      <c r="P694" s="71"/>
      <c r="Q694" s="71"/>
      <c r="R694" s="71"/>
    </row>
    <row r="695" spans="3:18" x14ac:dyDescent="0.2">
      <c r="C695" s="71"/>
      <c r="D695" s="71"/>
      <c r="N695" s="71"/>
      <c r="O695" s="71"/>
      <c r="P695" s="71"/>
      <c r="Q695" s="71"/>
      <c r="R695" s="71"/>
    </row>
    <row r="696" spans="3:18" x14ac:dyDescent="0.2">
      <c r="C696" s="71"/>
      <c r="D696" s="71"/>
      <c r="N696" s="71"/>
      <c r="O696" s="71"/>
      <c r="P696" s="71"/>
      <c r="Q696" s="71"/>
      <c r="R696" s="71"/>
    </row>
    <row r="697" spans="3:18" x14ac:dyDescent="0.2">
      <c r="C697" s="71"/>
      <c r="D697" s="71"/>
      <c r="N697" s="71"/>
      <c r="O697" s="71"/>
      <c r="P697" s="71"/>
      <c r="Q697" s="71"/>
      <c r="R697" s="71"/>
    </row>
    <row r="698" spans="3:18" x14ac:dyDescent="0.2">
      <c r="C698" s="71"/>
      <c r="D698" s="71"/>
      <c r="N698" s="71"/>
      <c r="O698" s="71"/>
      <c r="P698" s="71"/>
      <c r="Q698" s="71"/>
      <c r="R698" s="71"/>
    </row>
    <row r="699" spans="3:18" x14ac:dyDescent="0.2">
      <c r="C699" s="71"/>
      <c r="D699" s="71"/>
      <c r="N699" s="71"/>
      <c r="O699" s="71"/>
      <c r="P699" s="71"/>
      <c r="Q699" s="71"/>
      <c r="R699" s="71"/>
    </row>
    <row r="700" spans="3:18" x14ac:dyDescent="0.2">
      <c r="C700" s="71"/>
      <c r="D700" s="71"/>
      <c r="N700" s="71"/>
      <c r="O700" s="71"/>
      <c r="P700" s="71"/>
      <c r="Q700" s="71"/>
      <c r="R700" s="71"/>
    </row>
    <row r="701" spans="3:18" x14ac:dyDescent="0.2">
      <c r="C701" s="71"/>
      <c r="D701" s="71"/>
      <c r="N701" s="71"/>
      <c r="O701" s="71"/>
      <c r="P701" s="71"/>
      <c r="Q701" s="71"/>
      <c r="R701" s="71"/>
    </row>
    <row r="702" spans="3:18" x14ac:dyDescent="0.2">
      <c r="C702" s="71"/>
      <c r="D702" s="71"/>
      <c r="N702" s="71"/>
      <c r="O702" s="71"/>
      <c r="P702" s="71"/>
      <c r="Q702" s="71"/>
      <c r="R702" s="71"/>
    </row>
    <row r="703" spans="3:18" x14ac:dyDescent="0.2">
      <c r="C703" s="71"/>
      <c r="D703" s="71"/>
      <c r="N703" s="71"/>
      <c r="O703" s="71"/>
      <c r="P703" s="71"/>
      <c r="Q703" s="71"/>
      <c r="R703" s="71"/>
    </row>
    <row r="704" spans="3:18" x14ac:dyDescent="0.2">
      <c r="C704" s="71"/>
      <c r="D704" s="71"/>
      <c r="N704" s="71"/>
      <c r="O704" s="71"/>
      <c r="P704" s="71"/>
      <c r="Q704" s="71"/>
      <c r="R704" s="71"/>
    </row>
    <row r="705" spans="3:18" x14ac:dyDescent="0.2">
      <c r="C705" s="71"/>
      <c r="D705" s="71"/>
      <c r="N705" s="71"/>
      <c r="O705" s="71"/>
      <c r="P705" s="71"/>
      <c r="Q705" s="71"/>
      <c r="R705" s="71"/>
    </row>
    <row r="706" spans="3:18" x14ac:dyDescent="0.2">
      <c r="C706" s="71"/>
      <c r="D706" s="71"/>
      <c r="N706" s="71"/>
      <c r="O706" s="71"/>
      <c r="P706" s="71"/>
      <c r="Q706" s="71"/>
      <c r="R706" s="71"/>
    </row>
    <row r="707" spans="3:18" x14ac:dyDescent="0.2">
      <c r="C707" s="71"/>
      <c r="D707" s="71"/>
      <c r="N707" s="71"/>
      <c r="O707" s="71"/>
      <c r="P707" s="71"/>
      <c r="Q707" s="71"/>
      <c r="R707" s="71"/>
    </row>
    <row r="708" spans="3:18" x14ac:dyDescent="0.2">
      <c r="C708" s="71"/>
      <c r="D708" s="71"/>
      <c r="N708" s="71"/>
      <c r="O708" s="71"/>
      <c r="P708" s="71"/>
      <c r="Q708" s="71"/>
      <c r="R708" s="71"/>
    </row>
    <row r="709" spans="3:18" x14ac:dyDescent="0.2">
      <c r="C709" s="71"/>
      <c r="D709" s="71"/>
      <c r="N709" s="71"/>
      <c r="O709" s="71"/>
      <c r="P709" s="71"/>
      <c r="Q709" s="71"/>
      <c r="R709" s="71"/>
    </row>
    <row r="710" spans="3:18" x14ac:dyDescent="0.2">
      <c r="C710" s="71"/>
      <c r="D710" s="71"/>
      <c r="N710" s="71"/>
      <c r="O710" s="71"/>
      <c r="P710" s="71"/>
      <c r="Q710" s="71"/>
      <c r="R710" s="71"/>
    </row>
    <row r="711" spans="3:18" x14ac:dyDescent="0.2">
      <c r="C711" s="71"/>
      <c r="D711" s="71"/>
      <c r="N711" s="71"/>
      <c r="O711" s="71"/>
      <c r="P711" s="71"/>
      <c r="Q711" s="71"/>
      <c r="R711" s="71"/>
    </row>
    <row r="712" spans="3:18" x14ac:dyDescent="0.2">
      <c r="C712" s="71"/>
      <c r="D712" s="71"/>
      <c r="N712" s="71"/>
      <c r="O712" s="71"/>
      <c r="P712" s="71"/>
      <c r="Q712" s="71"/>
      <c r="R712" s="71"/>
    </row>
    <row r="713" spans="3:18" x14ac:dyDescent="0.2">
      <c r="C713" s="71"/>
      <c r="D713" s="71"/>
      <c r="N713" s="71"/>
      <c r="O713" s="71"/>
      <c r="P713" s="71"/>
      <c r="Q713" s="71"/>
      <c r="R713" s="71"/>
    </row>
    <row r="714" spans="3:18" x14ac:dyDescent="0.2">
      <c r="C714" s="71"/>
      <c r="D714" s="71"/>
      <c r="N714" s="71"/>
      <c r="O714" s="71"/>
      <c r="P714" s="71"/>
      <c r="Q714" s="71"/>
      <c r="R714" s="71"/>
    </row>
    <row r="715" spans="3:18" x14ac:dyDescent="0.2">
      <c r="C715" s="71"/>
      <c r="D715" s="71"/>
      <c r="N715" s="71"/>
      <c r="O715" s="71"/>
      <c r="P715" s="71"/>
      <c r="Q715" s="71"/>
      <c r="R715" s="71"/>
    </row>
    <row r="716" spans="3:18" x14ac:dyDescent="0.2">
      <c r="C716" s="71"/>
      <c r="D716" s="71"/>
      <c r="N716" s="71"/>
      <c r="O716" s="71"/>
      <c r="P716" s="71"/>
      <c r="Q716" s="71"/>
      <c r="R716" s="71"/>
    </row>
    <row r="717" spans="3:18" x14ac:dyDescent="0.2">
      <c r="C717" s="71"/>
      <c r="D717" s="71"/>
      <c r="N717" s="71"/>
      <c r="O717" s="71"/>
      <c r="P717" s="71"/>
      <c r="Q717" s="71"/>
      <c r="R717" s="71"/>
    </row>
    <row r="718" spans="3:18" x14ac:dyDescent="0.2">
      <c r="C718" s="71"/>
      <c r="D718" s="71"/>
      <c r="N718" s="71"/>
      <c r="O718" s="71"/>
      <c r="P718" s="71"/>
      <c r="Q718" s="71"/>
      <c r="R718" s="71"/>
    </row>
    <row r="719" spans="3:18" x14ac:dyDescent="0.2">
      <c r="C719" s="71"/>
      <c r="D719" s="71"/>
      <c r="N719" s="71"/>
      <c r="O719" s="71"/>
      <c r="P719" s="71"/>
      <c r="Q719" s="71"/>
      <c r="R719" s="71"/>
    </row>
    <row r="720" spans="3:18" x14ac:dyDescent="0.2">
      <c r="C720" s="71"/>
      <c r="D720" s="71"/>
      <c r="N720" s="71"/>
      <c r="O720" s="71"/>
      <c r="P720" s="71"/>
      <c r="Q720" s="71"/>
      <c r="R720" s="71"/>
    </row>
    <row r="721" spans="3:18" x14ac:dyDescent="0.2">
      <c r="C721" s="71"/>
      <c r="D721" s="71"/>
      <c r="N721" s="71"/>
      <c r="O721" s="71"/>
      <c r="P721" s="71"/>
      <c r="Q721" s="71"/>
      <c r="R721" s="71"/>
    </row>
    <row r="722" spans="3:18" x14ac:dyDescent="0.2">
      <c r="C722" s="71"/>
      <c r="D722" s="71"/>
      <c r="N722" s="71"/>
      <c r="O722" s="71"/>
      <c r="P722" s="71"/>
      <c r="Q722" s="71"/>
      <c r="R722" s="71"/>
    </row>
    <row r="723" spans="3:18" x14ac:dyDescent="0.2">
      <c r="C723" s="71"/>
      <c r="D723" s="71"/>
      <c r="N723" s="71"/>
      <c r="O723" s="71"/>
      <c r="P723" s="71"/>
      <c r="Q723" s="71"/>
      <c r="R723" s="71"/>
    </row>
    <row r="724" spans="3:18" x14ac:dyDescent="0.2">
      <c r="C724" s="71"/>
      <c r="D724" s="71"/>
      <c r="N724" s="71"/>
      <c r="O724" s="71"/>
      <c r="P724" s="71"/>
      <c r="Q724" s="71"/>
      <c r="R724" s="71"/>
    </row>
    <row r="725" spans="3:18" x14ac:dyDescent="0.2">
      <c r="C725" s="71"/>
      <c r="D725" s="71"/>
      <c r="N725" s="71"/>
      <c r="O725" s="71"/>
      <c r="P725" s="71"/>
      <c r="Q725" s="71"/>
      <c r="R725" s="71"/>
    </row>
    <row r="726" spans="3:18" x14ac:dyDescent="0.2">
      <c r="C726" s="71"/>
      <c r="D726" s="71"/>
      <c r="N726" s="71"/>
      <c r="O726" s="71"/>
      <c r="P726" s="71"/>
      <c r="Q726" s="71"/>
      <c r="R726" s="71"/>
    </row>
    <row r="727" spans="3:18" x14ac:dyDescent="0.2">
      <c r="C727" s="71"/>
      <c r="D727" s="71"/>
      <c r="N727" s="71"/>
      <c r="O727" s="71"/>
      <c r="P727" s="71"/>
      <c r="Q727" s="71"/>
      <c r="R727" s="71"/>
    </row>
    <row r="728" spans="3:18" x14ac:dyDescent="0.2">
      <c r="C728" s="71"/>
      <c r="D728" s="71"/>
      <c r="N728" s="71"/>
      <c r="O728" s="71"/>
      <c r="P728" s="71"/>
      <c r="Q728" s="71"/>
      <c r="R728" s="71"/>
    </row>
    <row r="729" spans="3:18" x14ac:dyDescent="0.2">
      <c r="C729" s="71"/>
      <c r="D729" s="71"/>
      <c r="N729" s="71"/>
      <c r="O729" s="71"/>
      <c r="P729" s="71"/>
      <c r="Q729" s="71"/>
      <c r="R729" s="71"/>
    </row>
    <row r="730" spans="3:18" x14ac:dyDescent="0.2">
      <c r="C730" s="71"/>
      <c r="D730" s="71"/>
      <c r="N730" s="71"/>
      <c r="O730" s="71"/>
      <c r="P730" s="71"/>
      <c r="Q730" s="71"/>
      <c r="R730" s="71"/>
    </row>
    <row r="731" spans="3:18" x14ac:dyDescent="0.2">
      <c r="C731" s="71"/>
      <c r="D731" s="71"/>
      <c r="N731" s="71"/>
      <c r="O731" s="71"/>
      <c r="P731" s="71"/>
      <c r="Q731" s="71"/>
      <c r="R731" s="71"/>
    </row>
    <row r="732" spans="3:18" x14ac:dyDescent="0.2">
      <c r="C732" s="71"/>
      <c r="D732" s="71"/>
      <c r="N732" s="71"/>
      <c r="O732" s="71"/>
      <c r="P732" s="71"/>
      <c r="Q732" s="71"/>
      <c r="R732" s="71"/>
    </row>
    <row r="733" spans="3:18" x14ac:dyDescent="0.2">
      <c r="C733" s="71"/>
      <c r="D733" s="71"/>
      <c r="N733" s="71"/>
      <c r="O733" s="71"/>
      <c r="P733" s="71"/>
      <c r="Q733" s="71"/>
      <c r="R733" s="71"/>
    </row>
    <row r="734" spans="3:18" x14ac:dyDescent="0.2">
      <c r="C734" s="71"/>
      <c r="D734" s="71"/>
      <c r="N734" s="71"/>
      <c r="O734" s="71"/>
      <c r="P734" s="71"/>
      <c r="Q734" s="71"/>
      <c r="R734" s="71"/>
    </row>
    <row r="735" spans="3:18" x14ac:dyDescent="0.2">
      <c r="C735" s="71"/>
      <c r="D735" s="71"/>
      <c r="N735" s="71"/>
      <c r="O735" s="71"/>
      <c r="P735" s="71"/>
      <c r="Q735" s="71"/>
      <c r="R735" s="71"/>
    </row>
    <row r="736" spans="3:18" x14ac:dyDescent="0.2">
      <c r="C736" s="71"/>
      <c r="D736" s="71"/>
      <c r="N736" s="71"/>
      <c r="O736" s="71"/>
      <c r="P736" s="71"/>
      <c r="Q736" s="71"/>
      <c r="R736" s="71"/>
    </row>
    <row r="737" spans="3:18" x14ac:dyDescent="0.2">
      <c r="C737" s="71"/>
      <c r="D737" s="71"/>
      <c r="N737" s="71"/>
      <c r="O737" s="71"/>
      <c r="P737" s="71"/>
      <c r="Q737" s="71"/>
      <c r="R737" s="71"/>
    </row>
    <row r="738" spans="3:18" x14ac:dyDescent="0.2">
      <c r="C738" s="71"/>
      <c r="D738" s="71"/>
      <c r="N738" s="71"/>
      <c r="O738" s="71"/>
      <c r="P738" s="71"/>
      <c r="Q738" s="71"/>
      <c r="R738" s="71"/>
    </row>
    <row r="739" spans="3:18" x14ac:dyDescent="0.2">
      <c r="C739" s="71"/>
      <c r="D739" s="71"/>
      <c r="N739" s="71"/>
      <c r="O739" s="71"/>
      <c r="P739" s="71"/>
      <c r="Q739" s="71"/>
      <c r="R739" s="71"/>
    </row>
    <row r="740" spans="3:18" x14ac:dyDescent="0.2">
      <c r="C740" s="71"/>
      <c r="D740" s="71"/>
      <c r="N740" s="71"/>
      <c r="O740" s="71"/>
      <c r="P740" s="71"/>
      <c r="Q740" s="71"/>
      <c r="R740" s="71"/>
    </row>
    <row r="741" spans="3:18" x14ac:dyDescent="0.2">
      <c r="C741" s="71"/>
      <c r="D741" s="71"/>
      <c r="N741" s="71"/>
      <c r="O741" s="71"/>
      <c r="P741" s="71"/>
      <c r="Q741" s="71"/>
      <c r="R741" s="71"/>
    </row>
    <row r="742" spans="3:18" x14ac:dyDescent="0.2">
      <c r="C742" s="71"/>
      <c r="D742" s="71"/>
      <c r="N742" s="71"/>
      <c r="O742" s="71"/>
      <c r="P742" s="71"/>
      <c r="Q742" s="71"/>
      <c r="R742" s="71"/>
    </row>
    <row r="743" spans="3:18" x14ac:dyDescent="0.2">
      <c r="C743" s="71"/>
      <c r="D743" s="71"/>
      <c r="N743" s="71"/>
      <c r="O743" s="71"/>
      <c r="P743" s="71"/>
      <c r="Q743" s="71"/>
      <c r="R743" s="71"/>
    </row>
    <row r="744" spans="3:18" x14ac:dyDescent="0.2">
      <c r="C744" s="71"/>
      <c r="D744" s="71"/>
      <c r="N744" s="71"/>
      <c r="O744" s="71"/>
      <c r="P744" s="71"/>
      <c r="Q744" s="71"/>
      <c r="R744" s="71"/>
    </row>
    <row r="745" spans="3:18" x14ac:dyDescent="0.2">
      <c r="C745" s="71"/>
      <c r="D745" s="71"/>
      <c r="N745" s="71"/>
      <c r="O745" s="71"/>
      <c r="P745" s="71"/>
      <c r="Q745" s="71"/>
      <c r="R745" s="71"/>
    </row>
    <row r="746" spans="3:18" x14ac:dyDescent="0.2">
      <c r="C746" s="71"/>
      <c r="D746" s="71"/>
      <c r="N746" s="71"/>
      <c r="O746" s="71"/>
      <c r="P746" s="71"/>
      <c r="Q746" s="71"/>
      <c r="R746" s="71"/>
    </row>
    <row r="747" spans="3:18" x14ac:dyDescent="0.2">
      <c r="C747" s="71"/>
      <c r="D747" s="71"/>
      <c r="N747" s="71"/>
      <c r="O747" s="71"/>
      <c r="P747" s="71"/>
      <c r="Q747" s="71"/>
      <c r="R747" s="71"/>
    </row>
    <row r="748" spans="3:18" x14ac:dyDescent="0.2">
      <c r="C748" s="71"/>
      <c r="D748" s="71"/>
      <c r="N748" s="71"/>
      <c r="O748" s="71"/>
      <c r="P748" s="71"/>
      <c r="Q748" s="71"/>
      <c r="R748" s="71"/>
    </row>
    <row r="749" spans="3:18" x14ac:dyDescent="0.2">
      <c r="C749" s="71"/>
      <c r="D749" s="71"/>
      <c r="N749" s="71"/>
      <c r="O749" s="71"/>
      <c r="P749" s="71"/>
      <c r="Q749" s="71"/>
      <c r="R749" s="71"/>
    </row>
    <row r="750" spans="3:18" x14ac:dyDescent="0.2">
      <c r="C750" s="71"/>
      <c r="D750" s="71"/>
      <c r="N750" s="71"/>
      <c r="O750" s="71"/>
      <c r="P750" s="71"/>
      <c r="Q750" s="71"/>
      <c r="R750" s="71"/>
    </row>
    <row r="751" spans="3:18" x14ac:dyDescent="0.2">
      <c r="C751" s="71"/>
      <c r="D751" s="71"/>
      <c r="N751" s="71"/>
      <c r="O751" s="71"/>
      <c r="P751" s="71"/>
      <c r="Q751" s="71"/>
      <c r="R751" s="71"/>
    </row>
    <row r="752" spans="3:18" x14ac:dyDescent="0.2">
      <c r="C752" s="71"/>
      <c r="D752" s="71"/>
      <c r="N752" s="71"/>
      <c r="O752" s="71"/>
      <c r="P752" s="71"/>
      <c r="Q752" s="71"/>
      <c r="R752" s="71"/>
    </row>
    <row r="753" spans="3:18" x14ac:dyDescent="0.2">
      <c r="C753" s="71"/>
      <c r="D753" s="71"/>
      <c r="N753" s="71"/>
      <c r="O753" s="71"/>
      <c r="P753" s="71"/>
      <c r="Q753" s="71"/>
      <c r="R753" s="71"/>
    </row>
    <row r="754" spans="3:18" x14ac:dyDescent="0.2">
      <c r="C754" s="71"/>
      <c r="D754" s="71"/>
      <c r="N754" s="71"/>
      <c r="O754" s="71"/>
      <c r="P754" s="71"/>
      <c r="Q754" s="71"/>
      <c r="R754" s="71"/>
    </row>
    <row r="755" spans="3:18" x14ac:dyDescent="0.2">
      <c r="C755" s="71"/>
      <c r="D755" s="71"/>
      <c r="N755" s="71"/>
      <c r="O755" s="71"/>
      <c r="P755" s="71"/>
      <c r="Q755" s="71"/>
      <c r="R755" s="71"/>
    </row>
    <row r="756" spans="3:18" x14ac:dyDescent="0.2">
      <c r="C756" s="71"/>
      <c r="D756" s="71"/>
      <c r="N756" s="71"/>
      <c r="O756" s="71"/>
      <c r="P756" s="71"/>
      <c r="Q756" s="71"/>
      <c r="R756" s="71"/>
    </row>
    <row r="757" spans="3:18" x14ac:dyDescent="0.2">
      <c r="C757" s="71"/>
      <c r="D757" s="71"/>
      <c r="N757" s="71"/>
      <c r="O757" s="71"/>
      <c r="P757" s="71"/>
      <c r="Q757" s="71"/>
      <c r="R757" s="71"/>
    </row>
    <row r="758" spans="3:18" x14ac:dyDescent="0.2">
      <c r="C758" s="71"/>
      <c r="D758" s="71"/>
      <c r="N758" s="71"/>
      <c r="O758" s="71"/>
      <c r="P758" s="71"/>
      <c r="Q758" s="71"/>
      <c r="R758" s="71"/>
    </row>
    <row r="759" spans="3:18" x14ac:dyDescent="0.2">
      <c r="C759" s="71"/>
      <c r="D759" s="71"/>
      <c r="N759" s="71"/>
      <c r="O759" s="71"/>
      <c r="P759" s="71"/>
      <c r="Q759" s="71"/>
      <c r="R759" s="71"/>
    </row>
    <row r="760" spans="3:18" x14ac:dyDescent="0.2">
      <c r="C760" s="71"/>
      <c r="D760" s="71"/>
      <c r="N760" s="71"/>
      <c r="O760" s="71"/>
      <c r="P760" s="71"/>
      <c r="Q760" s="71"/>
      <c r="R760" s="71"/>
    </row>
    <row r="761" spans="3:18" x14ac:dyDescent="0.2">
      <c r="C761" s="71"/>
      <c r="D761" s="71"/>
      <c r="N761" s="71"/>
      <c r="O761" s="71"/>
      <c r="P761" s="71"/>
      <c r="Q761" s="71"/>
      <c r="R761" s="71"/>
    </row>
    <row r="762" spans="3:18" x14ac:dyDescent="0.2">
      <c r="C762" s="71"/>
      <c r="D762" s="71"/>
      <c r="N762" s="71"/>
      <c r="O762" s="71"/>
      <c r="P762" s="71"/>
      <c r="Q762" s="71"/>
      <c r="R762" s="71"/>
    </row>
    <row r="763" spans="3:18" x14ac:dyDescent="0.2">
      <c r="C763" s="71"/>
      <c r="D763" s="71"/>
      <c r="N763" s="71"/>
      <c r="O763" s="71"/>
      <c r="P763" s="71"/>
      <c r="Q763" s="71"/>
      <c r="R763" s="71"/>
    </row>
    <row r="764" spans="3:18" x14ac:dyDescent="0.2">
      <c r="C764" s="71"/>
      <c r="D764" s="71"/>
      <c r="N764" s="71"/>
      <c r="O764" s="71"/>
      <c r="P764" s="71"/>
      <c r="Q764" s="71"/>
      <c r="R764" s="71"/>
    </row>
    <row r="765" spans="3:18" x14ac:dyDescent="0.2">
      <c r="C765" s="71"/>
      <c r="D765" s="71"/>
      <c r="N765" s="71"/>
      <c r="O765" s="71"/>
      <c r="P765" s="71"/>
      <c r="Q765" s="71"/>
      <c r="R765" s="71"/>
    </row>
    <row r="766" spans="3:18" x14ac:dyDescent="0.2">
      <c r="C766" s="71"/>
      <c r="D766" s="71"/>
      <c r="N766" s="71"/>
      <c r="O766" s="71"/>
      <c r="P766" s="71"/>
      <c r="Q766" s="71"/>
      <c r="R766" s="71"/>
    </row>
    <row r="767" spans="3:18" x14ac:dyDescent="0.2">
      <c r="C767" s="71"/>
      <c r="D767" s="71"/>
      <c r="N767" s="71"/>
      <c r="O767" s="71"/>
      <c r="P767" s="71"/>
      <c r="Q767" s="71"/>
      <c r="R767" s="71"/>
    </row>
    <row r="768" spans="3:18" x14ac:dyDescent="0.2">
      <c r="C768" s="71"/>
      <c r="D768" s="71"/>
      <c r="N768" s="71"/>
      <c r="O768" s="71"/>
      <c r="P768" s="71"/>
      <c r="Q768" s="71"/>
      <c r="R768" s="71"/>
    </row>
    <row r="769" spans="3:18" x14ac:dyDescent="0.2">
      <c r="C769" s="71"/>
      <c r="D769" s="71"/>
      <c r="N769" s="71"/>
      <c r="O769" s="71"/>
      <c r="P769" s="71"/>
      <c r="Q769" s="71"/>
      <c r="R769" s="71"/>
    </row>
    <row r="770" spans="3:18" x14ac:dyDescent="0.2">
      <c r="C770" s="71"/>
      <c r="D770" s="71"/>
      <c r="N770" s="71"/>
      <c r="O770" s="71"/>
      <c r="P770" s="71"/>
      <c r="Q770" s="71"/>
      <c r="R770" s="71"/>
    </row>
    <row r="771" spans="3:18" x14ac:dyDescent="0.2">
      <c r="C771" s="71"/>
      <c r="D771" s="71"/>
      <c r="N771" s="71"/>
      <c r="O771" s="71"/>
      <c r="P771" s="71"/>
      <c r="Q771" s="71"/>
      <c r="R771" s="71"/>
    </row>
    <row r="772" spans="3:18" x14ac:dyDescent="0.2">
      <c r="C772" s="71"/>
      <c r="D772" s="71"/>
      <c r="N772" s="71"/>
      <c r="O772" s="71"/>
      <c r="P772" s="71"/>
      <c r="Q772" s="71"/>
      <c r="R772" s="71"/>
    </row>
    <row r="773" spans="3:18" x14ac:dyDescent="0.2">
      <c r="C773" s="71"/>
      <c r="D773" s="71"/>
      <c r="N773" s="71"/>
      <c r="O773" s="71"/>
      <c r="P773" s="71"/>
      <c r="Q773" s="71"/>
      <c r="R773" s="71"/>
    </row>
    <row r="774" spans="3:18" x14ac:dyDescent="0.2">
      <c r="C774" s="71"/>
      <c r="D774" s="71"/>
      <c r="N774" s="71"/>
      <c r="O774" s="71"/>
      <c r="P774" s="71"/>
      <c r="Q774" s="71"/>
      <c r="R774" s="71"/>
    </row>
    <row r="775" spans="3:18" x14ac:dyDescent="0.2">
      <c r="C775" s="71"/>
      <c r="D775" s="71"/>
      <c r="N775" s="71"/>
      <c r="O775" s="71"/>
      <c r="P775" s="71"/>
      <c r="Q775" s="71"/>
      <c r="R775" s="71"/>
    </row>
    <row r="776" spans="3:18" x14ac:dyDescent="0.2">
      <c r="C776" s="71"/>
      <c r="D776" s="71"/>
      <c r="N776" s="71"/>
      <c r="O776" s="71"/>
      <c r="P776" s="71"/>
      <c r="Q776" s="71"/>
      <c r="R776" s="71"/>
    </row>
    <row r="777" spans="3:18" x14ac:dyDescent="0.2">
      <c r="C777" s="71"/>
      <c r="D777" s="71"/>
      <c r="N777" s="71"/>
      <c r="O777" s="71"/>
      <c r="P777" s="71"/>
      <c r="Q777" s="71"/>
      <c r="R777" s="71"/>
    </row>
    <row r="778" spans="3:18" x14ac:dyDescent="0.2">
      <c r="C778" s="71"/>
      <c r="D778" s="71"/>
      <c r="N778" s="71"/>
      <c r="O778" s="71"/>
      <c r="P778" s="71"/>
      <c r="Q778" s="71"/>
      <c r="R778" s="71"/>
    </row>
    <row r="779" spans="3:18" x14ac:dyDescent="0.2">
      <c r="C779" s="71"/>
      <c r="D779" s="71"/>
      <c r="N779" s="71"/>
      <c r="O779" s="71"/>
      <c r="P779" s="71"/>
      <c r="Q779" s="71"/>
      <c r="R779" s="71"/>
    </row>
    <row r="780" spans="3:18" x14ac:dyDescent="0.2">
      <c r="C780" s="71"/>
      <c r="D780" s="71"/>
      <c r="N780" s="71"/>
      <c r="O780" s="71"/>
      <c r="P780" s="71"/>
      <c r="Q780" s="71"/>
      <c r="R780" s="71"/>
    </row>
    <row r="781" spans="3:18" x14ac:dyDescent="0.2">
      <c r="C781" s="71"/>
      <c r="D781" s="71"/>
      <c r="N781" s="71"/>
      <c r="O781" s="71"/>
      <c r="P781" s="71"/>
      <c r="Q781" s="71"/>
      <c r="R781" s="71"/>
    </row>
    <row r="782" spans="3:18" x14ac:dyDescent="0.2">
      <c r="C782" s="71"/>
      <c r="D782" s="71"/>
      <c r="N782" s="71"/>
      <c r="O782" s="71"/>
      <c r="P782" s="71"/>
      <c r="Q782" s="71"/>
      <c r="R782" s="71"/>
    </row>
    <row r="783" spans="3:18" x14ac:dyDescent="0.2">
      <c r="C783" s="71"/>
      <c r="D783" s="71"/>
      <c r="N783" s="71"/>
      <c r="O783" s="71"/>
      <c r="P783" s="71"/>
      <c r="Q783" s="71"/>
      <c r="R783" s="71"/>
    </row>
    <row r="784" spans="3:18" x14ac:dyDescent="0.2">
      <c r="C784" s="71"/>
      <c r="D784" s="71"/>
      <c r="N784" s="71"/>
      <c r="O784" s="71"/>
      <c r="P784" s="71"/>
      <c r="Q784" s="71"/>
      <c r="R784" s="71"/>
    </row>
    <row r="785" spans="3:18" x14ac:dyDescent="0.2">
      <c r="C785" s="71"/>
      <c r="D785" s="71"/>
      <c r="N785" s="71"/>
      <c r="O785" s="71"/>
      <c r="P785" s="71"/>
      <c r="Q785" s="71"/>
      <c r="R785" s="71"/>
    </row>
    <row r="786" spans="3:18" x14ac:dyDescent="0.2">
      <c r="C786" s="71"/>
      <c r="D786" s="71"/>
      <c r="N786" s="71"/>
      <c r="O786" s="71"/>
      <c r="P786" s="71"/>
      <c r="Q786" s="71"/>
      <c r="R786" s="71"/>
    </row>
    <row r="787" spans="3:18" x14ac:dyDescent="0.2">
      <c r="C787" s="71"/>
      <c r="D787" s="71"/>
      <c r="N787" s="71"/>
      <c r="O787" s="71"/>
      <c r="P787" s="71"/>
      <c r="Q787" s="71"/>
      <c r="R787" s="71"/>
    </row>
    <row r="788" spans="3:18" x14ac:dyDescent="0.2">
      <c r="C788" s="71"/>
      <c r="D788" s="71"/>
      <c r="N788" s="71"/>
      <c r="O788" s="71"/>
      <c r="P788" s="71"/>
      <c r="Q788" s="71"/>
      <c r="R788" s="71"/>
    </row>
    <row r="789" spans="3:18" x14ac:dyDescent="0.2">
      <c r="C789" s="71"/>
      <c r="D789" s="71"/>
      <c r="N789" s="71"/>
      <c r="O789" s="71"/>
      <c r="P789" s="71"/>
      <c r="Q789" s="71"/>
      <c r="R789" s="71"/>
    </row>
    <row r="790" spans="3:18" x14ac:dyDescent="0.2">
      <c r="C790" s="71"/>
      <c r="D790" s="71"/>
      <c r="N790" s="71"/>
      <c r="O790" s="71"/>
      <c r="P790" s="71"/>
      <c r="Q790" s="71"/>
      <c r="R790" s="71"/>
    </row>
    <row r="791" spans="3:18" x14ac:dyDescent="0.2">
      <c r="C791" s="71"/>
      <c r="D791" s="71"/>
      <c r="N791" s="71"/>
      <c r="O791" s="71"/>
      <c r="P791" s="71"/>
      <c r="Q791" s="71"/>
      <c r="R791" s="71"/>
    </row>
    <row r="792" spans="3:18" x14ac:dyDescent="0.2">
      <c r="C792" s="71"/>
      <c r="D792" s="71"/>
      <c r="N792" s="71"/>
      <c r="O792" s="71"/>
      <c r="P792" s="71"/>
      <c r="Q792" s="71"/>
      <c r="R792" s="71"/>
    </row>
    <row r="793" spans="3:18" x14ac:dyDescent="0.2">
      <c r="C793" s="71"/>
      <c r="D793" s="71"/>
      <c r="N793" s="71"/>
      <c r="O793" s="71"/>
      <c r="P793" s="71"/>
      <c r="Q793" s="71"/>
      <c r="R793" s="71"/>
    </row>
    <row r="794" spans="3:18" x14ac:dyDescent="0.2">
      <c r="C794" s="71"/>
      <c r="D794" s="71"/>
      <c r="N794" s="71"/>
      <c r="O794" s="71"/>
      <c r="P794" s="71"/>
      <c r="Q794" s="71"/>
      <c r="R794" s="71"/>
    </row>
    <row r="795" spans="3:18" x14ac:dyDescent="0.2">
      <c r="C795" s="71"/>
      <c r="D795" s="71"/>
      <c r="N795" s="71"/>
      <c r="O795" s="71"/>
      <c r="P795" s="71"/>
      <c r="Q795" s="71"/>
      <c r="R795" s="71"/>
    </row>
    <row r="796" spans="3:18" x14ac:dyDescent="0.2">
      <c r="C796" s="71"/>
      <c r="D796" s="71"/>
      <c r="N796" s="71"/>
      <c r="O796" s="71"/>
      <c r="P796" s="71"/>
      <c r="Q796" s="71"/>
      <c r="R796" s="71"/>
    </row>
    <row r="797" spans="3:18" x14ac:dyDescent="0.2">
      <c r="C797" s="71"/>
      <c r="D797" s="71"/>
      <c r="N797" s="71"/>
      <c r="O797" s="71"/>
      <c r="P797" s="71"/>
      <c r="Q797" s="71"/>
      <c r="R797" s="71"/>
    </row>
    <row r="798" spans="3:18" x14ac:dyDescent="0.2">
      <c r="C798" s="71"/>
      <c r="D798" s="71"/>
      <c r="N798" s="71"/>
      <c r="O798" s="71"/>
      <c r="P798" s="71"/>
      <c r="Q798" s="71"/>
      <c r="R798" s="71"/>
    </row>
    <row r="799" spans="3:18" x14ac:dyDescent="0.2">
      <c r="C799" s="71"/>
      <c r="D799" s="71"/>
      <c r="N799" s="71"/>
      <c r="O799" s="71"/>
      <c r="P799" s="71"/>
      <c r="Q799" s="71"/>
      <c r="R799" s="71"/>
    </row>
    <row r="800" spans="3:18" x14ac:dyDescent="0.2">
      <c r="C800" s="71"/>
      <c r="D800" s="71"/>
      <c r="N800" s="71"/>
      <c r="O800" s="71"/>
      <c r="P800" s="71"/>
      <c r="Q800" s="71"/>
      <c r="R800" s="71"/>
    </row>
    <row r="801" spans="3:18" x14ac:dyDescent="0.2">
      <c r="C801" s="71"/>
      <c r="D801" s="71"/>
      <c r="N801" s="71"/>
      <c r="O801" s="71"/>
      <c r="P801" s="71"/>
      <c r="Q801" s="71"/>
      <c r="R801" s="71"/>
    </row>
    <row r="802" spans="3:18" x14ac:dyDescent="0.2">
      <c r="C802" s="71"/>
      <c r="D802" s="71"/>
      <c r="N802" s="71"/>
      <c r="O802" s="71"/>
      <c r="P802" s="71"/>
      <c r="Q802" s="71"/>
      <c r="R802" s="71"/>
    </row>
    <row r="803" spans="3:18" x14ac:dyDescent="0.2">
      <c r="C803" s="71"/>
      <c r="D803" s="71"/>
      <c r="N803" s="71"/>
      <c r="O803" s="71"/>
      <c r="P803" s="71"/>
      <c r="Q803" s="71"/>
      <c r="R803" s="71"/>
    </row>
    <row r="804" spans="3:18" x14ac:dyDescent="0.2">
      <c r="C804" s="71"/>
      <c r="D804" s="71"/>
      <c r="N804" s="71"/>
      <c r="O804" s="71"/>
      <c r="P804" s="71"/>
      <c r="Q804" s="71"/>
      <c r="R804" s="71"/>
    </row>
    <row r="805" spans="3:18" x14ac:dyDescent="0.2">
      <c r="C805" s="71"/>
      <c r="D805" s="71"/>
      <c r="N805" s="71"/>
      <c r="O805" s="71"/>
      <c r="P805" s="71"/>
      <c r="Q805" s="71"/>
      <c r="R805" s="71"/>
    </row>
    <row r="806" spans="3:18" x14ac:dyDescent="0.2">
      <c r="C806" s="71"/>
      <c r="D806" s="71"/>
      <c r="N806" s="71"/>
      <c r="O806" s="71"/>
      <c r="P806" s="71"/>
      <c r="Q806" s="71"/>
      <c r="R806" s="71"/>
    </row>
    <row r="807" spans="3:18" x14ac:dyDescent="0.2">
      <c r="C807" s="71"/>
      <c r="D807" s="71"/>
      <c r="N807" s="71"/>
      <c r="O807" s="71"/>
      <c r="P807" s="71"/>
      <c r="Q807" s="71"/>
      <c r="R807" s="71"/>
    </row>
    <row r="808" spans="3:18" x14ac:dyDescent="0.2">
      <c r="C808" s="71"/>
      <c r="D808" s="71"/>
      <c r="N808" s="71"/>
      <c r="O808" s="71"/>
      <c r="P808" s="71"/>
      <c r="Q808" s="71"/>
      <c r="R808" s="71"/>
    </row>
    <row r="809" spans="3:18" x14ac:dyDescent="0.2">
      <c r="C809" s="71"/>
      <c r="D809" s="71"/>
      <c r="N809" s="71"/>
      <c r="O809" s="71"/>
      <c r="P809" s="71"/>
      <c r="Q809" s="71"/>
      <c r="R809" s="71"/>
    </row>
    <row r="810" spans="3:18" x14ac:dyDescent="0.2">
      <c r="C810" s="71"/>
      <c r="D810" s="71"/>
      <c r="N810" s="71"/>
      <c r="O810" s="71"/>
      <c r="P810" s="71"/>
      <c r="Q810" s="71"/>
      <c r="R810" s="71"/>
    </row>
    <row r="811" spans="3:18" x14ac:dyDescent="0.2">
      <c r="C811" s="71"/>
      <c r="D811" s="71"/>
      <c r="N811" s="71"/>
      <c r="O811" s="71"/>
      <c r="P811" s="71"/>
      <c r="Q811" s="71"/>
      <c r="R811" s="71"/>
    </row>
    <row r="812" spans="3:18" x14ac:dyDescent="0.2">
      <c r="C812" s="71"/>
      <c r="D812" s="71"/>
      <c r="N812" s="71"/>
      <c r="O812" s="71"/>
      <c r="P812" s="71"/>
      <c r="Q812" s="71"/>
      <c r="R812" s="71"/>
    </row>
    <row r="813" spans="3:18" x14ac:dyDescent="0.2">
      <c r="C813" s="71"/>
      <c r="D813" s="71"/>
      <c r="N813" s="71"/>
      <c r="O813" s="71"/>
      <c r="P813" s="71"/>
      <c r="Q813" s="71"/>
      <c r="R813" s="71"/>
    </row>
    <row r="814" spans="3:18" x14ac:dyDescent="0.2">
      <c r="C814" s="71"/>
      <c r="D814" s="71"/>
      <c r="N814" s="71"/>
      <c r="O814" s="71"/>
      <c r="P814" s="71"/>
      <c r="Q814" s="71"/>
      <c r="R814" s="71"/>
    </row>
    <row r="815" spans="3:18" x14ac:dyDescent="0.2">
      <c r="C815" s="71"/>
      <c r="D815" s="71"/>
      <c r="N815" s="71"/>
      <c r="O815" s="71"/>
      <c r="P815" s="71"/>
      <c r="Q815" s="71"/>
      <c r="R815" s="71"/>
    </row>
    <row r="816" spans="3:18" x14ac:dyDescent="0.2">
      <c r="C816" s="71"/>
      <c r="D816" s="71"/>
      <c r="N816" s="71"/>
      <c r="O816" s="71"/>
      <c r="P816" s="71"/>
      <c r="Q816" s="71"/>
      <c r="R816" s="71"/>
    </row>
    <row r="817" spans="3:18" x14ac:dyDescent="0.2">
      <c r="C817" s="71"/>
      <c r="D817" s="71"/>
      <c r="N817" s="71"/>
      <c r="O817" s="71"/>
      <c r="P817" s="71"/>
      <c r="Q817" s="71"/>
      <c r="R817" s="71"/>
    </row>
    <row r="818" spans="3:18" x14ac:dyDescent="0.2">
      <c r="C818" s="71"/>
      <c r="D818" s="71"/>
      <c r="N818" s="71"/>
      <c r="O818" s="71"/>
      <c r="P818" s="71"/>
      <c r="Q818" s="71"/>
      <c r="R818" s="71"/>
    </row>
    <row r="819" spans="3:18" x14ac:dyDescent="0.2">
      <c r="C819" s="71"/>
      <c r="D819" s="71"/>
      <c r="N819" s="71"/>
      <c r="O819" s="71"/>
      <c r="P819" s="71"/>
      <c r="Q819" s="71"/>
      <c r="R819" s="71"/>
    </row>
    <row r="820" spans="3:18" x14ac:dyDescent="0.2">
      <c r="C820" s="71"/>
      <c r="D820" s="71"/>
      <c r="N820" s="71"/>
      <c r="O820" s="71"/>
      <c r="P820" s="71"/>
      <c r="Q820" s="71"/>
      <c r="R820" s="71"/>
    </row>
    <row r="821" spans="3:18" x14ac:dyDescent="0.2">
      <c r="C821" s="71"/>
      <c r="D821" s="71"/>
      <c r="N821" s="71"/>
      <c r="O821" s="71"/>
      <c r="P821" s="71"/>
      <c r="Q821" s="71"/>
      <c r="R821" s="71"/>
    </row>
    <row r="822" spans="3:18" x14ac:dyDescent="0.2">
      <c r="C822" s="71"/>
      <c r="D822" s="71"/>
      <c r="N822" s="71"/>
      <c r="O822" s="71"/>
      <c r="P822" s="71"/>
      <c r="Q822" s="71"/>
      <c r="R822" s="71"/>
    </row>
    <row r="823" spans="3:18" x14ac:dyDescent="0.2">
      <c r="C823" s="71"/>
      <c r="D823" s="71"/>
      <c r="N823" s="71"/>
      <c r="O823" s="71"/>
      <c r="P823" s="71"/>
      <c r="Q823" s="71"/>
      <c r="R823" s="71"/>
    </row>
    <row r="824" spans="3:18" x14ac:dyDescent="0.2">
      <c r="C824" s="71"/>
      <c r="D824" s="71"/>
      <c r="N824" s="71"/>
      <c r="O824" s="71"/>
      <c r="P824" s="71"/>
      <c r="Q824" s="71"/>
      <c r="R824" s="71"/>
    </row>
    <row r="825" spans="3:18" x14ac:dyDescent="0.2">
      <c r="C825" s="71"/>
      <c r="D825" s="71"/>
      <c r="N825" s="71"/>
      <c r="O825" s="71"/>
      <c r="P825" s="71"/>
      <c r="Q825" s="71"/>
      <c r="R825" s="71"/>
    </row>
    <row r="826" spans="3:18" x14ac:dyDescent="0.2">
      <c r="C826" s="71"/>
      <c r="D826" s="71"/>
      <c r="N826" s="71"/>
      <c r="O826" s="71"/>
      <c r="P826" s="71"/>
      <c r="Q826" s="71"/>
      <c r="R826" s="71"/>
    </row>
    <row r="827" spans="3:18" x14ac:dyDescent="0.2">
      <c r="C827" s="71"/>
      <c r="D827" s="71"/>
      <c r="N827" s="71"/>
      <c r="O827" s="71"/>
      <c r="P827" s="71"/>
      <c r="Q827" s="71"/>
      <c r="R827" s="71"/>
    </row>
    <row r="828" spans="3:18" x14ac:dyDescent="0.2">
      <c r="C828" s="71"/>
      <c r="D828" s="71"/>
      <c r="N828" s="71"/>
      <c r="O828" s="71"/>
      <c r="P828" s="71"/>
      <c r="Q828" s="71"/>
      <c r="R828" s="71"/>
    </row>
    <row r="829" spans="3:18" x14ac:dyDescent="0.2">
      <c r="C829" s="71"/>
      <c r="D829" s="71"/>
      <c r="N829" s="71"/>
      <c r="O829" s="71"/>
      <c r="P829" s="71"/>
      <c r="Q829" s="71"/>
      <c r="R829" s="71"/>
    </row>
    <row r="830" spans="3:18" x14ac:dyDescent="0.2">
      <c r="C830" s="71"/>
      <c r="D830" s="71"/>
      <c r="N830" s="71"/>
      <c r="O830" s="71"/>
      <c r="P830" s="71"/>
      <c r="Q830" s="71"/>
      <c r="R830" s="71"/>
    </row>
    <row r="831" spans="3:18" x14ac:dyDescent="0.2">
      <c r="C831" s="71"/>
      <c r="D831" s="71"/>
      <c r="N831" s="71"/>
      <c r="O831" s="71"/>
      <c r="P831" s="71"/>
      <c r="Q831" s="71"/>
      <c r="R831" s="71"/>
    </row>
    <row r="832" spans="3:18" x14ac:dyDescent="0.2">
      <c r="C832" s="71"/>
      <c r="D832" s="71"/>
      <c r="N832" s="71"/>
      <c r="O832" s="71"/>
      <c r="P832" s="71"/>
      <c r="Q832" s="71"/>
      <c r="R832" s="71"/>
    </row>
    <row r="833" spans="1:18" x14ac:dyDescent="0.2">
      <c r="C833" s="71"/>
      <c r="D833" s="71"/>
      <c r="N833" s="71"/>
      <c r="O833" s="71"/>
      <c r="P833" s="71"/>
      <c r="Q833" s="71"/>
      <c r="R833" s="71"/>
    </row>
    <row r="834" spans="1:18" x14ac:dyDescent="0.2">
      <c r="C834" s="71"/>
      <c r="D834" s="71"/>
      <c r="N834" s="71"/>
      <c r="O834" s="71"/>
      <c r="P834" s="71"/>
      <c r="Q834" s="71"/>
      <c r="R834" s="71"/>
    </row>
    <row r="835" spans="1:18" x14ac:dyDescent="0.2">
      <c r="C835" s="71"/>
      <c r="D835" s="71"/>
      <c r="N835" s="71"/>
      <c r="O835" s="71"/>
      <c r="P835" s="71"/>
      <c r="Q835" s="71"/>
      <c r="R835" s="71"/>
    </row>
    <row r="836" spans="1:18" x14ac:dyDescent="0.2">
      <c r="C836" s="71"/>
      <c r="D836" s="71"/>
      <c r="N836" s="71"/>
      <c r="O836" s="71"/>
      <c r="P836" s="71"/>
      <c r="Q836" s="71"/>
      <c r="R836" s="71"/>
    </row>
    <row r="837" spans="1:18" x14ac:dyDescent="0.2">
      <c r="C837" s="71"/>
      <c r="D837" s="71"/>
      <c r="N837" s="71"/>
      <c r="O837" s="71"/>
      <c r="P837" s="71"/>
      <c r="Q837" s="71"/>
      <c r="R837" s="71"/>
    </row>
    <row r="838" spans="1:18" x14ac:dyDescent="0.2">
      <c r="C838" s="71"/>
      <c r="D838" s="71"/>
      <c r="N838" s="71"/>
      <c r="O838" s="71"/>
      <c r="P838" s="71"/>
      <c r="Q838" s="71"/>
      <c r="R838" s="71"/>
    </row>
    <row r="839" spans="1:18" x14ac:dyDescent="0.2">
      <c r="C839" s="71"/>
      <c r="D839" s="71"/>
      <c r="N839" s="71"/>
      <c r="O839" s="71"/>
      <c r="P839" s="71"/>
      <c r="Q839" s="71"/>
      <c r="R839" s="71"/>
    </row>
    <row r="840" spans="1:18" x14ac:dyDescent="0.2">
      <c r="C840" s="71"/>
      <c r="D840" s="71"/>
      <c r="N840" s="71"/>
      <c r="O840" s="71"/>
      <c r="P840" s="71"/>
      <c r="Q840" s="71"/>
      <c r="R840" s="71"/>
    </row>
    <row r="841" spans="1:18" x14ac:dyDescent="0.2">
      <c r="C841" s="71"/>
      <c r="D841" s="71"/>
      <c r="N841" s="71"/>
      <c r="O841" s="71"/>
      <c r="P841" s="71"/>
      <c r="Q841" s="71"/>
      <c r="R841" s="71"/>
    </row>
    <row r="842" spans="1:18" x14ac:dyDescent="0.2">
      <c r="C842" s="71"/>
      <c r="D842" s="71"/>
      <c r="N842" s="71"/>
      <c r="O842" s="71"/>
      <c r="P842" s="71"/>
      <c r="Q842" s="71"/>
      <c r="R842" s="71"/>
    </row>
    <row r="843" spans="1:18" x14ac:dyDescent="0.2">
      <c r="C843" s="71"/>
      <c r="D843" s="71"/>
      <c r="N843" s="71"/>
      <c r="O843" s="71"/>
      <c r="P843" s="71"/>
      <c r="Q843" s="71"/>
      <c r="R843" s="71"/>
    </row>
    <row r="844" spans="1:18" x14ac:dyDescent="0.2">
      <c r="C844" s="71"/>
      <c r="D844" s="71"/>
      <c r="N844" s="71"/>
      <c r="O844" s="71"/>
      <c r="P844" s="71"/>
      <c r="Q844" s="71"/>
      <c r="R844" s="71"/>
    </row>
    <row r="845" spans="1:18" x14ac:dyDescent="0.2">
      <c r="A845" s="78"/>
      <c r="C845" s="71"/>
      <c r="D845" s="71"/>
      <c r="N845" s="71"/>
      <c r="O845" s="71"/>
      <c r="P845" s="71"/>
      <c r="Q845" s="71"/>
      <c r="R845" s="71"/>
    </row>
    <row r="846" spans="1:18" x14ac:dyDescent="0.2">
      <c r="A846" s="78"/>
      <c r="C846" s="71"/>
      <c r="D846" s="71"/>
      <c r="N846" s="71"/>
      <c r="O846" s="71"/>
      <c r="P846" s="71"/>
      <c r="Q846" s="71"/>
      <c r="R846" s="71"/>
    </row>
    <row r="847" spans="1:18" x14ac:dyDescent="0.2">
      <c r="A847" s="78"/>
      <c r="C847" s="71"/>
      <c r="D847" s="71"/>
      <c r="N847" s="71"/>
      <c r="O847" s="71"/>
      <c r="P847" s="71"/>
      <c r="Q847" s="71"/>
      <c r="R847" s="71"/>
    </row>
    <row r="848" spans="1:18" x14ac:dyDescent="0.2">
      <c r="A848" s="78"/>
      <c r="C848" s="71"/>
      <c r="D848" s="71"/>
      <c r="N848" s="71"/>
      <c r="O848" s="71"/>
      <c r="P848" s="71"/>
      <c r="Q848" s="71"/>
      <c r="R848" s="71"/>
    </row>
    <row r="849" spans="1:18" x14ac:dyDescent="0.2">
      <c r="A849" s="78"/>
      <c r="C849" s="71"/>
      <c r="D849" s="71"/>
      <c r="N849" s="71"/>
      <c r="O849" s="71"/>
      <c r="P849" s="71"/>
      <c r="Q849" s="71"/>
      <c r="R849" s="71"/>
    </row>
    <row r="850" spans="1:18" x14ac:dyDescent="0.2">
      <c r="A850" s="78"/>
      <c r="C850" s="71"/>
      <c r="D850" s="71"/>
      <c r="N850" s="71"/>
      <c r="O850" s="71"/>
      <c r="P850" s="71"/>
      <c r="Q850" s="71"/>
      <c r="R850" s="71"/>
    </row>
    <row r="851" spans="1:18" x14ac:dyDescent="0.2">
      <c r="A851" s="78"/>
      <c r="C851" s="71"/>
      <c r="D851" s="71"/>
      <c r="N851" s="71"/>
      <c r="O851" s="71"/>
      <c r="P851" s="71"/>
      <c r="Q851" s="71"/>
      <c r="R851" s="71"/>
    </row>
    <row r="852" spans="1:18" x14ac:dyDescent="0.2">
      <c r="A852" s="78"/>
      <c r="C852" s="71"/>
      <c r="D852" s="71"/>
      <c r="N852" s="71"/>
      <c r="O852" s="71"/>
      <c r="P852" s="71"/>
      <c r="Q852" s="71"/>
      <c r="R852" s="71"/>
    </row>
    <row r="853" spans="1:18" x14ac:dyDescent="0.2">
      <c r="A853" s="78"/>
      <c r="C853" s="71"/>
      <c r="D853" s="71"/>
      <c r="N853" s="71"/>
      <c r="O853" s="71"/>
      <c r="P853" s="71"/>
      <c r="Q853" s="71"/>
      <c r="R853" s="71"/>
    </row>
    <row r="854" spans="1:18" x14ac:dyDescent="0.2">
      <c r="A854" s="78"/>
      <c r="C854" s="71"/>
      <c r="D854" s="71"/>
      <c r="N854" s="71"/>
      <c r="O854" s="71"/>
      <c r="P854" s="71"/>
      <c r="Q854" s="71"/>
      <c r="R854" s="71"/>
    </row>
    <row r="855" spans="1:18" x14ac:dyDescent="0.2">
      <c r="A855" s="78"/>
      <c r="C855" s="71"/>
      <c r="D855" s="71"/>
      <c r="N855" s="71"/>
      <c r="O855" s="71"/>
      <c r="P855" s="71"/>
      <c r="Q855" s="71"/>
      <c r="R855" s="71"/>
    </row>
    <row r="856" spans="1:18" x14ac:dyDescent="0.2">
      <c r="A856" s="78"/>
      <c r="C856" s="71"/>
      <c r="D856" s="71"/>
      <c r="N856" s="71"/>
      <c r="O856" s="71"/>
      <c r="P856" s="71"/>
      <c r="Q856" s="71"/>
      <c r="R856" s="71"/>
    </row>
    <row r="857" spans="1:18" x14ac:dyDescent="0.2">
      <c r="A857" s="78"/>
      <c r="C857" s="71"/>
      <c r="D857" s="71"/>
      <c r="N857" s="71"/>
      <c r="O857" s="71"/>
      <c r="P857" s="71"/>
      <c r="Q857" s="71"/>
      <c r="R857" s="71"/>
    </row>
    <row r="858" spans="1:18" x14ac:dyDescent="0.2">
      <c r="A858" s="78"/>
      <c r="C858" s="71"/>
      <c r="D858" s="71"/>
      <c r="N858" s="71"/>
      <c r="O858" s="71"/>
      <c r="P858" s="71"/>
      <c r="Q858" s="71"/>
      <c r="R858" s="71"/>
    </row>
    <row r="859" spans="1:18" x14ac:dyDescent="0.2">
      <c r="A859" s="78"/>
      <c r="C859" s="71"/>
      <c r="D859" s="71"/>
      <c r="N859" s="71"/>
      <c r="O859" s="71"/>
      <c r="P859" s="71"/>
      <c r="Q859" s="71"/>
      <c r="R859" s="71"/>
    </row>
    <row r="860" spans="1:18" x14ac:dyDescent="0.2">
      <c r="A860" s="78"/>
      <c r="C860" s="71"/>
      <c r="D860" s="71"/>
      <c r="N860" s="71"/>
      <c r="O860" s="71"/>
      <c r="P860" s="71"/>
      <c r="Q860" s="71"/>
      <c r="R860" s="71"/>
    </row>
    <row r="861" spans="1:18" x14ac:dyDescent="0.2">
      <c r="A861" s="78"/>
      <c r="C861" s="71"/>
      <c r="D861" s="71"/>
      <c r="N861" s="71"/>
      <c r="O861" s="71"/>
      <c r="P861" s="71"/>
      <c r="Q861" s="71"/>
      <c r="R861" s="71"/>
    </row>
    <row r="862" spans="1:18" x14ac:dyDescent="0.2">
      <c r="A862" s="78"/>
      <c r="C862" s="71"/>
      <c r="D862" s="71"/>
      <c r="N862" s="71"/>
      <c r="O862" s="71"/>
      <c r="P862" s="71"/>
      <c r="Q862" s="71"/>
      <c r="R862" s="71"/>
    </row>
    <row r="863" spans="1:18" x14ac:dyDescent="0.2">
      <c r="A863" s="78"/>
      <c r="C863" s="71"/>
      <c r="D863" s="71"/>
      <c r="N863" s="71"/>
      <c r="O863" s="71"/>
      <c r="P863" s="71"/>
      <c r="Q863" s="71"/>
      <c r="R863" s="71"/>
    </row>
    <row r="864" spans="1:18" x14ac:dyDescent="0.2">
      <c r="A864" s="78"/>
      <c r="C864" s="71"/>
      <c r="D864" s="71"/>
      <c r="N864" s="71"/>
      <c r="O864" s="71"/>
      <c r="P864" s="71"/>
      <c r="Q864" s="71"/>
      <c r="R864" s="71"/>
    </row>
    <row r="865" spans="1:18" x14ac:dyDescent="0.2">
      <c r="A865" s="78"/>
      <c r="C865" s="71"/>
      <c r="D865" s="71"/>
      <c r="N865" s="71"/>
      <c r="O865" s="71"/>
      <c r="P865" s="71"/>
      <c r="Q865" s="71"/>
      <c r="R865" s="71"/>
    </row>
    <row r="866" spans="1:18" x14ac:dyDescent="0.2">
      <c r="A866" s="78"/>
      <c r="C866" s="71"/>
      <c r="D866" s="71"/>
      <c r="N866" s="71"/>
      <c r="O866" s="71"/>
      <c r="P866" s="71"/>
      <c r="Q866" s="71"/>
      <c r="R866" s="71"/>
    </row>
    <row r="867" spans="1:18" x14ac:dyDescent="0.2">
      <c r="A867" s="78"/>
      <c r="C867" s="71"/>
      <c r="D867" s="71"/>
      <c r="N867" s="71"/>
      <c r="O867" s="71"/>
      <c r="P867" s="71"/>
      <c r="Q867" s="71"/>
      <c r="R867" s="71"/>
    </row>
    <row r="868" spans="1:18" x14ac:dyDescent="0.2">
      <c r="A868" s="78"/>
      <c r="C868" s="71"/>
      <c r="D868" s="71"/>
      <c r="N868" s="71"/>
      <c r="O868" s="71"/>
      <c r="P868" s="71"/>
      <c r="Q868" s="71"/>
      <c r="R868" s="71"/>
    </row>
    <row r="869" spans="1:18" x14ac:dyDescent="0.2">
      <c r="A869" s="78"/>
      <c r="C869" s="71"/>
      <c r="D869" s="71"/>
      <c r="N869" s="71"/>
      <c r="O869" s="71"/>
      <c r="P869" s="71"/>
      <c r="Q869" s="71"/>
      <c r="R869" s="71"/>
    </row>
    <row r="870" spans="1:18" x14ac:dyDescent="0.2">
      <c r="A870" s="78"/>
      <c r="C870" s="71"/>
      <c r="D870" s="71"/>
      <c r="N870" s="71"/>
      <c r="O870" s="71"/>
      <c r="P870" s="71"/>
      <c r="Q870" s="71"/>
      <c r="R870" s="71"/>
    </row>
    <row r="871" spans="1:18" x14ac:dyDescent="0.2">
      <c r="A871" s="78"/>
      <c r="C871" s="71"/>
      <c r="D871" s="71"/>
      <c r="N871" s="71"/>
      <c r="O871" s="71"/>
      <c r="P871" s="71"/>
      <c r="Q871" s="71"/>
      <c r="R871" s="71"/>
    </row>
    <row r="872" spans="1:18" x14ac:dyDescent="0.2">
      <c r="A872" s="78"/>
      <c r="C872" s="71"/>
      <c r="D872" s="71"/>
      <c r="N872" s="71"/>
      <c r="O872" s="71"/>
      <c r="P872" s="71"/>
      <c r="Q872" s="71"/>
      <c r="R872" s="71"/>
    </row>
    <row r="873" spans="1:18" x14ac:dyDescent="0.2">
      <c r="A873" s="78"/>
      <c r="C873" s="71"/>
      <c r="D873" s="71"/>
      <c r="N873" s="71"/>
      <c r="O873" s="71"/>
      <c r="P873" s="71"/>
      <c r="Q873" s="71"/>
      <c r="R873" s="71"/>
    </row>
    <row r="874" spans="1:18" x14ac:dyDescent="0.2">
      <c r="A874" s="78"/>
      <c r="C874" s="71"/>
      <c r="D874" s="71"/>
      <c r="N874" s="71"/>
      <c r="O874" s="71"/>
      <c r="P874" s="71"/>
      <c r="Q874" s="71"/>
      <c r="R874" s="71"/>
    </row>
    <row r="875" spans="1:18" x14ac:dyDescent="0.2">
      <c r="A875" s="78"/>
      <c r="C875" s="71"/>
      <c r="D875" s="71"/>
      <c r="N875" s="71"/>
      <c r="O875" s="71"/>
      <c r="P875" s="71"/>
      <c r="Q875" s="71"/>
      <c r="R875" s="71"/>
    </row>
    <row r="876" spans="1:18" x14ac:dyDescent="0.2">
      <c r="A876" s="78"/>
      <c r="C876" s="71"/>
      <c r="D876" s="71"/>
      <c r="N876" s="71"/>
      <c r="O876" s="71"/>
      <c r="P876" s="71"/>
      <c r="Q876" s="71"/>
      <c r="R876" s="71"/>
    </row>
    <row r="877" spans="1:18" x14ac:dyDescent="0.2">
      <c r="A877" s="78"/>
      <c r="C877" s="71"/>
      <c r="D877" s="71"/>
      <c r="N877" s="71"/>
      <c r="O877" s="71"/>
      <c r="P877" s="71"/>
      <c r="Q877" s="71"/>
      <c r="R877" s="71"/>
    </row>
    <row r="878" spans="1:18" x14ac:dyDescent="0.2">
      <c r="A878" s="78"/>
      <c r="C878" s="71"/>
      <c r="D878" s="71"/>
      <c r="N878" s="71"/>
      <c r="O878" s="71"/>
      <c r="P878" s="71"/>
      <c r="Q878" s="71"/>
      <c r="R878" s="71"/>
    </row>
    <row r="879" spans="1:18" x14ac:dyDescent="0.2">
      <c r="A879" s="78"/>
      <c r="C879" s="71"/>
      <c r="D879" s="71"/>
      <c r="N879" s="71"/>
      <c r="O879" s="71"/>
      <c r="P879" s="71"/>
      <c r="Q879" s="71"/>
      <c r="R879" s="71"/>
    </row>
    <row r="880" spans="1:18" x14ac:dyDescent="0.2">
      <c r="A880" s="78"/>
      <c r="C880" s="71"/>
      <c r="D880" s="71"/>
      <c r="N880" s="71"/>
      <c r="O880" s="71"/>
      <c r="P880" s="71"/>
      <c r="Q880" s="71"/>
      <c r="R880" s="71"/>
    </row>
    <row r="881" spans="1:18" x14ac:dyDescent="0.2">
      <c r="A881" s="78"/>
      <c r="C881" s="71"/>
      <c r="D881" s="71"/>
      <c r="N881" s="71"/>
      <c r="O881" s="71"/>
      <c r="P881" s="71"/>
      <c r="Q881" s="71"/>
      <c r="R881" s="71"/>
    </row>
    <row r="882" spans="1:18" x14ac:dyDescent="0.2">
      <c r="A882" s="78"/>
      <c r="C882" s="71"/>
      <c r="D882" s="71"/>
      <c r="N882" s="71"/>
      <c r="O882" s="71"/>
      <c r="P882" s="71"/>
      <c r="Q882" s="71"/>
      <c r="R882" s="71"/>
    </row>
    <row r="883" spans="1:18" x14ac:dyDescent="0.2">
      <c r="A883" s="78"/>
      <c r="C883" s="71"/>
      <c r="D883" s="71"/>
      <c r="N883" s="71"/>
      <c r="O883" s="71"/>
      <c r="P883" s="71"/>
      <c r="Q883" s="71"/>
      <c r="R883" s="71"/>
    </row>
    <row r="884" spans="1:18" x14ac:dyDescent="0.2">
      <c r="A884" s="78"/>
      <c r="C884" s="71"/>
      <c r="D884" s="71"/>
      <c r="N884" s="71"/>
      <c r="O884" s="71"/>
      <c r="P884" s="71"/>
      <c r="Q884" s="71"/>
      <c r="R884" s="71"/>
    </row>
    <row r="885" spans="1:18" x14ac:dyDescent="0.2">
      <c r="A885" s="78"/>
      <c r="C885" s="71"/>
      <c r="D885" s="71"/>
      <c r="N885" s="71"/>
      <c r="O885" s="71"/>
      <c r="P885" s="71"/>
      <c r="Q885" s="71"/>
      <c r="R885" s="71"/>
    </row>
    <row r="886" spans="1:18" x14ac:dyDescent="0.2">
      <c r="A886" s="78"/>
      <c r="C886" s="71"/>
      <c r="D886" s="71"/>
      <c r="N886" s="71"/>
      <c r="O886" s="71"/>
      <c r="P886" s="71"/>
      <c r="Q886" s="71"/>
      <c r="R886" s="71"/>
    </row>
    <row r="887" spans="1:18" x14ac:dyDescent="0.2">
      <c r="A887" s="78"/>
      <c r="C887" s="71"/>
      <c r="D887" s="71"/>
      <c r="N887" s="71"/>
      <c r="O887" s="71"/>
      <c r="P887" s="71"/>
      <c r="Q887" s="71"/>
      <c r="R887" s="71"/>
    </row>
    <row r="888" spans="1:18" x14ac:dyDescent="0.2">
      <c r="A888" s="78"/>
      <c r="C888" s="71"/>
      <c r="D888" s="71"/>
      <c r="N888" s="71"/>
      <c r="O888" s="71"/>
      <c r="P888" s="71"/>
      <c r="Q888" s="71"/>
      <c r="R888" s="71"/>
    </row>
    <row r="889" spans="1:18" x14ac:dyDescent="0.2">
      <c r="A889" s="78"/>
      <c r="C889" s="71"/>
      <c r="D889" s="71"/>
      <c r="N889" s="71"/>
      <c r="O889" s="71"/>
      <c r="P889" s="71"/>
      <c r="Q889" s="71"/>
      <c r="R889" s="71"/>
    </row>
    <row r="890" spans="1:18" x14ac:dyDescent="0.2">
      <c r="A890" s="78"/>
      <c r="C890" s="71"/>
      <c r="D890" s="71"/>
      <c r="N890" s="71"/>
      <c r="O890" s="71"/>
      <c r="P890" s="71"/>
      <c r="Q890" s="71"/>
      <c r="R890" s="71"/>
    </row>
    <row r="891" spans="1:18" x14ac:dyDescent="0.2">
      <c r="A891" s="78"/>
      <c r="C891" s="71"/>
      <c r="D891" s="71"/>
      <c r="N891" s="71"/>
      <c r="O891" s="71"/>
      <c r="P891" s="71"/>
      <c r="Q891" s="71"/>
      <c r="R891" s="71"/>
    </row>
    <row r="892" spans="1:18" x14ac:dyDescent="0.2">
      <c r="A892" s="78"/>
      <c r="C892" s="71"/>
      <c r="D892" s="71"/>
      <c r="N892" s="71"/>
      <c r="O892" s="71"/>
      <c r="P892" s="71"/>
      <c r="Q892" s="71"/>
      <c r="R892" s="71"/>
    </row>
    <row r="893" spans="1:18" x14ac:dyDescent="0.2">
      <c r="A893" s="78"/>
      <c r="C893" s="71"/>
      <c r="D893" s="71"/>
      <c r="N893" s="71"/>
      <c r="O893" s="71"/>
      <c r="P893" s="71"/>
      <c r="Q893" s="71"/>
      <c r="R893" s="71"/>
    </row>
    <row r="894" spans="1:18" x14ac:dyDescent="0.2">
      <c r="A894" s="78"/>
      <c r="C894" s="71"/>
      <c r="D894" s="71"/>
      <c r="N894" s="71"/>
      <c r="O894" s="71"/>
      <c r="P894" s="71"/>
      <c r="Q894" s="71"/>
      <c r="R894" s="71"/>
    </row>
    <row r="895" spans="1:18" x14ac:dyDescent="0.2">
      <c r="A895" s="78"/>
      <c r="C895" s="71"/>
      <c r="D895" s="71"/>
      <c r="N895" s="71"/>
      <c r="O895" s="71"/>
      <c r="P895" s="71"/>
      <c r="Q895" s="71"/>
      <c r="R895" s="71"/>
    </row>
    <row r="896" spans="1:18" x14ac:dyDescent="0.2">
      <c r="A896" s="78"/>
      <c r="C896" s="71"/>
      <c r="D896" s="71"/>
      <c r="N896" s="71"/>
      <c r="O896" s="71"/>
      <c r="P896" s="71"/>
      <c r="Q896" s="71"/>
      <c r="R896" s="71"/>
    </row>
    <row r="897" spans="1:18" x14ac:dyDescent="0.2">
      <c r="A897" s="78"/>
      <c r="C897" s="71"/>
      <c r="D897" s="71"/>
      <c r="N897" s="71"/>
      <c r="O897" s="71"/>
      <c r="P897" s="71"/>
      <c r="Q897" s="71"/>
      <c r="R897" s="71"/>
    </row>
    <row r="898" spans="1:18" x14ac:dyDescent="0.2">
      <c r="A898" s="78"/>
      <c r="C898" s="71"/>
      <c r="D898" s="71"/>
      <c r="N898" s="71"/>
      <c r="O898" s="71"/>
      <c r="P898" s="71"/>
      <c r="Q898" s="71"/>
      <c r="R898" s="71"/>
    </row>
    <row r="899" spans="1:18" x14ac:dyDescent="0.2">
      <c r="A899" s="78"/>
      <c r="C899" s="71"/>
      <c r="D899" s="71"/>
      <c r="N899" s="71"/>
      <c r="O899" s="71"/>
      <c r="P899" s="71"/>
      <c r="Q899" s="71"/>
      <c r="R899" s="71"/>
    </row>
    <row r="900" spans="1:18" x14ac:dyDescent="0.2">
      <c r="A900" s="78"/>
      <c r="C900" s="71"/>
      <c r="D900" s="71"/>
      <c r="N900" s="71"/>
      <c r="O900" s="71"/>
      <c r="P900" s="71"/>
      <c r="Q900" s="71"/>
      <c r="R900" s="71"/>
    </row>
    <row r="901" spans="1:18" x14ac:dyDescent="0.2">
      <c r="A901" s="78"/>
      <c r="C901" s="71"/>
      <c r="D901" s="71"/>
      <c r="N901" s="71"/>
      <c r="O901" s="71"/>
      <c r="P901" s="71"/>
      <c r="Q901" s="71"/>
      <c r="R901" s="71"/>
    </row>
    <row r="902" spans="1:18" x14ac:dyDescent="0.2">
      <c r="A902" s="78"/>
      <c r="C902" s="71"/>
      <c r="D902" s="71"/>
      <c r="N902" s="71"/>
      <c r="O902" s="71"/>
      <c r="P902" s="71"/>
      <c r="Q902" s="71"/>
      <c r="R902" s="71"/>
    </row>
    <row r="903" spans="1:18" x14ac:dyDescent="0.2">
      <c r="A903" s="78"/>
      <c r="C903" s="71"/>
      <c r="D903" s="71"/>
      <c r="N903" s="71"/>
      <c r="O903" s="71"/>
      <c r="P903" s="71"/>
      <c r="Q903" s="71"/>
      <c r="R903" s="71"/>
    </row>
    <row r="904" spans="1:18" x14ac:dyDescent="0.2">
      <c r="A904" s="78"/>
      <c r="C904" s="71"/>
      <c r="D904" s="71"/>
      <c r="N904" s="71"/>
      <c r="O904" s="71"/>
      <c r="P904" s="71"/>
      <c r="Q904" s="71"/>
      <c r="R904" s="71"/>
    </row>
    <row r="905" spans="1:18" x14ac:dyDescent="0.2">
      <c r="A905" s="78"/>
      <c r="C905" s="71"/>
      <c r="D905" s="71"/>
      <c r="N905" s="71"/>
      <c r="O905" s="71"/>
      <c r="P905" s="71"/>
      <c r="Q905" s="71"/>
      <c r="R905" s="71"/>
    </row>
    <row r="906" spans="1:18" x14ac:dyDescent="0.2">
      <c r="A906" s="78"/>
      <c r="C906" s="71"/>
      <c r="D906" s="71"/>
      <c r="N906" s="71"/>
      <c r="O906" s="71"/>
      <c r="P906" s="71"/>
      <c r="Q906" s="71"/>
      <c r="R906" s="71"/>
    </row>
    <row r="907" spans="1:18" x14ac:dyDescent="0.2">
      <c r="A907" s="78"/>
      <c r="C907" s="71"/>
      <c r="D907" s="71"/>
      <c r="N907" s="71"/>
      <c r="O907" s="71"/>
      <c r="P907" s="71"/>
      <c r="Q907" s="71"/>
      <c r="R907" s="71"/>
    </row>
    <row r="908" spans="1:18" x14ac:dyDescent="0.2">
      <c r="A908" s="78"/>
      <c r="C908" s="71"/>
      <c r="D908" s="71"/>
      <c r="N908" s="71"/>
      <c r="O908" s="71"/>
      <c r="P908" s="71"/>
      <c r="Q908" s="71"/>
      <c r="R908" s="71"/>
    </row>
    <row r="909" spans="1:18" x14ac:dyDescent="0.2">
      <c r="A909" s="78"/>
      <c r="C909" s="71"/>
      <c r="D909" s="71"/>
      <c r="N909" s="71"/>
      <c r="O909" s="71"/>
      <c r="P909" s="71"/>
      <c r="Q909" s="71"/>
      <c r="R909" s="71"/>
    </row>
    <row r="910" spans="1:18" x14ac:dyDescent="0.2">
      <c r="A910" s="78"/>
      <c r="C910" s="71"/>
      <c r="D910" s="71"/>
      <c r="N910" s="71"/>
      <c r="O910" s="71"/>
      <c r="P910" s="71"/>
      <c r="Q910" s="71"/>
      <c r="R910" s="71"/>
    </row>
    <row r="911" spans="1:18" x14ac:dyDescent="0.2">
      <c r="A911" s="78"/>
      <c r="C911" s="71"/>
      <c r="D911" s="71"/>
      <c r="N911" s="71"/>
      <c r="O911" s="71"/>
      <c r="P911" s="71"/>
      <c r="Q911" s="71"/>
      <c r="R911" s="71"/>
    </row>
    <row r="912" spans="1:18" x14ac:dyDescent="0.2">
      <c r="A912" s="78"/>
      <c r="C912" s="71"/>
      <c r="D912" s="71"/>
      <c r="N912" s="71"/>
      <c r="O912" s="71"/>
      <c r="P912" s="71"/>
      <c r="Q912" s="71"/>
      <c r="R912" s="71"/>
    </row>
    <row r="913" spans="1:18" x14ac:dyDescent="0.2">
      <c r="A913" s="78"/>
      <c r="C913" s="71"/>
      <c r="D913" s="71"/>
      <c r="N913" s="71"/>
      <c r="O913" s="71"/>
      <c r="P913" s="71"/>
      <c r="Q913" s="71"/>
      <c r="R913" s="71"/>
    </row>
    <row r="914" spans="1:18" x14ac:dyDescent="0.2">
      <c r="A914" s="78"/>
      <c r="C914" s="71"/>
      <c r="D914" s="71"/>
      <c r="N914" s="71"/>
      <c r="O914" s="71"/>
      <c r="P914" s="71"/>
      <c r="Q914" s="71"/>
      <c r="R914" s="71"/>
    </row>
    <row r="915" spans="1:18" x14ac:dyDescent="0.2">
      <c r="A915" s="78"/>
      <c r="C915" s="71"/>
      <c r="D915" s="71"/>
      <c r="N915" s="71"/>
      <c r="O915" s="71"/>
      <c r="P915" s="71"/>
      <c r="Q915" s="71"/>
      <c r="R915" s="71"/>
    </row>
    <row r="916" spans="1:18" x14ac:dyDescent="0.2">
      <c r="A916" s="78"/>
      <c r="C916" s="71"/>
      <c r="D916" s="71"/>
      <c r="N916" s="71"/>
      <c r="O916" s="71"/>
      <c r="P916" s="71"/>
      <c r="Q916" s="71"/>
      <c r="R916" s="71"/>
    </row>
    <row r="917" spans="1:18" x14ac:dyDescent="0.2">
      <c r="A917" s="78"/>
      <c r="C917" s="71"/>
      <c r="D917" s="71"/>
      <c r="N917" s="71"/>
      <c r="O917" s="71"/>
      <c r="P917" s="71"/>
      <c r="Q917" s="71"/>
      <c r="R917" s="71"/>
    </row>
    <row r="918" spans="1:18" x14ac:dyDescent="0.2">
      <c r="A918" s="78"/>
      <c r="C918" s="71"/>
      <c r="D918" s="71"/>
      <c r="N918" s="71"/>
      <c r="O918" s="71"/>
      <c r="P918" s="71"/>
      <c r="Q918" s="71"/>
      <c r="R918" s="71"/>
    </row>
    <row r="919" spans="1:18" x14ac:dyDescent="0.2">
      <c r="A919" s="78"/>
      <c r="C919" s="71"/>
      <c r="D919" s="71"/>
      <c r="N919" s="71"/>
      <c r="O919" s="71"/>
      <c r="P919" s="71"/>
      <c r="Q919" s="71"/>
      <c r="R919" s="71"/>
    </row>
    <row r="920" spans="1:18" x14ac:dyDescent="0.2">
      <c r="A920" s="78"/>
      <c r="C920" s="71"/>
      <c r="D920" s="71"/>
      <c r="N920" s="71"/>
      <c r="O920" s="71"/>
      <c r="P920" s="71"/>
      <c r="Q920" s="71"/>
      <c r="R920" s="71"/>
    </row>
    <row r="921" spans="1:18" x14ac:dyDescent="0.2">
      <c r="A921" s="78"/>
      <c r="C921" s="71"/>
      <c r="D921" s="71"/>
      <c r="N921" s="71"/>
      <c r="O921" s="71"/>
      <c r="P921" s="71"/>
      <c r="Q921" s="71"/>
      <c r="R921" s="71"/>
    </row>
    <row r="922" spans="1:18" x14ac:dyDescent="0.2">
      <c r="A922" s="78"/>
      <c r="C922" s="71"/>
      <c r="D922" s="71"/>
      <c r="N922" s="71"/>
      <c r="O922" s="71"/>
      <c r="P922" s="71"/>
      <c r="Q922" s="71"/>
      <c r="R922" s="71"/>
    </row>
    <row r="923" spans="1:18" x14ac:dyDescent="0.2">
      <c r="A923" s="78"/>
      <c r="C923" s="71"/>
      <c r="D923" s="71"/>
      <c r="N923" s="71"/>
      <c r="O923" s="71"/>
      <c r="P923" s="71"/>
      <c r="Q923" s="71"/>
      <c r="R923" s="71"/>
    </row>
    <row r="924" spans="1:18" x14ac:dyDescent="0.2">
      <c r="A924" s="78"/>
      <c r="C924" s="71"/>
      <c r="D924" s="71"/>
      <c r="N924" s="71"/>
      <c r="O924" s="71"/>
      <c r="P924" s="71"/>
      <c r="Q924" s="71"/>
      <c r="R924" s="71"/>
    </row>
    <row r="925" spans="1:18" x14ac:dyDescent="0.2">
      <c r="A925" s="78"/>
      <c r="C925" s="71"/>
      <c r="D925" s="71"/>
      <c r="N925" s="71"/>
      <c r="O925" s="71"/>
      <c r="P925" s="71"/>
      <c r="Q925" s="71"/>
      <c r="R925" s="71"/>
    </row>
    <row r="926" spans="1:18" x14ac:dyDescent="0.2">
      <c r="A926" s="78"/>
      <c r="C926" s="71"/>
      <c r="D926" s="71"/>
      <c r="N926" s="71"/>
      <c r="O926" s="71"/>
      <c r="P926" s="71"/>
      <c r="Q926" s="71"/>
      <c r="R926" s="71"/>
    </row>
    <row r="927" spans="1:18" x14ac:dyDescent="0.2">
      <c r="A927" s="78"/>
      <c r="C927" s="71"/>
      <c r="D927" s="71"/>
      <c r="N927" s="71"/>
      <c r="O927" s="71"/>
      <c r="P927" s="71"/>
      <c r="Q927" s="71"/>
      <c r="R927" s="71"/>
    </row>
    <row r="928" spans="1:18" x14ac:dyDescent="0.2">
      <c r="A928" s="78"/>
      <c r="C928" s="71"/>
      <c r="D928" s="71"/>
      <c r="N928" s="71"/>
      <c r="O928" s="71"/>
      <c r="P928" s="71"/>
      <c r="Q928" s="71"/>
      <c r="R928" s="71"/>
    </row>
    <row r="929" spans="1:18" x14ac:dyDescent="0.2">
      <c r="A929" s="78"/>
      <c r="C929" s="71"/>
      <c r="D929" s="71"/>
      <c r="N929" s="71"/>
      <c r="O929" s="71"/>
      <c r="P929" s="71"/>
      <c r="Q929" s="71"/>
      <c r="R929" s="71"/>
    </row>
    <row r="930" spans="1:18" x14ac:dyDescent="0.2">
      <c r="A930" s="78"/>
      <c r="C930" s="71"/>
      <c r="D930" s="71"/>
      <c r="N930" s="71"/>
      <c r="O930" s="71"/>
      <c r="P930" s="71"/>
      <c r="Q930" s="71"/>
      <c r="R930" s="71"/>
    </row>
    <row r="931" spans="1:18" x14ac:dyDescent="0.2">
      <c r="A931" s="78"/>
      <c r="C931" s="71"/>
      <c r="D931" s="71"/>
      <c r="N931" s="71"/>
      <c r="O931" s="71"/>
      <c r="P931" s="71"/>
      <c r="Q931" s="71"/>
      <c r="R931" s="71"/>
    </row>
    <row r="932" spans="1:18" x14ac:dyDescent="0.2">
      <c r="A932" s="78"/>
      <c r="C932" s="71"/>
      <c r="D932" s="71"/>
      <c r="N932" s="71"/>
      <c r="O932" s="71"/>
      <c r="P932" s="71"/>
      <c r="Q932" s="71"/>
      <c r="R932" s="71"/>
    </row>
    <row r="933" spans="1:18" x14ac:dyDescent="0.2">
      <c r="A933" s="78"/>
      <c r="C933" s="71"/>
      <c r="D933" s="71"/>
      <c r="N933" s="71"/>
      <c r="O933" s="71"/>
      <c r="P933" s="71"/>
      <c r="Q933" s="71"/>
      <c r="R933" s="71"/>
    </row>
    <row r="934" spans="1:18" x14ac:dyDescent="0.2">
      <c r="A934" s="78"/>
      <c r="C934" s="71"/>
      <c r="D934" s="71"/>
      <c r="N934" s="71"/>
      <c r="O934" s="71"/>
      <c r="P934" s="71"/>
      <c r="Q934" s="71"/>
      <c r="R934" s="71"/>
    </row>
    <row r="935" spans="1:18" x14ac:dyDescent="0.2">
      <c r="A935" s="78"/>
      <c r="C935" s="71"/>
      <c r="D935" s="71"/>
      <c r="N935" s="71"/>
      <c r="O935" s="71"/>
      <c r="P935" s="71"/>
      <c r="Q935" s="71"/>
      <c r="R935" s="71"/>
    </row>
    <row r="936" spans="1:18" x14ac:dyDescent="0.2">
      <c r="A936" s="78"/>
      <c r="C936" s="71"/>
      <c r="D936" s="71"/>
      <c r="N936" s="71"/>
      <c r="O936" s="71"/>
      <c r="P936" s="71"/>
      <c r="Q936" s="71"/>
      <c r="R936" s="71"/>
    </row>
    <row r="937" spans="1:18" x14ac:dyDescent="0.2">
      <c r="A937" s="78"/>
      <c r="C937" s="71"/>
      <c r="D937" s="71"/>
      <c r="N937" s="71"/>
      <c r="O937" s="71"/>
      <c r="P937" s="71"/>
      <c r="Q937" s="71"/>
      <c r="R937" s="71"/>
    </row>
    <row r="938" spans="1:18" x14ac:dyDescent="0.2">
      <c r="A938" s="78"/>
      <c r="C938" s="71"/>
      <c r="D938" s="71"/>
      <c r="N938" s="71"/>
      <c r="O938" s="71"/>
      <c r="P938" s="71"/>
      <c r="Q938" s="71"/>
      <c r="R938" s="71"/>
    </row>
    <row r="939" spans="1:18" x14ac:dyDescent="0.2">
      <c r="A939" s="78"/>
      <c r="C939" s="71"/>
      <c r="D939" s="71"/>
      <c r="N939" s="71"/>
      <c r="O939" s="71"/>
      <c r="P939" s="71"/>
      <c r="Q939" s="71"/>
      <c r="R939" s="71"/>
    </row>
    <row r="940" spans="1:18" x14ac:dyDescent="0.2">
      <c r="A940" s="78"/>
      <c r="C940" s="71"/>
      <c r="D940" s="71"/>
      <c r="N940" s="71"/>
      <c r="O940" s="71"/>
      <c r="P940" s="71"/>
      <c r="Q940" s="71"/>
      <c r="R940" s="71"/>
    </row>
    <row r="941" spans="1:18" x14ac:dyDescent="0.2">
      <c r="A941" s="78"/>
      <c r="C941" s="71"/>
      <c r="D941" s="71"/>
      <c r="N941" s="71"/>
      <c r="O941" s="71"/>
      <c r="P941" s="71"/>
      <c r="Q941" s="71"/>
      <c r="R941" s="71"/>
    </row>
    <row r="942" spans="1:18" x14ac:dyDescent="0.2">
      <c r="A942" s="78"/>
      <c r="C942" s="71"/>
      <c r="D942" s="71"/>
      <c r="N942" s="71"/>
      <c r="O942" s="71"/>
      <c r="P942" s="71"/>
      <c r="Q942" s="71"/>
      <c r="R942" s="71"/>
    </row>
    <row r="943" spans="1:18" x14ac:dyDescent="0.2">
      <c r="A943" s="78"/>
      <c r="C943" s="71"/>
      <c r="D943" s="71"/>
      <c r="N943" s="71"/>
      <c r="O943" s="71"/>
      <c r="P943" s="71"/>
      <c r="Q943" s="71"/>
      <c r="R943" s="71"/>
    </row>
    <row r="944" spans="1:18" x14ac:dyDescent="0.2">
      <c r="A944" s="78"/>
      <c r="C944" s="71"/>
      <c r="D944" s="71"/>
      <c r="N944" s="71"/>
      <c r="O944" s="71"/>
      <c r="P944" s="71"/>
      <c r="Q944" s="71"/>
      <c r="R944" s="71"/>
    </row>
    <row r="945" spans="1:18" x14ac:dyDescent="0.2">
      <c r="A945" s="78"/>
      <c r="C945" s="71"/>
      <c r="D945" s="71"/>
      <c r="N945" s="71"/>
      <c r="O945" s="71"/>
      <c r="P945" s="71"/>
      <c r="Q945" s="71"/>
      <c r="R945" s="71"/>
    </row>
    <row r="946" spans="1:18" x14ac:dyDescent="0.2">
      <c r="A946" s="78"/>
      <c r="C946" s="71"/>
      <c r="D946" s="71"/>
      <c r="N946" s="71"/>
      <c r="O946" s="71"/>
      <c r="P946" s="71"/>
      <c r="Q946" s="71"/>
      <c r="R946" s="71"/>
    </row>
    <row r="947" spans="1:18" x14ac:dyDescent="0.2">
      <c r="A947" s="78"/>
      <c r="C947" s="71"/>
      <c r="D947" s="71"/>
      <c r="N947" s="71"/>
      <c r="O947" s="71"/>
      <c r="P947" s="71"/>
      <c r="Q947" s="71"/>
      <c r="R947" s="71"/>
    </row>
    <row r="948" spans="1:18" x14ac:dyDescent="0.2">
      <c r="A948" s="78"/>
      <c r="C948" s="71"/>
      <c r="D948" s="71"/>
      <c r="N948" s="71"/>
      <c r="O948" s="71"/>
      <c r="P948" s="71"/>
      <c r="Q948" s="71"/>
      <c r="R948" s="71"/>
    </row>
    <row r="949" spans="1:18" x14ac:dyDescent="0.2">
      <c r="A949" s="78"/>
      <c r="C949" s="71"/>
      <c r="D949" s="71"/>
      <c r="N949" s="71"/>
      <c r="O949" s="71"/>
      <c r="P949" s="71"/>
      <c r="Q949" s="71"/>
      <c r="R949" s="71"/>
    </row>
    <row r="950" spans="1:18" x14ac:dyDescent="0.2">
      <c r="A950" s="78"/>
      <c r="C950" s="71"/>
      <c r="D950" s="71"/>
      <c r="N950" s="71"/>
      <c r="O950" s="71"/>
      <c r="P950" s="71"/>
      <c r="Q950" s="71"/>
      <c r="R950" s="71"/>
    </row>
    <row r="951" spans="1:18" x14ac:dyDescent="0.2">
      <c r="A951" s="78"/>
      <c r="C951" s="71"/>
      <c r="D951" s="71"/>
      <c r="N951" s="71"/>
      <c r="O951" s="71"/>
      <c r="P951" s="71"/>
      <c r="Q951" s="71"/>
      <c r="R951" s="71"/>
    </row>
    <row r="952" spans="1:18" x14ac:dyDescent="0.2">
      <c r="A952" s="78"/>
      <c r="C952" s="71"/>
      <c r="D952" s="71"/>
      <c r="N952" s="71"/>
      <c r="O952" s="71"/>
      <c r="P952" s="71"/>
      <c r="Q952" s="71"/>
      <c r="R952" s="71"/>
    </row>
    <row r="953" spans="1:18" x14ac:dyDescent="0.2">
      <c r="A953" s="78"/>
      <c r="C953" s="71"/>
      <c r="D953" s="71"/>
      <c r="N953" s="71"/>
      <c r="O953" s="71"/>
      <c r="P953" s="71"/>
      <c r="Q953" s="71"/>
      <c r="R953" s="71"/>
    </row>
    <row r="954" spans="1:18" x14ac:dyDescent="0.2">
      <c r="A954" s="78"/>
      <c r="C954" s="71"/>
      <c r="D954" s="71"/>
      <c r="N954" s="71"/>
      <c r="O954" s="71"/>
      <c r="P954" s="71"/>
      <c r="Q954" s="71"/>
      <c r="R954" s="71"/>
    </row>
    <row r="955" spans="1:18" x14ac:dyDescent="0.2">
      <c r="A955" s="78"/>
      <c r="C955" s="71"/>
      <c r="D955" s="71"/>
      <c r="N955" s="71"/>
      <c r="O955" s="71"/>
      <c r="P955" s="71"/>
      <c r="Q955" s="71"/>
      <c r="R955" s="71"/>
    </row>
    <row r="956" spans="1:18" x14ac:dyDescent="0.2">
      <c r="A956" s="78"/>
      <c r="C956" s="71"/>
      <c r="D956" s="71"/>
      <c r="N956" s="71"/>
      <c r="O956" s="71"/>
      <c r="P956" s="71"/>
      <c r="Q956" s="71"/>
      <c r="R956" s="71"/>
    </row>
    <row r="957" spans="1:18" x14ac:dyDescent="0.2">
      <c r="A957" s="78"/>
      <c r="C957" s="71"/>
      <c r="D957" s="71"/>
      <c r="N957" s="71"/>
      <c r="O957" s="71"/>
      <c r="P957" s="71"/>
      <c r="Q957" s="71"/>
      <c r="R957" s="71"/>
    </row>
    <row r="958" spans="1:18" x14ac:dyDescent="0.2">
      <c r="A958" s="78"/>
      <c r="C958" s="71"/>
      <c r="D958" s="71"/>
      <c r="N958" s="71"/>
      <c r="O958" s="71"/>
      <c r="P958" s="71"/>
      <c r="Q958" s="71"/>
      <c r="R958" s="71"/>
    </row>
    <row r="959" spans="1:18" x14ac:dyDescent="0.2">
      <c r="A959" s="78"/>
      <c r="C959" s="71"/>
      <c r="D959" s="71"/>
      <c r="N959" s="71"/>
      <c r="O959" s="71"/>
      <c r="P959" s="71"/>
      <c r="Q959" s="71"/>
      <c r="R959" s="71"/>
    </row>
    <row r="960" spans="1:18" x14ac:dyDescent="0.2">
      <c r="A960" s="78"/>
      <c r="C960" s="71"/>
      <c r="D960" s="71"/>
      <c r="N960" s="71"/>
      <c r="O960" s="71"/>
      <c r="P960" s="71"/>
      <c r="Q960" s="71"/>
      <c r="R960" s="71"/>
    </row>
    <row r="961" spans="1:18" x14ac:dyDescent="0.2">
      <c r="A961" s="78"/>
      <c r="C961" s="71"/>
      <c r="D961" s="71"/>
      <c r="N961" s="71"/>
      <c r="O961" s="71"/>
      <c r="P961" s="71"/>
      <c r="Q961" s="71"/>
      <c r="R961" s="71"/>
    </row>
    <row r="962" spans="1:18" x14ac:dyDescent="0.2">
      <c r="A962" s="78"/>
      <c r="C962" s="71"/>
      <c r="D962" s="71"/>
      <c r="N962" s="71"/>
      <c r="O962" s="71"/>
      <c r="P962" s="71"/>
      <c r="Q962" s="71"/>
      <c r="R962" s="71"/>
    </row>
    <row r="963" spans="1:18" x14ac:dyDescent="0.2">
      <c r="A963" s="78"/>
      <c r="C963" s="71"/>
      <c r="D963" s="71"/>
      <c r="N963" s="71"/>
      <c r="O963" s="71"/>
      <c r="P963" s="71"/>
      <c r="Q963" s="71"/>
      <c r="R963" s="71"/>
    </row>
    <row r="964" spans="1:18" x14ac:dyDescent="0.2">
      <c r="A964" s="78"/>
      <c r="C964" s="71"/>
      <c r="D964" s="71"/>
      <c r="N964" s="71"/>
      <c r="O964" s="71"/>
      <c r="P964" s="71"/>
      <c r="Q964" s="71"/>
      <c r="R964" s="71"/>
    </row>
    <row r="965" spans="1:18" x14ac:dyDescent="0.2">
      <c r="A965" s="78"/>
      <c r="C965" s="71"/>
      <c r="D965" s="71"/>
      <c r="N965" s="71"/>
      <c r="O965" s="71"/>
      <c r="P965" s="71"/>
      <c r="Q965" s="71"/>
      <c r="R965" s="71"/>
    </row>
    <row r="966" spans="1:18" x14ac:dyDescent="0.2">
      <c r="A966" s="78"/>
      <c r="C966" s="71"/>
      <c r="D966" s="71"/>
      <c r="N966" s="71"/>
      <c r="O966" s="71"/>
      <c r="P966" s="71"/>
      <c r="Q966" s="71"/>
      <c r="R966" s="71"/>
    </row>
    <row r="967" spans="1:18" x14ac:dyDescent="0.2">
      <c r="A967" s="78"/>
      <c r="C967" s="71"/>
      <c r="D967" s="71"/>
      <c r="N967" s="71"/>
      <c r="O967" s="71"/>
      <c r="P967" s="71"/>
      <c r="Q967" s="71"/>
      <c r="R967" s="71"/>
    </row>
    <row r="968" spans="1:18" x14ac:dyDescent="0.2">
      <c r="A968" s="78"/>
      <c r="C968" s="71"/>
      <c r="D968" s="71"/>
      <c r="N968" s="71"/>
      <c r="O968" s="71"/>
      <c r="P968" s="71"/>
      <c r="Q968" s="71"/>
      <c r="R968" s="71"/>
    </row>
    <row r="969" spans="1:18" x14ac:dyDescent="0.2">
      <c r="A969" s="78"/>
      <c r="C969" s="71"/>
      <c r="D969" s="71"/>
      <c r="N969" s="71"/>
      <c r="O969" s="71"/>
      <c r="P969" s="71"/>
      <c r="Q969" s="71"/>
      <c r="R969" s="71"/>
    </row>
    <row r="970" spans="1:18" x14ac:dyDescent="0.2">
      <c r="A970" s="78"/>
      <c r="C970" s="71"/>
      <c r="D970" s="71"/>
      <c r="N970" s="71"/>
      <c r="O970" s="71"/>
      <c r="P970" s="71"/>
      <c r="Q970" s="71"/>
      <c r="R970" s="71"/>
    </row>
    <row r="971" spans="1:18" x14ac:dyDescent="0.2">
      <c r="A971" s="78"/>
      <c r="C971" s="71"/>
      <c r="D971" s="71"/>
      <c r="N971" s="71"/>
      <c r="O971" s="71"/>
      <c r="P971" s="71"/>
      <c r="Q971" s="71"/>
      <c r="R971" s="71"/>
    </row>
    <row r="972" spans="1:18" x14ac:dyDescent="0.2">
      <c r="A972" s="78"/>
      <c r="C972" s="71"/>
      <c r="D972" s="71"/>
      <c r="N972" s="71"/>
      <c r="O972" s="71"/>
      <c r="P972" s="71"/>
      <c r="Q972" s="71"/>
      <c r="R972" s="71"/>
    </row>
    <row r="973" spans="1:18" x14ac:dyDescent="0.2">
      <c r="A973" s="78"/>
      <c r="C973" s="71"/>
      <c r="D973" s="71"/>
      <c r="N973" s="71"/>
      <c r="O973" s="71"/>
      <c r="P973" s="71"/>
      <c r="Q973" s="71"/>
      <c r="R973" s="71"/>
    </row>
    <row r="974" spans="1:18" x14ac:dyDescent="0.2">
      <c r="A974" s="78"/>
      <c r="C974" s="71"/>
      <c r="D974" s="71"/>
      <c r="N974" s="71"/>
      <c r="O974" s="71"/>
      <c r="P974" s="71"/>
      <c r="Q974" s="71"/>
      <c r="R974" s="71"/>
    </row>
    <row r="975" spans="1:18" x14ac:dyDescent="0.2">
      <c r="A975" s="78"/>
      <c r="C975" s="71"/>
      <c r="D975" s="71"/>
      <c r="N975" s="71"/>
      <c r="O975" s="71"/>
      <c r="P975" s="71"/>
      <c r="Q975" s="71"/>
      <c r="R975" s="71"/>
    </row>
    <row r="976" spans="1:18" x14ac:dyDescent="0.2">
      <c r="A976" s="78"/>
      <c r="C976" s="71"/>
      <c r="D976" s="71"/>
      <c r="N976" s="71"/>
      <c r="O976" s="71"/>
      <c r="P976" s="71"/>
      <c r="Q976" s="71"/>
      <c r="R976" s="71"/>
    </row>
    <row r="977" spans="1:18" x14ac:dyDescent="0.2">
      <c r="A977" s="78"/>
      <c r="C977" s="71"/>
      <c r="D977" s="71"/>
      <c r="N977" s="71"/>
      <c r="O977" s="71"/>
      <c r="P977" s="71"/>
      <c r="Q977" s="71"/>
      <c r="R977" s="71"/>
    </row>
    <row r="978" spans="1:18" x14ac:dyDescent="0.2">
      <c r="A978" s="78"/>
      <c r="C978" s="71"/>
      <c r="D978" s="71"/>
      <c r="N978" s="71"/>
      <c r="O978" s="71"/>
      <c r="P978" s="71"/>
      <c r="Q978" s="71"/>
      <c r="R978" s="71"/>
    </row>
    <row r="979" spans="1:18" x14ac:dyDescent="0.2">
      <c r="A979" s="78"/>
      <c r="C979" s="71"/>
      <c r="D979" s="71"/>
      <c r="N979" s="71"/>
      <c r="O979" s="71"/>
      <c r="P979" s="71"/>
      <c r="Q979" s="71"/>
      <c r="R979" s="71"/>
    </row>
    <row r="980" spans="1:18" x14ac:dyDescent="0.2">
      <c r="A980" s="78"/>
      <c r="C980" s="71"/>
      <c r="D980" s="71"/>
      <c r="N980" s="71"/>
      <c r="O980" s="71"/>
      <c r="P980" s="71"/>
      <c r="Q980" s="71"/>
      <c r="R980" s="71"/>
    </row>
    <row r="981" spans="1:18" x14ac:dyDescent="0.2">
      <c r="A981" s="78"/>
      <c r="C981" s="71"/>
      <c r="D981" s="71"/>
      <c r="N981" s="71"/>
      <c r="O981" s="71"/>
      <c r="P981" s="71"/>
      <c r="Q981" s="71"/>
      <c r="R981" s="71"/>
    </row>
    <row r="982" spans="1:18" x14ac:dyDescent="0.2">
      <c r="A982" s="78"/>
      <c r="C982" s="71"/>
      <c r="D982" s="71"/>
      <c r="N982" s="71"/>
      <c r="O982" s="71"/>
      <c r="P982" s="71"/>
      <c r="Q982" s="71"/>
      <c r="R982" s="71"/>
    </row>
    <row r="983" spans="1:18" x14ac:dyDescent="0.2">
      <c r="A983" s="78"/>
      <c r="C983" s="71"/>
      <c r="D983" s="71"/>
      <c r="N983" s="71"/>
      <c r="O983" s="71"/>
      <c r="P983" s="71"/>
      <c r="Q983" s="71"/>
      <c r="R983" s="71"/>
    </row>
    <row r="984" spans="1:18" x14ac:dyDescent="0.2">
      <c r="A984" s="78"/>
      <c r="C984" s="71"/>
      <c r="D984" s="71"/>
      <c r="N984" s="71"/>
      <c r="O984" s="71"/>
      <c r="P984" s="71"/>
      <c r="Q984" s="71"/>
      <c r="R984" s="71"/>
    </row>
    <row r="985" spans="1:18" x14ac:dyDescent="0.2">
      <c r="A985" s="78"/>
      <c r="C985" s="71"/>
      <c r="D985" s="71"/>
      <c r="N985" s="71"/>
      <c r="O985" s="71"/>
      <c r="P985" s="71"/>
      <c r="Q985" s="71"/>
      <c r="R985" s="71"/>
    </row>
    <row r="986" spans="1:18" x14ac:dyDescent="0.2">
      <c r="A986" s="78"/>
      <c r="C986" s="71"/>
      <c r="D986" s="71"/>
      <c r="N986" s="71"/>
      <c r="O986" s="71"/>
      <c r="P986" s="71"/>
      <c r="Q986" s="71"/>
      <c r="R986" s="71"/>
    </row>
    <row r="987" spans="1:18" x14ac:dyDescent="0.2">
      <c r="A987" s="78"/>
      <c r="C987" s="71"/>
      <c r="D987" s="71"/>
      <c r="N987" s="71"/>
      <c r="O987" s="71"/>
      <c r="P987" s="71"/>
      <c r="Q987" s="71"/>
      <c r="R987" s="71"/>
    </row>
    <row r="988" spans="1:18" x14ac:dyDescent="0.2">
      <c r="A988" s="78"/>
      <c r="C988" s="71"/>
      <c r="D988" s="71"/>
      <c r="N988" s="71"/>
      <c r="O988" s="71"/>
      <c r="P988" s="71"/>
      <c r="Q988" s="71"/>
      <c r="R988" s="71"/>
    </row>
    <row r="989" spans="1:18" x14ac:dyDescent="0.2">
      <c r="A989" s="78"/>
      <c r="C989" s="71"/>
      <c r="D989" s="71"/>
      <c r="N989" s="71"/>
      <c r="O989" s="71"/>
      <c r="P989" s="71"/>
      <c r="Q989" s="71"/>
      <c r="R989" s="71"/>
    </row>
    <row r="990" spans="1:18" x14ac:dyDescent="0.2">
      <c r="A990" s="78"/>
      <c r="C990" s="71"/>
      <c r="D990" s="71"/>
      <c r="N990" s="71"/>
      <c r="O990" s="71"/>
      <c r="P990" s="71"/>
      <c r="Q990" s="71"/>
      <c r="R990" s="71"/>
    </row>
    <row r="991" spans="1:18" x14ac:dyDescent="0.2">
      <c r="A991" s="78"/>
      <c r="C991" s="71"/>
      <c r="D991" s="71"/>
      <c r="N991" s="71"/>
      <c r="O991" s="71"/>
      <c r="P991" s="71"/>
      <c r="Q991" s="71"/>
      <c r="R991" s="71"/>
    </row>
    <row r="992" spans="1:18" x14ac:dyDescent="0.2">
      <c r="A992" s="78"/>
      <c r="C992" s="71"/>
      <c r="D992" s="71"/>
      <c r="N992" s="71"/>
      <c r="O992" s="71"/>
      <c r="P992" s="71"/>
      <c r="Q992" s="71"/>
      <c r="R992" s="71"/>
    </row>
    <row r="993" spans="1:18" x14ac:dyDescent="0.2">
      <c r="A993" s="78"/>
      <c r="C993" s="71"/>
      <c r="D993" s="71"/>
      <c r="N993" s="71"/>
      <c r="O993" s="71"/>
      <c r="P993" s="71"/>
      <c r="Q993" s="71"/>
      <c r="R993" s="71"/>
    </row>
    <row r="994" spans="1:18" x14ac:dyDescent="0.2">
      <c r="A994" s="78"/>
      <c r="C994" s="71"/>
      <c r="D994" s="71"/>
      <c r="N994" s="71"/>
      <c r="O994" s="71"/>
      <c r="P994" s="71"/>
      <c r="Q994" s="71"/>
      <c r="R994" s="71"/>
    </row>
    <row r="995" spans="1:18" x14ac:dyDescent="0.2">
      <c r="A995" s="78"/>
      <c r="C995" s="71"/>
      <c r="D995" s="71"/>
      <c r="N995" s="71"/>
      <c r="O995" s="71"/>
      <c r="P995" s="71"/>
      <c r="Q995" s="71"/>
      <c r="R995" s="71"/>
    </row>
    <row r="996" spans="1:18" x14ac:dyDescent="0.2">
      <c r="A996" s="78"/>
      <c r="C996" s="71"/>
      <c r="D996" s="71"/>
      <c r="N996" s="71"/>
      <c r="O996" s="71"/>
      <c r="P996" s="71"/>
      <c r="Q996" s="71"/>
      <c r="R996" s="71"/>
    </row>
    <row r="997" spans="1:18" x14ac:dyDescent="0.2">
      <c r="A997" s="78"/>
      <c r="C997" s="71"/>
      <c r="D997" s="71"/>
      <c r="N997" s="71"/>
      <c r="O997" s="71"/>
      <c r="P997" s="71"/>
      <c r="Q997" s="71"/>
      <c r="R997" s="71"/>
    </row>
    <row r="998" spans="1:18" x14ac:dyDescent="0.2">
      <c r="A998" s="78"/>
      <c r="C998" s="71"/>
      <c r="D998" s="71"/>
      <c r="N998" s="71"/>
      <c r="O998" s="71"/>
      <c r="P998" s="71"/>
      <c r="Q998" s="71"/>
      <c r="R998" s="71"/>
    </row>
    <row r="999" spans="1:18" x14ac:dyDescent="0.2">
      <c r="A999" s="78"/>
      <c r="C999" s="71"/>
      <c r="D999" s="71"/>
      <c r="N999" s="71"/>
      <c r="O999" s="71"/>
      <c r="P999" s="71"/>
      <c r="Q999" s="71"/>
      <c r="R999" s="71"/>
    </row>
    <row r="1000" spans="1:18" x14ac:dyDescent="0.2">
      <c r="A1000" s="78"/>
      <c r="C1000" s="71"/>
      <c r="D1000" s="71"/>
      <c r="N1000" s="71"/>
      <c r="O1000" s="71"/>
      <c r="P1000" s="71"/>
      <c r="Q1000" s="71"/>
      <c r="R1000" s="71"/>
    </row>
    <row r="1001" spans="1:18" x14ac:dyDescent="0.2">
      <c r="A1001" s="78"/>
      <c r="C1001" s="71"/>
      <c r="D1001" s="71"/>
      <c r="N1001" s="71"/>
      <c r="O1001" s="71"/>
      <c r="P1001" s="71"/>
      <c r="Q1001" s="71"/>
      <c r="R1001" s="71"/>
    </row>
    <row r="1002" spans="1:18" x14ac:dyDescent="0.2">
      <c r="A1002" s="78"/>
      <c r="C1002" s="71"/>
      <c r="D1002" s="71"/>
      <c r="N1002" s="71"/>
      <c r="O1002" s="71"/>
      <c r="P1002" s="71"/>
      <c r="Q1002" s="71"/>
      <c r="R1002" s="71"/>
    </row>
    <row r="1003" spans="1:18" x14ac:dyDescent="0.2">
      <c r="A1003" s="78"/>
      <c r="C1003" s="71"/>
      <c r="D1003" s="71"/>
      <c r="N1003" s="71"/>
      <c r="O1003" s="71"/>
      <c r="P1003" s="71"/>
      <c r="Q1003" s="71"/>
      <c r="R1003" s="71"/>
    </row>
    <row r="1004" spans="1:18" x14ac:dyDescent="0.2">
      <c r="A1004" s="78"/>
      <c r="C1004" s="71"/>
      <c r="D1004" s="71"/>
      <c r="N1004" s="71"/>
      <c r="O1004" s="71"/>
      <c r="P1004" s="71"/>
      <c r="Q1004" s="71"/>
      <c r="R1004" s="71"/>
    </row>
    <row r="1005" spans="1:18" x14ac:dyDescent="0.2">
      <c r="A1005" s="78"/>
      <c r="C1005" s="71"/>
      <c r="D1005" s="71"/>
      <c r="N1005" s="71"/>
      <c r="O1005" s="71"/>
      <c r="P1005" s="71"/>
      <c r="Q1005" s="71"/>
      <c r="R1005" s="71"/>
    </row>
    <row r="1006" spans="1:18" x14ac:dyDescent="0.2">
      <c r="A1006" s="78"/>
      <c r="C1006" s="71"/>
      <c r="D1006" s="71"/>
      <c r="N1006" s="71"/>
      <c r="O1006" s="71"/>
      <c r="P1006" s="71"/>
      <c r="Q1006" s="71"/>
      <c r="R1006" s="71"/>
    </row>
    <row r="1007" spans="1:18" x14ac:dyDescent="0.2">
      <c r="A1007" s="78"/>
      <c r="C1007" s="71"/>
      <c r="D1007" s="71"/>
      <c r="N1007" s="71"/>
      <c r="O1007" s="71"/>
      <c r="P1007" s="71"/>
      <c r="Q1007" s="71"/>
      <c r="R1007" s="71"/>
    </row>
    <row r="1008" spans="1:18" x14ac:dyDescent="0.2">
      <c r="A1008" s="78"/>
      <c r="C1008" s="71"/>
      <c r="D1008" s="71"/>
      <c r="N1008" s="71"/>
      <c r="O1008" s="71"/>
      <c r="P1008" s="71"/>
      <c r="Q1008" s="71"/>
      <c r="R1008" s="71"/>
    </row>
    <row r="1009" spans="1:18" x14ac:dyDescent="0.2">
      <c r="A1009" s="78"/>
      <c r="C1009" s="71"/>
      <c r="D1009" s="71"/>
      <c r="N1009" s="71"/>
      <c r="O1009" s="71"/>
      <c r="P1009" s="71"/>
      <c r="Q1009" s="71"/>
      <c r="R1009" s="71"/>
    </row>
    <row r="1010" spans="1:18" x14ac:dyDescent="0.2">
      <c r="A1010" s="78"/>
      <c r="C1010" s="71"/>
      <c r="D1010" s="71"/>
      <c r="N1010" s="71"/>
      <c r="O1010" s="71"/>
      <c r="P1010" s="71"/>
      <c r="Q1010" s="71"/>
      <c r="R1010" s="71"/>
    </row>
    <row r="1011" spans="1:18" x14ac:dyDescent="0.2">
      <c r="A1011" s="78"/>
      <c r="C1011" s="71"/>
      <c r="D1011" s="71"/>
      <c r="N1011" s="71"/>
      <c r="O1011" s="71"/>
      <c r="P1011" s="71"/>
      <c r="Q1011" s="71"/>
      <c r="R1011" s="71"/>
    </row>
    <row r="1012" spans="1:18" x14ac:dyDescent="0.2">
      <c r="A1012" s="78"/>
      <c r="C1012" s="71"/>
      <c r="D1012" s="71"/>
      <c r="N1012" s="71"/>
      <c r="O1012" s="71"/>
      <c r="P1012" s="71"/>
      <c r="Q1012" s="71"/>
      <c r="R1012" s="71"/>
    </row>
    <row r="1013" spans="1:18" x14ac:dyDescent="0.2">
      <c r="A1013" s="78"/>
      <c r="C1013" s="71"/>
      <c r="D1013" s="71"/>
      <c r="N1013" s="71"/>
      <c r="O1013" s="71"/>
      <c r="P1013" s="71"/>
      <c r="Q1013" s="71"/>
      <c r="R1013" s="71"/>
    </row>
    <row r="1014" spans="1:18" x14ac:dyDescent="0.2">
      <c r="A1014" s="78"/>
      <c r="C1014" s="71"/>
      <c r="D1014" s="71"/>
      <c r="N1014" s="71"/>
      <c r="O1014" s="71"/>
      <c r="P1014" s="71"/>
      <c r="Q1014" s="71"/>
      <c r="R1014" s="71"/>
    </row>
    <row r="1015" spans="1:18" x14ac:dyDescent="0.2">
      <c r="A1015" s="78"/>
      <c r="C1015" s="71"/>
      <c r="D1015" s="71"/>
      <c r="N1015" s="71"/>
      <c r="O1015" s="71"/>
      <c r="P1015" s="71"/>
      <c r="Q1015" s="71"/>
      <c r="R1015" s="71"/>
    </row>
    <row r="1016" spans="1:18" x14ac:dyDescent="0.2">
      <c r="A1016" s="78"/>
      <c r="C1016" s="71"/>
      <c r="D1016" s="71"/>
      <c r="N1016" s="71"/>
      <c r="O1016" s="71"/>
      <c r="P1016" s="71"/>
      <c r="Q1016" s="71"/>
      <c r="R1016" s="71"/>
    </row>
    <row r="1017" spans="1:18" x14ac:dyDescent="0.2">
      <c r="A1017" s="78"/>
      <c r="C1017" s="71"/>
      <c r="D1017" s="71"/>
      <c r="N1017" s="71"/>
      <c r="O1017" s="71"/>
      <c r="P1017" s="71"/>
      <c r="Q1017" s="71"/>
      <c r="R1017" s="71"/>
    </row>
    <row r="1018" spans="1:18" x14ac:dyDescent="0.2">
      <c r="A1018" s="78"/>
      <c r="C1018" s="71"/>
      <c r="D1018" s="71"/>
      <c r="N1018" s="71"/>
      <c r="O1018" s="71"/>
      <c r="P1018" s="71"/>
      <c r="Q1018" s="71"/>
      <c r="R1018" s="71"/>
    </row>
    <row r="1019" spans="1:18" x14ac:dyDescent="0.2">
      <c r="A1019" s="78"/>
      <c r="C1019" s="71"/>
      <c r="D1019" s="71"/>
      <c r="N1019" s="71"/>
      <c r="O1019" s="71"/>
      <c r="P1019" s="71"/>
      <c r="Q1019" s="71"/>
      <c r="R1019" s="71"/>
    </row>
    <row r="1020" spans="1:18" x14ac:dyDescent="0.2">
      <c r="A1020" s="78"/>
      <c r="C1020" s="71"/>
      <c r="D1020" s="71"/>
      <c r="N1020" s="71"/>
      <c r="O1020" s="71"/>
      <c r="P1020" s="71"/>
      <c r="Q1020" s="71"/>
      <c r="R1020" s="71"/>
    </row>
    <row r="1021" spans="1:18" x14ac:dyDescent="0.2">
      <c r="A1021" s="78"/>
      <c r="C1021" s="71"/>
      <c r="D1021" s="71"/>
      <c r="N1021" s="71"/>
      <c r="O1021" s="71"/>
      <c r="P1021" s="71"/>
      <c r="Q1021" s="71"/>
      <c r="R1021" s="71"/>
    </row>
    <row r="1022" spans="1:18" x14ac:dyDescent="0.2">
      <c r="A1022" s="78"/>
      <c r="C1022" s="71"/>
      <c r="D1022" s="71"/>
      <c r="N1022" s="71"/>
      <c r="O1022" s="71"/>
      <c r="P1022" s="71"/>
      <c r="Q1022" s="71"/>
      <c r="R1022" s="71"/>
    </row>
    <row r="1023" spans="1:18" x14ac:dyDescent="0.2">
      <c r="A1023" s="78"/>
      <c r="C1023" s="71"/>
      <c r="D1023" s="71"/>
      <c r="N1023" s="71"/>
      <c r="O1023" s="71"/>
      <c r="P1023" s="71"/>
      <c r="Q1023" s="71"/>
      <c r="R1023" s="71"/>
    </row>
    <row r="1024" spans="1:18" x14ac:dyDescent="0.2">
      <c r="A1024" s="78"/>
      <c r="C1024" s="71"/>
      <c r="D1024" s="71"/>
      <c r="N1024" s="71"/>
      <c r="O1024" s="71"/>
      <c r="P1024" s="71"/>
      <c r="Q1024" s="71"/>
      <c r="R1024" s="71"/>
    </row>
    <row r="1025" spans="1:18" x14ac:dyDescent="0.2">
      <c r="A1025" s="78"/>
      <c r="C1025" s="71"/>
      <c r="D1025" s="71"/>
      <c r="N1025" s="71"/>
      <c r="O1025" s="71"/>
      <c r="P1025" s="71"/>
      <c r="Q1025" s="71"/>
      <c r="R1025" s="71"/>
    </row>
    <row r="1026" spans="1:18" x14ac:dyDescent="0.2">
      <c r="A1026" s="78"/>
      <c r="C1026" s="71"/>
      <c r="D1026" s="71"/>
      <c r="N1026" s="71"/>
      <c r="O1026" s="71"/>
      <c r="P1026" s="71"/>
      <c r="Q1026" s="71"/>
      <c r="R1026" s="71"/>
    </row>
    <row r="1027" spans="1:18" x14ac:dyDescent="0.2">
      <c r="A1027" s="78"/>
      <c r="C1027" s="71"/>
      <c r="D1027" s="71"/>
      <c r="N1027" s="71"/>
      <c r="O1027" s="71"/>
      <c r="P1027" s="71"/>
      <c r="Q1027" s="71"/>
      <c r="R1027" s="71"/>
    </row>
    <row r="1028" spans="1:18" x14ac:dyDescent="0.2">
      <c r="A1028" s="78"/>
      <c r="C1028" s="71"/>
      <c r="D1028" s="71"/>
      <c r="N1028" s="71"/>
      <c r="O1028" s="71"/>
      <c r="P1028" s="71"/>
      <c r="Q1028" s="71"/>
      <c r="R1028" s="71"/>
    </row>
    <row r="1029" spans="1:18" x14ac:dyDescent="0.2">
      <c r="A1029" s="78"/>
      <c r="C1029" s="71"/>
      <c r="D1029" s="71"/>
      <c r="N1029" s="71"/>
      <c r="O1029" s="71"/>
      <c r="P1029" s="71"/>
      <c r="Q1029" s="71"/>
      <c r="R1029" s="71"/>
    </row>
    <row r="1030" spans="1:18" x14ac:dyDescent="0.2">
      <c r="A1030" s="78"/>
      <c r="C1030" s="71"/>
      <c r="D1030" s="71"/>
      <c r="N1030" s="71"/>
      <c r="O1030" s="71"/>
      <c r="P1030" s="71"/>
      <c r="Q1030" s="71"/>
      <c r="R1030" s="71"/>
    </row>
    <row r="1031" spans="1:18" x14ac:dyDescent="0.2">
      <c r="A1031" s="78"/>
      <c r="C1031" s="71"/>
      <c r="D1031" s="71"/>
      <c r="N1031" s="71"/>
      <c r="O1031" s="71"/>
      <c r="P1031" s="71"/>
      <c r="Q1031" s="71"/>
      <c r="R1031" s="71"/>
    </row>
    <row r="1032" spans="1:18" x14ac:dyDescent="0.2">
      <c r="A1032" s="78"/>
      <c r="C1032" s="71"/>
      <c r="D1032" s="71"/>
      <c r="N1032" s="71"/>
      <c r="O1032" s="71"/>
      <c r="P1032" s="71"/>
      <c r="Q1032" s="71"/>
      <c r="R1032" s="71"/>
    </row>
    <row r="1033" spans="1:18" x14ac:dyDescent="0.2">
      <c r="A1033" s="78"/>
      <c r="C1033" s="71"/>
      <c r="D1033" s="71"/>
      <c r="N1033" s="71"/>
      <c r="O1033" s="71"/>
      <c r="P1033" s="71"/>
      <c r="Q1033" s="71"/>
      <c r="R1033" s="71"/>
    </row>
    <row r="1034" spans="1:18" x14ac:dyDescent="0.2">
      <c r="A1034" s="78"/>
      <c r="C1034" s="71"/>
      <c r="D1034" s="71"/>
      <c r="N1034" s="71"/>
      <c r="O1034" s="71"/>
      <c r="P1034" s="71"/>
      <c r="Q1034" s="71"/>
      <c r="R1034" s="71"/>
    </row>
    <row r="1035" spans="1:18" x14ac:dyDescent="0.2">
      <c r="A1035" s="78"/>
      <c r="C1035" s="71"/>
      <c r="D1035" s="71"/>
      <c r="N1035" s="71"/>
      <c r="O1035" s="71"/>
      <c r="P1035" s="71"/>
      <c r="Q1035" s="71"/>
      <c r="R1035" s="71"/>
    </row>
    <row r="1036" spans="1:18" x14ac:dyDescent="0.2">
      <c r="A1036" s="78"/>
      <c r="C1036" s="71"/>
      <c r="D1036" s="71"/>
      <c r="N1036" s="71"/>
      <c r="O1036" s="71"/>
      <c r="P1036" s="71"/>
      <c r="Q1036" s="71"/>
      <c r="R1036" s="71"/>
    </row>
    <row r="1037" spans="1:18" x14ac:dyDescent="0.2">
      <c r="A1037" s="78"/>
      <c r="C1037" s="71"/>
      <c r="D1037" s="71"/>
      <c r="N1037" s="71"/>
      <c r="O1037" s="71"/>
      <c r="P1037" s="71"/>
      <c r="Q1037" s="71"/>
      <c r="R1037" s="71"/>
    </row>
    <row r="1038" spans="1:18" x14ac:dyDescent="0.2">
      <c r="A1038" s="78"/>
      <c r="C1038" s="71"/>
      <c r="D1038" s="71"/>
      <c r="N1038" s="71"/>
      <c r="O1038" s="71"/>
      <c r="P1038" s="71"/>
      <c r="Q1038" s="71"/>
      <c r="R1038" s="71"/>
    </row>
    <row r="1039" spans="1:18" x14ac:dyDescent="0.2">
      <c r="A1039" s="78"/>
      <c r="C1039" s="71"/>
      <c r="D1039" s="71"/>
      <c r="N1039" s="71"/>
      <c r="O1039" s="71"/>
      <c r="P1039" s="71"/>
      <c r="Q1039" s="71"/>
      <c r="R1039" s="71"/>
    </row>
    <row r="1040" spans="1:18" x14ac:dyDescent="0.2">
      <c r="A1040" s="78"/>
      <c r="C1040" s="71"/>
      <c r="D1040" s="71"/>
      <c r="N1040" s="71"/>
      <c r="O1040" s="71"/>
      <c r="P1040" s="71"/>
      <c r="Q1040" s="71"/>
      <c r="R1040" s="71"/>
    </row>
    <row r="1041" spans="1:18" x14ac:dyDescent="0.2">
      <c r="A1041" s="78"/>
      <c r="C1041" s="71"/>
      <c r="D1041" s="71"/>
      <c r="N1041" s="71"/>
      <c r="O1041" s="71"/>
      <c r="P1041" s="71"/>
      <c r="Q1041" s="71"/>
      <c r="R1041" s="71"/>
    </row>
    <row r="1042" spans="1:18" x14ac:dyDescent="0.2">
      <c r="A1042" s="78"/>
      <c r="C1042" s="71"/>
      <c r="D1042" s="71"/>
      <c r="N1042" s="71"/>
      <c r="O1042" s="71"/>
      <c r="P1042" s="71"/>
      <c r="Q1042" s="71"/>
      <c r="R1042" s="71"/>
    </row>
    <row r="1043" spans="1:18" x14ac:dyDescent="0.2">
      <c r="A1043" s="78"/>
      <c r="C1043" s="71"/>
      <c r="D1043" s="71"/>
      <c r="N1043" s="71"/>
      <c r="O1043" s="71"/>
      <c r="P1043" s="71"/>
      <c r="Q1043" s="71"/>
      <c r="R1043" s="71"/>
    </row>
    <row r="1044" spans="1:18" x14ac:dyDescent="0.2">
      <c r="A1044" s="78"/>
      <c r="C1044" s="71"/>
      <c r="D1044" s="71"/>
      <c r="N1044" s="71"/>
      <c r="O1044" s="71"/>
      <c r="P1044" s="71"/>
      <c r="Q1044" s="71"/>
      <c r="R1044" s="71"/>
    </row>
    <row r="1045" spans="1:18" x14ac:dyDescent="0.2">
      <c r="A1045" s="78"/>
      <c r="C1045" s="71"/>
      <c r="D1045" s="71"/>
      <c r="N1045" s="71"/>
      <c r="O1045" s="71"/>
      <c r="P1045" s="71"/>
      <c r="Q1045" s="71"/>
      <c r="R1045" s="71"/>
    </row>
    <row r="1046" spans="1:18" x14ac:dyDescent="0.2">
      <c r="A1046" s="78"/>
      <c r="C1046" s="71"/>
      <c r="D1046" s="71"/>
      <c r="N1046" s="71"/>
      <c r="O1046" s="71"/>
      <c r="P1046" s="71"/>
      <c r="Q1046" s="71"/>
      <c r="R1046" s="71"/>
    </row>
    <row r="1047" spans="1:18" x14ac:dyDescent="0.2">
      <c r="A1047" s="78"/>
      <c r="C1047" s="71"/>
      <c r="D1047" s="71"/>
      <c r="N1047" s="71"/>
      <c r="O1047" s="71"/>
      <c r="P1047" s="71"/>
      <c r="Q1047" s="71"/>
      <c r="R1047" s="71"/>
    </row>
    <row r="1048" spans="1:18" x14ac:dyDescent="0.2">
      <c r="A1048" s="78"/>
      <c r="C1048" s="71"/>
      <c r="D1048" s="71"/>
      <c r="N1048" s="71"/>
      <c r="O1048" s="71"/>
      <c r="P1048" s="71"/>
      <c r="Q1048" s="71"/>
      <c r="R1048" s="71"/>
    </row>
    <row r="1049" spans="1:18" x14ac:dyDescent="0.2">
      <c r="A1049" s="78"/>
      <c r="C1049" s="71"/>
      <c r="D1049" s="71"/>
      <c r="N1049" s="71"/>
      <c r="O1049" s="71"/>
      <c r="P1049" s="71"/>
      <c r="Q1049" s="71"/>
      <c r="R1049" s="71"/>
    </row>
    <row r="1050" spans="1:18" x14ac:dyDescent="0.2">
      <c r="A1050" s="78"/>
      <c r="C1050" s="71"/>
      <c r="D1050" s="71"/>
      <c r="N1050" s="71"/>
      <c r="O1050" s="71"/>
      <c r="P1050" s="71"/>
      <c r="Q1050" s="71"/>
      <c r="R1050" s="71"/>
    </row>
    <row r="1051" spans="1:18" x14ac:dyDescent="0.2">
      <c r="A1051" s="78"/>
      <c r="C1051" s="71"/>
      <c r="D1051" s="71"/>
      <c r="N1051" s="71"/>
      <c r="O1051" s="71"/>
      <c r="P1051" s="71"/>
      <c r="Q1051" s="71"/>
      <c r="R1051" s="71"/>
    </row>
    <row r="1052" spans="1:18" x14ac:dyDescent="0.2">
      <c r="A1052" s="78"/>
      <c r="C1052" s="71"/>
      <c r="D1052" s="71"/>
      <c r="N1052" s="71"/>
      <c r="O1052" s="71"/>
      <c r="P1052" s="71"/>
      <c r="Q1052" s="71"/>
      <c r="R1052" s="71"/>
    </row>
    <row r="1053" spans="1:18" x14ac:dyDescent="0.2">
      <c r="A1053" s="78"/>
      <c r="C1053" s="71"/>
      <c r="D1053" s="71"/>
      <c r="N1053" s="71"/>
      <c r="O1053" s="71"/>
      <c r="P1053" s="71"/>
      <c r="Q1053" s="71"/>
      <c r="R1053" s="71"/>
    </row>
    <row r="1054" spans="1:18" x14ac:dyDescent="0.2">
      <c r="A1054" s="78"/>
      <c r="C1054" s="71"/>
      <c r="D1054" s="71"/>
      <c r="N1054" s="71"/>
      <c r="O1054" s="71"/>
      <c r="P1054" s="71"/>
      <c r="Q1054" s="71"/>
      <c r="R1054" s="71"/>
    </row>
    <row r="1055" spans="1:18" x14ac:dyDescent="0.2">
      <c r="A1055" s="78"/>
      <c r="C1055" s="71"/>
      <c r="D1055" s="71"/>
      <c r="N1055" s="71"/>
      <c r="O1055" s="71"/>
      <c r="P1055" s="71"/>
      <c r="Q1055" s="71"/>
      <c r="R1055" s="71"/>
    </row>
    <row r="1056" spans="1:18" x14ac:dyDescent="0.2">
      <c r="A1056" s="78"/>
      <c r="C1056" s="71"/>
      <c r="D1056" s="71"/>
      <c r="N1056" s="71"/>
      <c r="O1056" s="71"/>
      <c r="P1056" s="71"/>
      <c r="Q1056" s="71"/>
      <c r="R1056" s="71"/>
    </row>
    <row r="1057" spans="1:18" x14ac:dyDescent="0.2">
      <c r="A1057" s="78"/>
      <c r="C1057" s="71"/>
      <c r="D1057" s="71"/>
      <c r="N1057" s="71"/>
      <c r="O1057" s="71"/>
      <c r="P1057" s="71"/>
      <c r="Q1057" s="71"/>
      <c r="R1057" s="71"/>
    </row>
    <row r="1058" spans="1:18" x14ac:dyDescent="0.2">
      <c r="A1058" s="78"/>
      <c r="C1058" s="71"/>
      <c r="D1058" s="71"/>
      <c r="N1058" s="71"/>
      <c r="O1058" s="71"/>
      <c r="P1058" s="71"/>
      <c r="Q1058" s="71"/>
      <c r="R1058" s="71"/>
    </row>
    <row r="1059" spans="1:18" x14ac:dyDescent="0.2">
      <c r="A1059" s="78"/>
      <c r="C1059" s="71"/>
      <c r="D1059" s="71"/>
      <c r="N1059" s="71"/>
      <c r="O1059" s="71"/>
      <c r="P1059" s="71"/>
      <c r="Q1059" s="71"/>
      <c r="R1059" s="71"/>
    </row>
    <row r="1060" spans="1:18" x14ac:dyDescent="0.2">
      <c r="A1060" s="78"/>
      <c r="C1060" s="71"/>
      <c r="D1060" s="71"/>
      <c r="N1060" s="71"/>
      <c r="O1060" s="71"/>
      <c r="P1060" s="71"/>
      <c r="Q1060" s="71"/>
      <c r="R1060" s="71"/>
    </row>
    <row r="1061" spans="1:18" x14ac:dyDescent="0.2">
      <c r="A1061" s="78"/>
      <c r="C1061" s="71"/>
      <c r="D1061" s="71"/>
      <c r="N1061" s="71"/>
      <c r="O1061" s="71"/>
      <c r="P1061" s="71"/>
      <c r="Q1061" s="71"/>
      <c r="R1061" s="71"/>
    </row>
    <row r="1062" spans="1:18" x14ac:dyDescent="0.2">
      <c r="A1062" s="78"/>
      <c r="C1062" s="71"/>
      <c r="D1062" s="71"/>
      <c r="N1062" s="71"/>
      <c r="O1062" s="71"/>
      <c r="P1062" s="71"/>
      <c r="Q1062" s="71"/>
      <c r="R1062" s="71"/>
    </row>
    <row r="1063" spans="1:18" x14ac:dyDescent="0.2">
      <c r="A1063" s="78"/>
      <c r="C1063" s="71"/>
      <c r="D1063" s="71"/>
      <c r="N1063" s="71"/>
      <c r="O1063" s="71"/>
      <c r="P1063" s="71"/>
      <c r="Q1063" s="71"/>
      <c r="R1063" s="71"/>
    </row>
    <row r="1064" spans="1:18" x14ac:dyDescent="0.2">
      <c r="A1064" s="78"/>
      <c r="C1064" s="71"/>
      <c r="D1064" s="71"/>
      <c r="N1064" s="71"/>
      <c r="O1064" s="71"/>
      <c r="P1064" s="71"/>
      <c r="Q1064" s="71"/>
      <c r="R1064" s="71"/>
    </row>
    <row r="1065" spans="1:18" x14ac:dyDescent="0.2">
      <c r="A1065" s="78"/>
      <c r="C1065" s="71"/>
      <c r="D1065" s="71"/>
      <c r="N1065" s="71"/>
      <c r="O1065" s="71"/>
      <c r="P1065" s="71"/>
      <c r="Q1065" s="71"/>
      <c r="R1065" s="71"/>
    </row>
    <row r="1066" spans="1:18" x14ac:dyDescent="0.2">
      <c r="A1066" s="78"/>
      <c r="C1066" s="71"/>
      <c r="D1066" s="71"/>
      <c r="N1066" s="71"/>
      <c r="O1066" s="71"/>
      <c r="P1066" s="71"/>
      <c r="Q1066" s="71"/>
      <c r="R1066" s="71"/>
    </row>
    <row r="1067" spans="1:18" x14ac:dyDescent="0.2">
      <c r="A1067" s="78"/>
      <c r="C1067" s="71"/>
      <c r="D1067" s="71"/>
      <c r="N1067" s="71"/>
      <c r="O1067" s="71"/>
      <c r="P1067" s="71"/>
      <c r="Q1067" s="71"/>
      <c r="R1067" s="71"/>
    </row>
    <row r="1068" spans="1:18" x14ac:dyDescent="0.2">
      <c r="A1068" s="78"/>
      <c r="C1068" s="71"/>
      <c r="D1068" s="71"/>
      <c r="N1068" s="71"/>
      <c r="O1068" s="71"/>
      <c r="P1068" s="71"/>
      <c r="Q1068" s="71"/>
      <c r="R1068" s="71"/>
    </row>
    <row r="1069" spans="1:18" x14ac:dyDescent="0.2">
      <c r="A1069" s="78"/>
      <c r="C1069" s="71"/>
      <c r="D1069" s="71"/>
      <c r="N1069" s="71"/>
      <c r="O1069" s="71"/>
      <c r="P1069" s="71"/>
      <c r="Q1069" s="71"/>
      <c r="R1069" s="71"/>
    </row>
    <row r="1070" spans="1:18" x14ac:dyDescent="0.2">
      <c r="A1070" s="78"/>
      <c r="C1070" s="71"/>
      <c r="D1070" s="71"/>
      <c r="N1070" s="71"/>
      <c r="O1070" s="71"/>
      <c r="P1070" s="71"/>
      <c r="Q1070" s="71"/>
      <c r="R1070" s="71"/>
    </row>
    <row r="1071" spans="1:18" x14ac:dyDescent="0.2">
      <c r="A1071" s="78"/>
      <c r="C1071" s="71"/>
      <c r="D1071" s="71"/>
      <c r="N1071" s="71"/>
      <c r="O1071" s="71"/>
      <c r="P1071" s="71"/>
      <c r="Q1071" s="71"/>
      <c r="R1071" s="71"/>
    </row>
    <row r="1072" spans="1:18" x14ac:dyDescent="0.2">
      <c r="A1072" s="78"/>
      <c r="C1072" s="71"/>
      <c r="D1072" s="71"/>
      <c r="N1072" s="71"/>
      <c r="O1072" s="71"/>
      <c r="P1072" s="71"/>
      <c r="Q1072" s="71"/>
      <c r="R1072" s="71"/>
    </row>
    <row r="1073" spans="1:18" x14ac:dyDescent="0.2">
      <c r="A1073" s="78"/>
      <c r="C1073" s="71"/>
      <c r="D1073" s="71"/>
      <c r="N1073" s="71"/>
      <c r="O1073" s="71"/>
      <c r="P1073" s="71"/>
      <c r="Q1073" s="71"/>
      <c r="R1073" s="71"/>
    </row>
    <row r="1074" spans="1:18" x14ac:dyDescent="0.2">
      <c r="A1074" s="78"/>
      <c r="C1074" s="71"/>
      <c r="D1074" s="71"/>
      <c r="N1074" s="71"/>
      <c r="O1074" s="71"/>
      <c r="P1074" s="71"/>
      <c r="Q1074" s="71"/>
      <c r="R1074" s="71"/>
    </row>
    <row r="1075" spans="1:18" x14ac:dyDescent="0.2">
      <c r="A1075" s="78"/>
      <c r="C1075" s="71"/>
      <c r="D1075" s="71"/>
      <c r="N1075" s="71"/>
      <c r="O1075" s="71"/>
      <c r="P1075" s="71"/>
      <c r="Q1075" s="71"/>
      <c r="R1075" s="71"/>
    </row>
    <row r="1076" spans="1:18" x14ac:dyDescent="0.2">
      <c r="A1076" s="78"/>
      <c r="C1076" s="71"/>
      <c r="D1076" s="71"/>
      <c r="N1076" s="71"/>
      <c r="O1076" s="71"/>
      <c r="P1076" s="71"/>
      <c r="Q1076" s="71"/>
      <c r="R1076" s="71"/>
    </row>
    <row r="1077" spans="1:18" x14ac:dyDescent="0.2">
      <c r="A1077" s="78"/>
      <c r="C1077" s="71"/>
      <c r="D1077" s="71"/>
      <c r="N1077" s="71"/>
      <c r="O1077" s="71"/>
      <c r="P1077" s="71"/>
      <c r="Q1077" s="71"/>
      <c r="R1077" s="71"/>
    </row>
    <row r="1078" spans="1:18" x14ac:dyDescent="0.2">
      <c r="A1078" s="78"/>
      <c r="C1078" s="71"/>
      <c r="D1078" s="71"/>
      <c r="N1078" s="71"/>
      <c r="O1078" s="71"/>
      <c r="P1078" s="71"/>
      <c r="Q1078" s="71"/>
      <c r="R1078" s="71"/>
    </row>
    <row r="1079" spans="1:18" x14ac:dyDescent="0.2">
      <c r="A1079" s="78"/>
      <c r="C1079" s="71"/>
      <c r="D1079" s="71"/>
      <c r="N1079" s="71"/>
      <c r="O1079" s="71"/>
      <c r="P1079" s="71"/>
      <c r="Q1079" s="71"/>
      <c r="R1079" s="71"/>
    </row>
    <row r="1080" spans="1:18" x14ac:dyDescent="0.2">
      <c r="A1080" s="78"/>
      <c r="C1080" s="71"/>
      <c r="D1080" s="71"/>
      <c r="N1080" s="71"/>
      <c r="O1080" s="71"/>
      <c r="P1080" s="71"/>
      <c r="Q1080" s="71"/>
      <c r="R1080" s="71"/>
    </row>
    <row r="1081" spans="1:18" x14ac:dyDescent="0.2">
      <c r="A1081" s="78"/>
      <c r="C1081" s="71"/>
      <c r="D1081" s="71"/>
      <c r="N1081" s="71"/>
      <c r="O1081" s="71"/>
      <c r="P1081" s="71"/>
      <c r="Q1081" s="71"/>
      <c r="R1081" s="71"/>
    </row>
    <row r="1082" spans="1:18" x14ac:dyDescent="0.2">
      <c r="A1082" s="78"/>
      <c r="C1082" s="71"/>
      <c r="D1082" s="71"/>
      <c r="N1082" s="71"/>
      <c r="O1082" s="71"/>
      <c r="P1082" s="71"/>
      <c r="Q1082" s="71"/>
      <c r="R1082" s="71"/>
    </row>
    <row r="1083" spans="1:18" x14ac:dyDescent="0.2">
      <c r="A1083" s="78"/>
      <c r="C1083" s="71"/>
      <c r="D1083" s="71"/>
      <c r="N1083" s="71"/>
      <c r="O1083" s="71"/>
      <c r="P1083" s="71"/>
      <c r="Q1083" s="71"/>
      <c r="R1083" s="71"/>
    </row>
    <row r="1084" spans="1:18" x14ac:dyDescent="0.2">
      <c r="A1084" s="78"/>
      <c r="C1084" s="71"/>
      <c r="D1084" s="71"/>
      <c r="N1084" s="71"/>
      <c r="O1084" s="71"/>
      <c r="P1084" s="71"/>
      <c r="Q1084" s="71"/>
      <c r="R1084" s="71"/>
    </row>
    <row r="1085" spans="1:18" x14ac:dyDescent="0.2">
      <c r="A1085" s="78"/>
      <c r="C1085" s="71"/>
      <c r="D1085" s="71"/>
      <c r="N1085" s="71"/>
      <c r="O1085" s="71"/>
      <c r="P1085" s="71"/>
      <c r="Q1085" s="71"/>
      <c r="R1085" s="71"/>
    </row>
    <row r="1086" spans="1:18" x14ac:dyDescent="0.2">
      <c r="A1086" s="78"/>
      <c r="C1086" s="71"/>
      <c r="D1086" s="71"/>
      <c r="N1086" s="71"/>
      <c r="O1086" s="71"/>
      <c r="P1086" s="71"/>
      <c r="Q1086" s="71"/>
      <c r="R1086" s="71"/>
    </row>
    <row r="1087" spans="1:18" x14ac:dyDescent="0.2">
      <c r="A1087" s="78"/>
      <c r="C1087" s="71"/>
      <c r="D1087" s="71"/>
      <c r="N1087" s="71"/>
      <c r="O1087" s="71"/>
      <c r="P1087" s="71"/>
      <c r="Q1087" s="71"/>
      <c r="R1087" s="71"/>
    </row>
    <row r="1088" spans="1:18" x14ac:dyDescent="0.2">
      <c r="A1088" s="78"/>
      <c r="C1088" s="71"/>
      <c r="D1088" s="71"/>
      <c r="N1088" s="71"/>
      <c r="O1088" s="71"/>
      <c r="P1088" s="71"/>
      <c r="Q1088" s="71"/>
      <c r="R1088" s="71"/>
    </row>
    <row r="1089" spans="1:18" x14ac:dyDescent="0.2">
      <c r="A1089" s="78"/>
      <c r="C1089" s="71"/>
      <c r="D1089" s="71"/>
      <c r="N1089" s="71"/>
      <c r="O1089" s="71"/>
      <c r="P1089" s="71"/>
      <c r="Q1089" s="71"/>
      <c r="R1089" s="71"/>
    </row>
    <row r="1090" spans="1:18" x14ac:dyDescent="0.2">
      <c r="A1090" s="78"/>
      <c r="C1090" s="71"/>
      <c r="D1090" s="71"/>
      <c r="N1090" s="71"/>
      <c r="O1090" s="71"/>
      <c r="P1090" s="71"/>
      <c r="Q1090" s="71"/>
      <c r="R1090" s="71"/>
    </row>
    <row r="1091" spans="1:18" x14ac:dyDescent="0.2">
      <c r="A1091" s="78"/>
      <c r="C1091" s="71"/>
      <c r="D1091" s="71"/>
      <c r="N1091" s="71"/>
      <c r="O1091" s="71"/>
      <c r="P1091" s="71"/>
      <c r="Q1091" s="71"/>
      <c r="R1091" s="71"/>
    </row>
    <row r="1092" spans="1:18" x14ac:dyDescent="0.2">
      <c r="A1092" s="78"/>
      <c r="C1092" s="71"/>
      <c r="D1092" s="71"/>
      <c r="N1092" s="71"/>
      <c r="O1092" s="71"/>
      <c r="P1092" s="71"/>
      <c r="Q1092" s="71"/>
      <c r="R1092" s="71"/>
    </row>
    <row r="1093" spans="1:18" x14ac:dyDescent="0.2">
      <c r="A1093" s="78"/>
      <c r="C1093" s="71"/>
      <c r="D1093" s="71"/>
      <c r="N1093" s="71"/>
      <c r="O1093" s="71"/>
      <c r="P1093" s="71"/>
      <c r="Q1093" s="71"/>
      <c r="R1093" s="71"/>
    </row>
    <row r="1094" spans="1:18" x14ac:dyDescent="0.2">
      <c r="A1094" s="78"/>
      <c r="C1094" s="71"/>
      <c r="D1094" s="71"/>
      <c r="N1094" s="71"/>
      <c r="O1094" s="71"/>
      <c r="P1094" s="71"/>
      <c r="Q1094" s="71"/>
      <c r="R1094" s="71"/>
    </row>
    <row r="1095" spans="1:18" x14ac:dyDescent="0.2">
      <c r="A1095" s="78"/>
      <c r="B1095" s="78"/>
    </row>
    <row r="1096" spans="1:18" x14ac:dyDescent="0.2">
      <c r="A1096" s="78"/>
      <c r="B1096" s="78"/>
    </row>
    <row r="1097" spans="1:18" x14ac:dyDescent="0.2">
      <c r="A1097" s="78"/>
      <c r="B1097" s="78"/>
    </row>
    <row r="1098" spans="1:18" x14ac:dyDescent="0.2">
      <c r="A1098" s="78"/>
      <c r="B1098" s="78"/>
    </row>
    <row r="1099" spans="1:18" x14ac:dyDescent="0.2">
      <c r="A1099" s="78"/>
      <c r="B1099" s="78"/>
    </row>
    <row r="1100" spans="1:18" x14ac:dyDescent="0.2">
      <c r="A1100" s="78"/>
      <c r="B1100" s="78"/>
    </row>
    <row r="1101" spans="1:18" x14ac:dyDescent="0.2">
      <c r="A1101" s="78"/>
      <c r="B1101" s="78"/>
    </row>
    <row r="1102" spans="1:18" x14ac:dyDescent="0.2">
      <c r="A1102" s="78"/>
      <c r="B1102" s="78"/>
    </row>
    <row r="1103" spans="1:18" x14ac:dyDescent="0.2">
      <c r="A1103" s="78"/>
      <c r="B1103" s="78"/>
    </row>
    <row r="1104" spans="1:18" x14ac:dyDescent="0.2">
      <c r="A1104" s="78"/>
      <c r="B1104" s="78"/>
    </row>
    <row r="1105" spans="1:2" x14ac:dyDescent="0.2">
      <c r="A1105" s="78"/>
      <c r="B1105" s="78"/>
    </row>
    <row r="1106" spans="1:2" x14ac:dyDescent="0.2">
      <c r="A1106" s="78"/>
      <c r="B1106" s="78"/>
    </row>
    <row r="1107" spans="1:2" x14ac:dyDescent="0.2">
      <c r="A1107" s="78"/>
      <c r="B1107" s="78"/>
    </row>
    <row r="1108" spans="1:2" x14ac:dyDescent="0.2">
      <c r="A1108" s="78"/>
      <c r="B1108" s="78"/>
    </row>
    <row r="1109" spans="1:2" x14ac:dyDescent="0.2">
      <c r="A1109" s="78"/>
      <c r="B1109" s="78"/>
    </row>
    <row r="1110" spans="1:2" x14ac:dyDescent="0.2">
      <c r="A1110" s="78"/>
      <c r="B1110" s="78"/>
    </row>
    <row r="1111" spans="1:2" x14ac:dyDescent="0.2">
      <c r="A1111" s="78"/>
      <c r="B1111" s="78"/>
    </row>
    <row r="1112" spans="1:2" x14ac:dyDescent="0.2">
      <c r="A1112" s="78"/>
      <c r="B1112" s="78"/>
    </row>
    <row r="1113" spans="1:2" x14ac:dyDescent="0.2">
      <c r="A1113" s="78"/>
      <c r="B1113" s="78"/>
    </row>
    <row r="1114" spans="1:2" x14ac:dyDescent="0.2">
      <c r="A1114" s="78"/>
      <c r="B1114" s="78"/>
    </row>
    <row r="1115" spans="1:2" x14ac:dyDescent="0.2">
      <c r="A1115" s="78"/>
      <c r="B1115" s="78"/>
    </row>
    <row r="1116" spans="1:2" x14ac:dyDescent="0.2">
      <c r="A1116" s="78"/>
      <c r="B1116" s="78"/>
    </row>
    <row r="1117" spans="1:2" x14ac:dyDescent="0.2">
      <c r="A1117" s="78"/>
      <c r="B1117" s="78"/>
    </row>
    <row r="1118" spans="1:2" x14ac:dyDescent="0.2">
      <c r="A1118" s="78"/>
      <c r="B1118" s="78"/>
    </row>
    <row r="1119" spans="1:2" x14ac:dyDescent="0.2">
      <c r="A1119" s="78"/>
      <c r="B1119" s="78"/>
    </row>
    <row r="1120" spans="1:2" x14ac:dyDescent="0.2">
      <c r="A1120" s="78"/>
      <c r="B1120" s="78"/>
    </row>
    <row r="1121" spans="1:2" x14ac:dyDescent="0.2">
      <c r="A1121" s="78"/>
      <c r="B1121" s="78"/>
    </row>
    <row r="1122" spans="1:2" x14ac:dyDescent="0.2">
      <c r="A1122" s="78"/>
      <c r="B1122" s="78"/>
    </row>
    <row r="1123" spans="1:2" x14ac:dyDescent="0.2">
      <c r="A1123" s="78"/>
      <c r="B1123" s="78"/>
    </row>
    <row r="1124" spans="1:2" x14ac:dyDescent="0.2">
      <c r="A1124" s="78"/>
      <c r="B1124" s="78"/>
    </row>
    <row r="1125" spans="1:2" x14ac:dyDescent="0.2">
      <c r="A1125" s="78"/>
      <c r="B1125" s="78"/>
    </row>
    <row r="1126" spans="1:2" x14ac:dyDescent="0.2">
      <c r="A1126" s="78"/>
      <c r="B1126" s="78"/>
    </row>
    <row r="1127" spans="1:2" x14ac:dyDescent="0.2">
      <c r="A1127" s="78"/>
      <c r="B1127" s="78"/>
    </row>
    <row r="1128" spans="1:2" x14ac:dyDescent="0.2">
      <c r="A1128" s="78"/>
      <c r="B1128" s="78"/>
    </row>
    <row r="1129" spans="1:2" x14ac:dyDescent="0.2">
      <c r="A1129" s="78"/>
      <c r="B1129" s="78"/>
    </row>
    <row r="1130" spans="1:2" x14ac:dyDescent="0.2">
      <c r="A1130" s="78"/>
      <c r="B1130" s="78"/>
    </row>
    <row r="1131" spans="1:2" x14ac:dyDescent="0.2">
      <c r="A1131" s="78"/>
      <c r="B1131" s="78"/>
    </row>
    <row r="1132" spans="1:2" x14ac:dyDescent="0.2">
      <c r="A1132" s="78"/>
      <c r="B1132" s="78"/>
    </row>
    <row r="1133" spans="1:2" x14ac:dyDescent="0.2">
      <c r="A1133" s="78"/>
      <c r="B1133" s="78"/>
    </row>
    <row r="1134" spans="1:2" x14ac:dyDescent="0.2">
      <c r="A1134" s="78"/>
      <c r="B1134" s="78"/>
    </row>
    <row r="1135" spans="1:2" x14ac:dyDescent="0.2">
      <c r="A1135" s="78"/>
      <c r="B1135" s="78"/>
    </row>
    <row r="1136" spans="1:2" x14ac:dyDescent="0.2">
      <c r="A1136" s="78"/>
      <c r="B1136" s="78"/>
    </row>
    <row r="1137" spans="1:2" x14ac:dyDescent="0.2">
      <c r="A1137" s="78"/>
      <c r="B1137" s="78"/>
    </row>
    <row r="1138" spans="1:2" x14ac:dyDescent="0.2">
      <c r="A1138" s="78"/>
      <c r="B1138" s="78"/>
    </row>
    <row r="1139" spans="1:2" x14ac:dyDescent="0.2">
      <c r="A1139" s="78"/>
      <c r="B1139" s="78"/>
    </row>
    <row r="1140" spans="1:2" x14ac:dyDescent="0.2">
      <c r="A1140" s="78"/>
      <c r="B1140" s="78"/>
    </row>
    <row r="1141" spans="1:2" x14ac:dyDescent="0.2">
      <c r="A1141" s="78"/>
      <c r="B1141" s="78"/>
    </row>
    <row r="1142" spans="1:2" x14ac:dyDescent="0.2">
      <c r="A1142" s="78"/>
      <c r="B1142" s="78"/>
    </row>
    <row r="1143" spans="1:2" x14ac:dyDescent="0.2">
      <c r="A1143" s="78"/>
      <c r="B1143" s="78"/>
    </row>
    <row r="1144" spans="1:2" x14ac:dyDescent="0.2">
      <c r="A1144" s="78"/>
      <c r="B1144" s="78"/>
    </row>
    <row r="1145" spans="1:2" x14ac:dyDescent="0.2">
      <c r="A1145" s="78"/>
      <c r="B1145" s="78"/>
    </row>
    <row r="1146" spans="1:2" x14ac:dyDescent="0.2">
      <c r="A1146" s="78"/>
      <c r="B1146" s="78"/>
    </row>
    <row r="1147" spans="1:2" x14ac:dyDescent="0.2">
      <c r="A1147" s="78"/>
      <c r="B1147" s="78"/>
    </row>
    <row r="1148" spans="1:2" x14ac:dyDescent="0.2">
      <c r="A1148" s="78"/>
      <c r="B1148" s="78"/>
    </row>
    <row r="1149" spans="1:2" x14ac:dyDescent="0.2">
      <c r="A1149" s="78"/>
      <c r="B1149" s="78"/>
    </row>
    <row r="1150" spans="1:2" x14ac:dyDescent="0.2">
      <c r="A1150" s="78"/>
      <c r="B1150" s="78"/>
    </row>
    <row r="65536" spans="1:1" x14ac:dyDescent="0.2">
      <c r="A65536" s="78"/>
    </row>
  </sheetData>
  <sheetProtection selectLockedCells="1" selectUnlockedCells="1"/>
  <autoFilter ref="A1:W241" xr:uid="{00000000-0009-0000-0000-000004000000}"/>
  <customSheetViews>
    <customSheetView guid="{D4EE8649-1C85-4530-B112-71152B12B643}" scale="70" showAutoFilter="1">
      <pane ySplit="1" topLeftCell="A17" activePane="bottomLeft" state="frozen"/>
      <selection pane="bottomLeft" activeCell="A18" sqref="A18:IV18"/>
      <pageMargins left="0" right="0" top="0" bottom="0" header="0" footer="0"/>
      <pageSetup scale="10" firstPageNumber="0" orientation="landscape" horizontalDpi="300" verticalDpi="300" r:id="rId1"/>
      <headerFooter alignWithMargins="0"/>
      <autoFilter ref="B1:X1" xr:uid="{63F240CB-5DF9-4CE6-8D1F-CED7F176F2A6}"/>
    </customSheetView>
    <customSheetView guid="{A4E4BFDC-ACDE-4E2E-8C4F-3078F4A23A0C}" scale="70" showAutoFilter="1">
      <pane ySplit="1" topLeftCell="A17" activePane="bottomLeft" state="frozen"/>
      <selection pane="bottomLeft" activeCell="A18" sqref="A18:IV18"/>
      <pageMargins left="0" right="0" top="0" bottom="0" header="0" footer="0"/>
      <pageSetup scale="10" firstPageNumber="0" orientation="landscape" horizontalDpi="300" verticalDpi="300" r:id="rId2"/>
      <headerFooter alignWithMargins="0"/>
      <autoFilter ref="B1:X1" xr:uid="{1414C1F3-E3F5-46F6-8F8F-1001759C6042}"/>
    </customSheetView>
    <customSheetView guid="{494BC147-3066-409B-8827-8AC470F2E1C2}" scale="70" showAutoFilter="1">
      <pane ySplit="1" topLeftCell="A17" activePane="bottomLeft" state="frozen"/>
      <selection pane="bottomLeft" activeCell="A18" sqref="A18:IV18"/>
      <pageMargins left="0" right="0" top="0" bottom="0" header="0" footer="0"/>
      <pageSetup scale="10" firstPageNumber="0" orientation="landscape" horizontalDpi="300" verticalDpi="300" r:id="rId3"/>
      <headerFooter alignWithMargins="0"/>
      <autoFilter ref="B1:X1" xr:uid="{54A2200B-A945-4DD4-A85D-3F95305B6D92}"/>
    </customSheetView>
    <customSheetView guid="{F2C11455-5319-4B11-B4FB-9E6E63959786}" scale="85" showAutoFilter="1">
      <pane ySplit="1" topLeftCell="A137" activePane="bottomLeft" state="frozen"/>
      <selection pane="bottomLeft" activeCell="C151" sqref="C151"/>
      <pageMargins left="0" right="0" top="0" bottom="0" header="0" footer="0"/>
      <pageSetup scale="10" firstPageNumber="0" orientation="landscape" horizontalDpi="300" verticalDpi="300" r:id="rId4"/>
      <headerFooter alignWithMargins="0"/>
      <autoFilter ref="B1:X1" xr:uid="{E002F3F5-5886-4E98-A025-01566BD85739}"/>
    </customSheetView>
    <customSheetView guid="{368D3097-ED69-4CB3-A3A3-F94E276C261F}" scale="85" showAutoFilter="1">
      <pane ySplit="1" topLeftCell="A137" activePane="bottomLeft" state="frozen"/>
      <selection pane="bottomLeft" activeCell="C151" sqref="C151"/>
      <pageMargins left="0" right="0" top="0" bottom="0" header="0" footer="0"/>
      <pageSetup scale="10" firstPageNumber="0" orientation="landscape" horizontalDpi="300" verticalDpi="300" r:id="rId5"/>
      <headerFooter alignWithMargins="0"/>
      <autoFilter ref="B1:X1" xr:uid="{E7DBAE96-429E-4FED-A6F6-C2CF01A5B499}"/>
    </customSheetView>
    <customSheetView guid="{A250F9AB-EFF9-45C1-A1D5-27A70D4C08E9}" scale="70" showAutoFilter="1">
      <pane ySplit="1" topLeftCell="A17" activePane="bottomLeft" state="frozen"/>
      <selection pane="bottomLeft" activeCell="A18" sqref="A18:IV18"/>
      <pageMargins left="0" right="0" top="0" bottom="0" header="0" footer="0"/>
      <pageSetup scale="10" firstPageNumber="0" orientation="landscape" horizontalDpi="300" verticalDpi="300" r:id="rId6"/>
      <headerFooter alignWithMargins="0"/>
      <autoFilter ref="B1:X1" xr:uid="{5B9D5EBF-B1FD-4E23-BAB3-1D18555C26DC}"/>
    </customSheetView>
  </customSheetViews>
  <mergeCells count="3">
    <mergeCell ref="C3:K3"/>
    <mergeCell ref="N3:S3"/>
    <mergeCell ref="E4:L4"/>
  </mergeCells>
  <phoneticPr fontId="38" type="noConversion"/>
  <pageMargins left="0.75" right="0.75" top="1" bottom="1" header="0.51180555555555551" footer="0.51180555555555551"/>
  <pageSetup scale="10" firstPageNumber="0" orientation="landscape" horizontalDpi="300" verticalDpi="300" r:id="rId7"/>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4:I32"/>
  <sheetViews>
    <sheetView zoomScale="70" zoomScaleNormal="70" workbookViewId="0">
      <selection activeCell="N44" sqref="N44"/>
    </sheetView>
  </sheetViews>
  <sheetFormatPr defaultColWidth="9" defaultRowHeight="12.75" x14ac:dyDescent="0.2"/>
  <cols>
    <col min="1" max="1" width="42.5703125" customWidth="1"/>
    <col min="2" max="2" width="15.42578125" customWidth="1"/>
  </cols>
  <sheetData>
    <row r="4" spans="2:4" x14ac:dyDescent="0.2">
      <c r="B4" t="s">
        <v>2952</v>
      </c>
    </row>
    <row r="5" spans="2:4" x14ac:dyDescent="0.2">
      <c r="B5" t="s">
        <v>2953</v>
      </c>
      <c r="D5" s="51"/>
    </row>
    <row r="6" spans="2:4" x14ac:dyDescent="0.2">
      <c r="B6" t="s">
        <v>2954</v>
      </c>
    </row>
    <row r="7" spans="2:4" x14ac:dyDescent="0.2">
      <c r="B7" t="s">
        <v>2955</v>
      </c>
      <c r="C7" t="s">
        <v>2956</v>
      </c>
    </row>
    <row r="11" spans="2:4" x14ac:dyDescent="0.2">
      <c r="B11" t="s">
        <v>2957</v>
      </c>
    </row>
    <row r="20" spans="1:9" x14ac:dyDescent="0.2">
      <c r="A20" t="s">
        <v>2958</v>
      </c>
      <c r="B20" s="15">
        <v>36364543</v>
      </c>
      <c r="C20" s="16" t="s">
        <v>2959</v>
      </c>
    </row>
    <row r="21" spans="1:9" x14ac:dyDescent="0.2">
      <c r="B21" s="16"/>
    </row>
    <row r="32" spans="1:9" x14ac:dyDescent="0.2">
      <c r="D32">
        <v>36783860</v>
      </c>
      <c r="F32" t="s">
        <v>2960</v>
      </c>
      <c r="I32" t="s">
        <v>2961</v>
      </c>
    </row>
  </sheetData>
  <sheetProtection selectLockedCells="1" selectUnlockedCells="1"/>
  <customSheetViews>
    <customSheetView guid="{D4EE8649-1C85-4530-B112-71152B12B643}" scale="70">
      <selection activeCell="N44" sqref="N44"/>
      <pageMargins left="0" right="0" top="0" bottom="0" header="0" footer="0"/>
      <pageSetup paperSize="9" firstPageNumber="0" orientation="portrait" horizontalDpi="300" verticalDpi="300" r:id="rId1"/>
      <headerFooter alignWithMargins="0"/>
    </customSheetView>
    <customSheetView guid="{A4E4BFDC-ACDE-4E2E-8C4F-3078F4A23A0C}" scale="70">
      <selection activeCell="N44" sqref="N44"/>
      <pageMargins left="0" right="0" top="0" bottom="0" header="0" footer="0"/>
      <pageSetup paperSize="9" firstPageNumber="0" orientation="portrait" horizontalDpi="300" verticalDpi="300" r:id="rId2"/>
      <headerFooter alignWithMargins="0"/>
    </customSheetView>
    <customSheetView guid="{494BC147-3066-409B-8827-8AC470F2E1C2}" scale="70">
      <selection activeCell="N44" sqref="N44"/>
      <pageMargins left="0" right="0" top="0" bottom="0" header="0" footer="0"/>
      <pageSetup paperSize="9" firstPageNumber="0" orientation="portrait" horizontalDpi="300" verticalDpi="300" r:id="rId3"/>
      <headerFooter alignWithMargins="0"/>
    </customSheetView>
    <customSheetView guid="{F2C11455-5319-4B11-B4FB-9E6E63959786}" scale="70">
      <selection activeCell="C28" sqref="C28"/>
      <pageMargins left="0" right="0" top="0" bottom="0" header="0" footer="0"/>
      <pageSetup paperSize="9" firstPageNumber="0" orientation="portrait" horizontalDpi="300" verticalDpi="300" r:id="rId4"/>
      <headerFooter alignWithMargins="0"/>
    </customSheetView>
    <customSheetView guid="{368D3097-ED69-4CB3-A3A3-F94E276C261F}" scale="70">
      <selection activeCell="C28" sqref="C28"/>
      <pageMargins left="0" right="0" top="0" bottom="0" header="0" footer="0"/>
      <pageSetup paperSize="9" firstPageNumber="0" orientation="portrait" horizontalDpi="300" verticalDpi="300" r:id="rId5"/>
      <headerFooter alignWithMargins="0"/>
    </customSheetView>
    <customSheetView guid="{A250F9AB-EFF9-45C1-A1D5-27A70D4C08E9}" scale="70">
      <selection activeCell="N44" sqref="N44"/>
      <pageMargins left="0" right="0" top="0" bottom="0" header="0" footer="0"/>
      <pageSetup paperSize="9" firstPageNumber="0" orientation="portrait" horizontalDpi="300" verticalDpi="300" r:id="rId6"/>
      <headerFooter alignWithMargins="0"/>
    </customSheetView>
  </customSheetViews>
  <pageMargins left="0.7" right="0.7" top="0.75" bottom="0.75" header="0.51180555555555551" footer="0.51180555555555551"/>
  <pageSetup paperSize="9" firstPageNumber="0" orientation="portrait" horizontalDpi="300" verticalDpi="300" r:id="rId7"/>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P87"/>
  <sheetViews>
    <sheetView topLeftCell="A5" zoomScale="85" zoomScaleNormal="85" workbookViewId="0">
      <selection activeCell="G5" sqref="G5"/>
    </sheetView>
  </sheetViews>
  <sheetFormatPr defaultColWidth="9.140625" defaultRowHeight="12.75" x14ac:dyDescent="0.2"/>
  <cols>
    <col min="1" max="1" width="18.28515625" style="19" customWidth="1"/>
    <col min="2" max="2" width="38.140625" style="19" customWidth="1"/>
    <col min="3" max="3" width="78.5703125" style="19" customWidth="1"/>
    <col min="4" max="4" width="38.5703125" style="20" customWidth="1"/>
    <col min="5" max="5" width="18.85546875" style="19" customWidth="1"/>
    <col min="6" max="6" width="16.42578125" style="19" customWidth="1"/>
    <col min="7" max="7" width="57.42578125" style="19" customWidth="1"/>
    <col min="8" max="8" width="80.5703125" style="19" customWidth="1"/>
    <col min="9" max="9" width="9.140625" style="19" customWidth="1"/>
    <col min="10" max="10" width="14" style="19" customWidth="1"/>
    <col min="11" max="11" width="71.5703125" style="19" customWidth="1"/>
    <col min="12" max="16384" width="9.140625" style="19"/>
  </cols>
  <sheetData>
    <row r="1" spans="1:8" s="21" customFormat="1" ht="11.25" x14ac:dyDescent="0.15">
      <c r="A1" s="21" t="s">
        <v>2962</v>
      </c>
      <c r="B1" s="22" t="s">
        <v>2963</v>
      </c>
      <c r="C1" s="23"/>
      <c r="D1" s="24" t="s">
        <v>2964</v>
      </c>
      <c r="E1" s="25" t="s">
        <v>2965</v>
      </c>
      <c r="F1" s="26" t="s">
        <v>2966</v>
      </c>
      <c r="G1" s="27" t="s">
        <v>2967</v>
      </c>
      <c r="H1" s="28" t="s">
        <v>2968</v>
      </c>
    </row>
    <row r="3" spans="1:8" x14ac:dyDescent="0.2">
      <c r="A3" s="29" t="s">
        <v>2969</v>
      </c>
      <c r="B3" s="29" t="s">
        <v>2970</v>
      </c>
      <c r="C3" s="29" t="s">
        <v>2971</v>
      </c>
      <c r="D3" s="30"/>
      <c r="E3" s="29"/>
      <c r="F3" s="30"/>
      <c r="G3" s="30"/>
      <c r="H3" s="30"/>
    </row>
    <row r="4" spans="1:8" x14ac:dyDescent="0.2">
      <c r="A4" s="29" t="s">
        <v>2972</v>
      </c>
      <c r="B4" s="29"/>
      <c r="C4" s="29" t="s">
        <v>2973</v>
      </c>
      <c r="D4" s="30"/>
      <c r="E4" s="29"/>
      <c r="F4" s="30"/>
      <c r="G4" s="30"/>
      <c r="H4" s="30"/>
    </row>
    <row r="5" spans="1:8" x14ac:dyDescent="0.2">
      <c r="A5" s="31" t="s">
        <v>2972</v>
      </c>
      <c r="B5" s="30" t="s">
        <v>2974</v>
      </c>
      <c r="C5" s="30" t="s">
        <v>2975</v>
      </c>
      <c r="D5" s="52" t="s">
        <v>2976</v>
      </c>
      <c r="E5" s="30" t="s">
        <v>2976</v>
      </c>
      <c r="F5" s="30" t="s">
        <v>2977</v>
      </c>
      <c r="G5" s="30" t="s">
        <v>2978</v>
      </c>
      <c r="H5" s="30"/>
    </row>
    <row r="6" spans="1:8" x14ac:dyDescent="0.2">
      <c r="A6" s="31" t="s">
        <v>2972</v>
      </c>
      <c r="B6" s="30" t="s">
        <v>2979</v>
      </c>
      <c r="C6" s="30" t="s">
        <v>2980</v>
      </c>
      <c r="D6" s="30" t="s">
        <v>2981</v>
      </c>
      <c r="E6" s="30"/>
      <c r="F6" s="30"/>
      <c r="G6" s="30"/>
      <c r="H6" s="30"/>
    </row>
    <row r="7" spans="1:8" x14ac:dyDescent="0.2">
      <c r="A7" s="29" t="s">
        <v>2982</v>
      </c>
      <c r="B7" s="29"/>
      <c r="C7" s="29" t="s">
        <v>2983</v>
      </c>
      <c r="D7" s="30"/>
      <c r="E7" s="30"/>
      <c r="F7" s="30"/>
      <c r="G7" s="30"/>
      <c r="H7" s="30"/>
    </row>
    <row r="8" spans="1:8" x14ac:dyDescent="0.2">
      <c r="A8" s="31" t="s">
        <v>2982</v>
      </c>
      <c r="B8" s="30" t="s">
        <v>2984</v>
      </c>
      <c r="C8" s="2" t="s">
        <v>2985</v>
      </c>
      <c r="D8" s="30" t="s">
        <v>2986</v>
      </c>
      <c r="E8" s="30" t="s">
        <v>2987</v>
      </c>
      <c r="F8" s="30" t="s">
        <v>2988</v>
      </c>
      <c r="G8" s="30" t="s">
        <v>2989</v>
      </c>
      <c r="H8" s="30"/>
    </row>
    <row r="9" spans="1:8" x14ac:dyDescent="0.2">
      <c r="A9" s="31"/>
      <c r="B9" s="30"/>
      <c r="C9" s="30" t="s">
        <v>2990</v>
      </c>
      <c r="D9" s="30"/>
      <c r="E9" s="30"/>
      <c r="F9" s="30"/>
      <c r="G9" s="30"/>
      <c r="H9" s="30"/>
    </row>
    <row r="10" spans="1:8" x14ac:dyDescent="0.2">
      <c r="A10" s="31" t="s">
        <v>2982</v>
      </c>
      <c r="B10" s="30" t="s">
        <v>2991</v>
      </c>
      <c r="C10" s="30" t="s">
        <v>2992</v>
      </c>
      <c r="D10" s="30" t="s">
        <v>2993</v>
      </c>
      <c r="E10" s="30" t="s">
        <v>2994</v>
      </c>
      <c r="F10" s="30" t="s">
        <v>2995</v>
      </c>
      <c r="G10" s="30" t="s">
        <v>2989</v>
      </c>
      <c r="H10" s="30"/>
    </row>
    <row r="11" spans="1:8" x14ac:dyDescent="0.2">
      <c r="A11" s="31"/>
      <c r="B11" s="30"/>
      <c r="C11" s="30" t="s">
        <v>2996</v>
      </c>
      <c r="D11" s="30"/>
      <c r="E11" s="30"/>
      <c r="F11" s="30"/>
      <c r="G11" s="30"/>
      <c r="H11" s="30"/>
    </row>
    <row r="12" spans="1:8" x14ac:dyDescent="0.2">
      <c r="A12" s="31" t="s">
        <v>2982</v>
      </c>
      <c r="B12" s="30" t="s">
        <v>2997</v>
      </c>
      <c r="C12" s="30" t="s">
        <v>2998</v>
      </c>
      <c r="D12" s="30" t="s">
        <v>2999</v>
      </c>
      <c r="E12" s="30"/>
      <c r="F12" s="30"/>
      <c r="G12" s="30" t="s">
        <v>2989</v>
      </c>
      <c r="H12" s="30"/>
    </row>
    <row r="13" spans="1:8" x14ac:dyDescent="0.2">
      <c r="A13" s="31"/>
      <c r="B13" s="30"/>
      <c r="C13" s="30" t="s">
        <v>3000</v>
      </c>
      <c r="D13" s="30"/>
      <c r="E13" s="30"/>
      <c r="F13" s="30"/>
      <c r="G13" s="30"/>
      <c r="H13" s="30"/>
    </row>
    <row r="14" spans="1:8" s="34" customFormat="1" x14ac:dyDescent="0.2">
      <c r="A14" s="32" t="s">
        <v>2982</v>
      </c>
      <c r="B14" s="33" t="s">
        <v>3001</v>
      </c>
      <c r="C14" s="33" t="s">
        <v>3002</v>
      </c>
      <c r="D14" s="33"/>
      <c r="E14" s="33" t="s">
        <v>2987</v>
      </c>
      <c r="F14" s="33" t="s">
        <v>3003</v>
      </c>
      <c r="G14" s="33"/>
      <c r="H14" s="33" t="s">
        <v>3004</v>
      </c>
    </row>
    <row r="15" spans="1:8" s="34" customFormat="1" x14ac:dyDescent="0.2">
      <c r="A15" s="32"/>
      <c r="B15" s="33"/>
      <c r="C15" s="33" t="s">
        <v>3005</v>
      </c>
      <c r="D15" s="33"/>
      <c r="E15" s="33"/>
      <c r="F15" s="33"/>
      <c r="G15" s="33"/>
      <c r="H15" s="33"/>
    </row>
    <row r="16" spans="1:8" s="35" customFormat="1" x14ac:dyDescent="0.2">
      <c r="A16" s="29" t="s">
        <v>3006</v>
      </c>
      <c r="B16" s="29" t="s">
        <v>3007</v>
      </c>
      <c r="C16" s="29"/>
      <c r="D16" s="30"/>
      <c r="E16" s="29"/>
      <c r="F16" s="29"/>
      <c r="G16" s="29"/>
      <c r="H16" s="29"/>
    </row>
    <row r="17" spans="1:8" x14ac:dyDescent="0.2">
      <c r="A17" s="36"/>
      <c r="B17" s="30" t="s">
        <v>3008</v>
      </c>
      <c r="C17" s="30" t="s">
        <v>3009</v>
      </c>
      <c r="D17" s="30" t="s">
        <v>3010</v>
      </c>
      <c r="E17" s="30"/>
      <c r="F17" s="30" t="s">
        <v>3011</v>
      </c>
      <c r="G17" s="30"/>
      <c r="H17" s="30"/>
    </row>
    <row r="18" spans="1:8" x14ac:dyDescent="0.2">
      <c r="A18" s="37"/>
      <c r="B18" s="30" t="s">
        <v>3012</v>
      </c>
      <c r="C18" s="30" t="s">
        <v>3013</v>
      </c>
      <c r="D18" s="30" t="s">
        <v>3014</v>
      </c>
      <c r="E18" s="30"/>
      <c r="F18" s="30" t="s">
        <v>3003</v>
      </c>
      <c r="G18" s="30"/>
      <c r="H18" s="30"/>
    </row>
    <row r="19" spans="1:8" x14ac:dyDescent="0.2">
      <c r="A19" s="29" t="s">
        <v>3015</v>
      </c>
      <c r="B19" s="29"/>
      <c r="C19" s="29" t="s">
        <v>3016</v>
      </c>
      <c r="D19" s="30"/>
      <c r="E19" s="30"/>
      <c r="F19" s="30"/>
      <c r="G19" s="30"/>
      <c r="H19" s="30"/>
    </row>
    <row r="20" spans="1:8" x14ac:dyDescent="0.2">
      <c r="A20" s="31" t="s">
        <v>3015</v>
      </c>
      <c r="B20" s="30" t="s">
        <v>3017</v>
      </c>
      <c r="C20" s="30" t="s">
        <v>3018</v>
      </c>
      <c r="D20" s="30"/>
      <c r="E20" s="30"/>
      <c r="F20" s="30"/>
      <c r="G20" s="30"/>
      <c r="H20" s="30"/>
    </row>
    <row r="21" spans="1:8" x14ac:dyDescent="0.2">
      <c r="A21" s="29" t="s">
        <v>3019</v>
      </c>
      <c r="B21" s="29"/>
      <c r="C21" s="29" t="s">
        <v>3020</v>
      </c>
      <c r="D21" s="30"/>
      <c r="E21" s="30"/>
      <c r="F21" s="30"/>
      <c r="G21" s="30"/>
      <c r="H21" s="30"/>
    </row>
    <row r="22" spans="1:8" x14ac:dyDescent="0.2">
      <c r="A22" s="36"/>
      <c r="B22" s="30" t="s">
        <v>3021</v>
      </c>
      <c r="C22" s="30" t="s">
        <v>3022</v>
      </c>
      <c r="D22" s="30" t="s">
        <v>3023</v>
      </c>
      <c r="E22" s="30" t="s">
        <v>2987</v>
      </c>
      <c r="F22" s="30"/>
      <c r="G22" s="30"/>
      <c r="H22" s="30"/>
    </row>
    <row r="23" spans="1:8" x14ac:dyDescent="0.2">
      <c r="A23" s="36"/>
      <c r="B23" s="30" t="s">
        <v>3024</v>
      </c>
      <c r="C23" s="30" t="s">
        <v>3025</v>
      </c>
      <c r="D23" s="30" t="s">
        <v>3026</v>
      </c>
      <c r="E23" s="30" t="s">
        <v>2987</v>
      </c>
      <c r="F23" s="30"/>
      <c r="G23" s="30"/>
      <c r="H23" s="30"/>
    </row>
    <row r="24" spans="1:8" x14ac:dyDescent="0.2">
      <c r="A24" s="36"/>
      <c r="B24" s="30" t="s">
        <v>3027</v>
      </c>
      <c r="C24" s="30" t="s">
        <v>3028</v>
      </c>
      <c r="D24" s="30"/>
      <c r="E24" s="30"/>
      <c r="F24" s="30"/>
      <c r="G24" s="30"/>
      <c r="H24" s="30"/>
    </row>
    <row r="25" spans="1:8" x14ac:dyDescent="0.2">
      <c r="A25" s="29" t="s">
        <v>3029</v>
      </c>
      <c r="B25" s="29"/>
      <c r="C25" s="29" t="s">
        <v>3030</v>
      </c>
      <c r="D25" s="30"/>
      <c r="E25" s="30"/>
      <c r="F25" s="30"/>
      <c r="G25" s="30"/>
      <c r="H25" s="30"/>
    </row>
    <row r="26" spans="1:8" x14ac:dyDescent="0.2">
      <c r="A26" s="31" t="s">
        <v>3029</v>
      </c>
      <c r="B26" s="30" t="s">
        <v>3031</v>
      </c>
      <c r="C26" s="30" t="s">
        <v>3032</v>
      </c>
      <c r="D26" s="30"/>
      <c r="E26" s="30"/>
      <c r="F26" s="30"/>
      <c r="G26" s="30"/>
      <c r="H26" s="30"/>
    </row>
    <row r="27" spans="1:8" x14ac:dyDescent="0.2">
      <c r="A27" s="31" t="s">
        <v>3029</v>
      </c>
      <c r="B27" s="30" t="s">
        <v>3033</v>
      </c>
      <c r="C27" s="30" t="s">
        <v>3034</v>
      </c>
      <c r="D27" s="30" t="s">
        <v>3035</v>
      </c>
      <c r="E27" s="30"/>
      <c r="F27" s="30"/>
      <c r="G27" s="30"/>
      <c r="H27" s="30"/>
    </row>
    <row r="28" spans="1:8" x14ac:dyDescent="0.2">
      <c r="A28" s="31"/>
      <c r="B28" s="30" t="s">
        <v>3036</v>
      </c>
      <c r="C28" s="30" t="s">
        <v>3037</v>
      </c>
      <c r="D28" s="30"/>
      <c r="E28" s="30" t="s">
        <v>2987</v>
      </c>
      <c r="F28" s="30"/>
      <c r="G28" s="30" t="s">
        <v>3038</v>
      </c>
      <c r="H28" s="30" t="s">
        <v>3039</v>
      </c>
    </row>
    <row r="29" spans="1:8" x14ac:dyDescent="0.2">
      <c r="A29" s="31"/>
      <c r="B29" s="30" t="s">
        <v>3040</v>
      </c>
      <c r="C29" s="30" t="s">
        <v>3041</v>
      </c>
      <c r="D29" s="30"/>
      <c r="E29" s="30" t="s">
        <v>2987</v>
      </c>
      <c r="F29" s="30"/>
      <c r="G29" s="30" t="s">
        <v>3038</v>
      </c>
      <c r="H29" s="30"/>
    </row>
    <row r="30" spans="1:8" x14ac:dyDescent="0.2">
      <c r="A30" s="29" t="s">
        <v>3042</v>
      </c>
      <c r="B30" s="29"/>
      <c r="C30" s="29" t="s">
        <v>3043</v>
      </c>
      <c r="D30" s="30"/>
      <c r="E30" s="30"/>
      <c r="F30" s="30"/>
      <c r="G30" s="30"/>
      <c r="H30" s="30"/>
    </row>
    <row r="31" spans="1:8" x14ac:dyDescent="0.2">
      <c r="A31" s="31" t="s">
        <v>3042</v>
      </c>
      <c r="B31" s="30" t="s">
        <v>3044</v>
      </c>
      <c r="C31" s="30" t="s">
        <v>3045</v>
      </c>
      <c r="D31" s="30"/>
      <c r="E31" s="30"/>
      <c r="F31" s="30"/>
      <c r="G31" s="30"/>
      <c r="H31" s="30"/>
    </row>
    <row r="32" spans="1:8" x14ac:dyDescent="0.2">
      <c r="A32" s="31" t="s">
        <v>3042</v>
      </c>
      <c r="B32" s="30" t="s">
        <v>3046</v>
      </c>
      <c r="C32" s="30" t="s">
        <v>3047</v>
      </c>
      <c r="D32" s="30"/>
      <c r="E32" s="30"/>
      <c r="F32" s="30"/>
      <c r="G32" s="2"/>
      <c r="H32" s="30"/>
    </row>
    <row r="33" spans="1:8" x14ac:dyDescent="0.2">
      <c r="A33" s="31" t="s">
        <v>3042</v>
      </c>
      <c r="B33" s="30" t="s">
        <v>3048</v>
      </c>
      <c r="C33" s="30" t="s">
        <v>3049</v>
      </c>
      <c r="D33" s="30" t="s">
        <v>3050</v>
      </c>
      <c r="E33" s="30"/>
      <c r="F33" s="30"/>
      <c r="G33" s="30"/>
      <c r="H33" s="30"/>
    </row>
    <row r="34" spans="1:8" x14ac:dyDescent="0.2">
      <c r="A34" s="31" t="s">
        <v>3042</v>
      </c>
      <c r="B34" s="30" t="s">
        <v>3051</v>
      </c>
      <c r="C34" s="30" t="s">
        <v>3052</v>
      </c>
      <c r="D34" s="30"/>
      <c r="E34" s="30"/>
      <c r="F34" s="30"/>
      <c r="G34" s="30"/>
      <c r="H34" s="30"/>
    </row>
    <row r="35" spans="1:8" x14ac:dyDescent="0.2">
      <c r="A35" s="31" t="s">
        <v>3042</v>
      </c>
      <c r="B35" s="30" t="s">
        <v>3053</v>
      </c>
      <c r="C35" s="30" t="s">
        <v>3054</v>
      </c>
      <c r="D35" s="30"/>
      <c r="E35" s="30"/>
      <c r="F35" s="30"/>
      <c r="G35" s="30"/>
      <c r="H35" s="30"/>
    </row>
    <row r="36" spans="1:8" x14ac:dyDescent="0.2">
      <c r="A36" s="36"/>
      <c r="B36" s="30" t="s">
        <v>3055</v>
      </c>
      <c r="C36" s="30" t="s">
        <v>3056</v>
      </c>
      <c r="D36" s="30"/>
      <c r="E36" s="30" t="s">
        <v>2987</v>
      </c>
      <c r="F36" s="30" t="s">
        <v>3057</v>
      </c>
      <c r="G36" s="30"/>
      <c r="H36" s="30"/>
    </row>
    <row r="37" spans="1:8" x14ac:dyDescent="0.2">
      <c r="A37" s="36"/>
      <c r="B37" s="30" t="s">
        <v>3058</v>
      </c>
      <c r="C37" s="30" t="s">
        <v>3059</v>
      </c>
      <c r="D37" s="30"/>
      <c r="E37" s="30"/>
      <c r="F37" s="30" t="s">
        <v>3060</v>
      </c>
      <c r="G37" s="30"/>
      <c r="H37" s="30"/>
    </row>
    <row r="38" spans="1:8" x14ac:dyDescent="0.2">
      <c r="A38" s="36"/>
      <c r="B38" s="30" t="s">
        <v>3061</v>
      </c>
      <c r="C38" s="30" t="s">
        <v>3062</v>
      </c>
      <c r="D38" s="30"/>
      <c r="E38" s="30"/>
      <c r="F38" s="30"/>
      <c r="G38" s="30"/>
      <c r="H38" s="30"/>
    </row>
    <row r="39" spans="1:8" x14ac:dyDescent="0.2">
      <c r="A39" s="29" t="s">
        <v>3063</v>
      </c>
      <c r="B39" s="29"/>
      <c r="C39" s="29" t="s">
        <v>3064</v>
      </c>
      <c r="D39" s="30"/>
      <c r="E39" s="29"/>
      <c r="F39" s="30"/>
      <c r="G39" s="30"/>
      <c r="H39" s="30"/>
    </row>
    <row r="40" spans="1:8" x14ac:dyDescent="0.2">
      <c r="A40" s="31" t="s">
        <v>3063</v>
      </c>
      <c r="B40" s="30" t="s">
        <v>3065</v>
      </c>
      <c r="C40" s="30" t="s">
        <v>3066</v>
      </c>
      <c r="D40" s="30" t="s">
        <v>3067</v>
      </c>
      <c r="E40" s="30"/>
      <c r="F40" s="30"/>
      <c r="G40" s="30"/>
      <c r="H40" s="30"/>
    </row>
    <row r="41" spans="1:8" x14ac:dyDescent="0.2">
      <c r="A41" s="29" t="s">
        <v>3068</v>
      </c>
      <c r="B41" s="30"/>
      <c r="C41" s="29" t="s">
        <v>3069</v>
      </c>
      <c r="D41" s="30"/>
      <c r="E41" s="29"/>
      <c r="F41" s="30"/>
      <c r="G41" s="30"/>
      <c r="H41" s="30"/>
    </row>
    <row r="42" spans="1:8" x14ac:dyDescent="0.2">
      <c r="A42" s="31" t="s">
        <v>3068</v>
      </c>
      <c r="B42" s="30" t="s">
        <v>3070</v>
      </c>
      <c r="C42" s="38" t="s">
        <v>3071</v>
      </c>
      <c r="D42" s="30"/>
      <c r="E42" s="30" t="s">
        <v>2987</v>
      </c>
      <c r="F42" s="30"/>
      <c r="G42" s="30"/>
      <c r="H42" s="30"/>
    </row>
    <row r="43" spans="1:8" x14ac:dyDescent="0.2">
      <c r="A43" s="31" t="s">
        <v>3068</v>
      </c>
      <c r="B43" s="30" t="s">
        <v>3072</v>
      </c>
      <c r="C43" s="38" t="s">
        <v>3073</v>
      </c>
      <c r="D43" s="30"/>
      <c r="E43" s="30" t="s">
        <v>2987</v>
      </c>
      <c r="F43" s="30"/>
      <c r="G43" s="30"/>
      <c r="H43" s="30"/>
    </row>
    <row r="44" spans="1:8" x14ac:dyDescent="0.2">
      <c r="A44" s="31" t="s">
        <v>3068</v>
      </c>
      <c r="B44" s="30" t="s">
        <v>3074</v>
      </c>
      <c r="C44" s="38" t="s">
        <v>3075</v>
      </c>
      <c r="D44" s="30"/>
      <c r="E44" s="30" t="s">
        <v>2987</v>
      </c>
      <c r="F44" s="30"/>
      <c r="G44" s="30"/>
      <c r="H44" s="30"/>
    </row>
    <row r="45" spans="1:8" x14ac:dyDescent="0.2">
      <c r="A45" s="31" t="s">
        <v>3068</v>
      </c>
      <c r="B45" s="30" t="s">
        <v>3076</v>
      </c>
      <c r="C45" s="38" t="s">
        <v>3077</v>
      </c>
      <c r="D45" s="30"/>
      <c r="E45" s="30" t="s">
        <v>2987</v>
      </c>
      <c r="F45" s="30"/>
      <c r="G45" s="30"/>
      <c r="H45" s="30"/>
    </row>
    <row r="46" spans="1:8" x14ac:dyDescent="0.2">
      <c r="A46" s="31" t="s">
        <v>3068</v>
      </c>
      <c r="B46" s="30" t="s">
        <v>3078</v>
      </c>
      <c r="C46" s="38" t="s">
        <v>3079</v>
      </c>
      <c r="D46" s="30"/>
      <c r="E46" s="30" t="s">
        <v>2987</v>
      </c>
      <c r="F46" s="30"/>
      <c r="G46" s="30"/>
      <c r="H46" s="30"/>
    </row>
    <row r="47" spans="1:8" x14ac:dyDescent="0.2">
      <c r="A47" s="31" t="s">
        <v>3068</v>
      </c>
      <c r="B47" s="30" t="s">
        <v>3080</v>
      </c>
      <c r="C47" s="38" t="s">
        <v>3081</v>
      </c>
      <c r="D47" s="30" t="s">
        <v>3082</v>
      </c>
      <c r="E47" s="30" t="s">
        <v>2987</v>
      </c>
      <c r="F47" s="30"/>
      <c r="G47" s="30"/>
      <c r="H47" s="30"/>
    </row>
    <row r="48" spans="1:8" x14ac:dyDescent="0.2">
      <c r="A48" s="31" t="s">
        <v>3068</v>
      </c>
      <c r="B48" s="30" t="s">
        <v>3083</v>
      </c>
      <c r="C48" s="38" t="s">
        <v>3084</v>
      </c>
      <c r="D48" s="30"/>
      <c r="E48" s="30" t="s">
        <v>3085</v>
      </c>
      <c r="F48" s="30"/>
      <c r="G48" s="30"/>
      <c r="H48" s="30"/>
    </row>
    <row r="49" spans="1:8" x14ac:dyDescent="0.2">
      <c r="A49" s="31" t="s">
        <v>3068</v>
      </c>
      <c r="B49" s="30" t="s">
        <v>3086</v>
      </c>
      <c r="C49" s="38" t="s">
        <v>3087</v>
      </c>
      <c r="D49" s="30" t="s">
        <v>3088</v>
      </c>
      <c r="E49" s="30" t="s">
        <v>3085</v>
      </c>
      <c r="F49" s="30"/>
      <c r="G49" s="30"/>
      <c r="H49" s="30"/>
    </row>
    <row r="50" spans="1:8" x14ac:dyDescent="0.2">
      <c r="A50" s="31" t="s">
        <v>3068</v>
      </c>
      <c r="B50" s="30" t="s">
        <v>3089</v>
      </c>
      <c r="C50" s="38" t="s">
        <v>3090</v>
      </c>
      <c r="D50" s="30"/>
      <c r="E50" s="30" t="s">
        <v>3085</v>
      </c>
      <c r="F50" s="30"/>
      <c r="G50" s="30"/>
      <c r="H50" s="30"/>
    </row>
    <row r="51" spans="1:8" x14ac:dyDescent="0.2">
      <c r="A51" s="31" t="s">
        <v>3068</v>
      </c>
      <c r="B51" s="30" t="s">
        <v>3091</v>
      </c>
      <c r="C51" s="38" t="s">
        <v>3092</v>
      </c>
      <c r="D51" s="30"/>
      <c r="E51" s="30" t="s">
        <v>3085</v>
      </c>
      <c r="F51" s="30"/>
      <c r="G51" s="30"/>
      <c r="H51" s="30"/>
    </row>
    <row r="52" spans="1:8" ht="90" x14ac:dyDescent="0.2">
      <c r="A52" s="31" t="s">
        <v>3068</v>
      </c>
      <c r="B52" s="30" t="s">
        <v>3093</v>
      </c>
      <c r="C52" s="38" t="s">
        <v>3094</v>
      </c>
      <c r="D52" s="2" t="s">
        <v>3095</v>
      </c>
      <c r="E52" s="30" t="s">
        <v>2987</v>
      </c>
      <c r="F52" s="30"/>
      <c r="G52" s="30"/>
      <c r="H52" s="30"/>
    </row>
    <row r="53" spans="1:8" x14ac:dyDescent="0.2">
      <c r="A53" s="31" t="s">
        <v>3068</v>
      </c>
      <c r="B53" s="30" t="s">
        <v>3096</v>
      </c>
      <c r="C53" s="38" t="s">
        <v>3097</v>
      </c>
      <c r="D53" s="30"/>
      <c r="E53" s="30"/>
      <c r="F53" s="30"/>
      <c r="G53" s="30"/>
      <c r="H53" s="30"/>
    </row>
    <row r="54" spans="1:8" x14ac:dyDescent="0.2">
      <c r="A54" s="31" t="s">
        <v>3068</v>
      </c>
      <c r="B54" s="30" t="s">
        <v>3098</v>
      </c>
      <c r="C54" s="38" t="s">
        <v>3099</v>
      </c>
      <c r="D54" s="30"/>
      <c r="E54" s="30"/>
      <c r="F54" s="30"/>
      <c r="G54" s="30" t="s">
        <v>3100</v>
      </c>
      <c r="H54" s="30"/>
    </row>
    <row r="55" spans="1:8" x14ac:dyDescent="0.2">
      <c r="A55" s="31" t="s">
        <v>3068</v>
      </c>
      <c r="B55" s="30" t="s">
        <v>3101</v>
      </c>
      <c r="C55" s="38" t="s">
        <v>3102</v>
      </c>
      <c r="D55" s="30"/>
      <c r="E55" s="30" t="s">
        <v>3085</v>
      </c>
      <c r="F55" s="30"/>
      <c r="G55" s="30"/>
      <c r="H55" s="30"/>
    </row>
    <row r="56" spans="1:8" x14ac:dyDescent="0.2">
      <c r="A56" s="29" t="s">
        <v>3103</v>
      </c>
      <c r="B56" s="29"/>
      <c r="C56" s="29" t="s">
        <v>3104</v>
      </c>
      <c r="D56" s="30"/>
      <c r="E56" s="29"/>
      <c r="F56" s="30"/>
      <c r="G56" s="30"/>
      <c r="H56" s="30"/>
    </row>
    <row r="57" spans="1:8" ht="67.5" x14ac:dyDescent="0.2">
      <c r="A57" s="30" t="s">
        <v>3103</v>
      </c>
      <c r="B57" s="30" t="s">
        <v>3105</v>
      </c>
      <c r="C57" s="30" t="s">
        <v>3106</v>
      </c>
      <c r="D57" s="2" t="s">
        <v>3107</v>
      </c>
      <c r="E57" s="30" t="s">
        <v>2987</v>
      </c>
      <c r="F57" s="30"/>
      <c r="G57" s="30"/>
      <c r="H57" s="30"/>
    </row>
    <row r="58" spans="1:8" x14ac:dyDescent="0.2">
      <c r="A58" s="31" t="s">
        <v>3103</v>
      </c>
      <c r="B58" s="30" t="s">
        <v>3108</v>
      </c>
      <c r="C58" s="30" t="s">
        <v>3109</v>
      </c>
      <c r="D58" s="30" t="s">
        <v>3110</v>
      </c>
      <c r="E58" s="30"/>
      <c r="F58" s="30"/>
      <c r="G58" s="30"/>
      <c r="H58" s="30"/>
    </row>
    <row r="59" spans="1:8" x14ac:dyDescent="0.2">
      <c r="A59" s="29" t="s">
        <v>3111</v>
      </c>
      <c r="B59" s="29"/>
      <c r="C59" s="29" t="s">
        <v>3112</v>
      </c>
      <c r="D59" s="30"/>
      <c r="E59" s="29"/>
      <c r="F59" s="30"/>
      <c r="G59" s="30"/>
      <c r="H59" s="30"/>
    </row>
    <row r="60" spans="1:8" x14ac:dyDescent="0.2">
      <c r="A60" s="31" t="s">
        <v>3103</v>
      </c>
      <c r="B60" s="30" t="s">
        <v>3113</v>
      </c>
      <c r="C60" s="30" t="s">
        <v>3114</v>
      </c>
      <c r="D60" s="30" t="s">
        <v>3115</v>
      </c>
      <c r="E60" s="30" t="s">
        <v>2987</v>
      </c>
      <c r="F60" s="30" t="s">
        <v>3116</v>
      </c>
      <c r="G60" s="30"/>
      <c r="H60" s="30"/>
    </row>
    <row r="61" spans="1:8" x14ac:dyDescent="0.2">
      <c r="A61" s="29" t="s">
        <v>3117</v>
      </c>
      <c r="B61" s="29"/>
      <c r="C61" s="29" t="s">
        <v>3118</v>
      </c>
      <c r="D61" s="30"/>
      <c r="E61" s="29"/>
      <c r="F61" s="30"/>
      <c r="G61" s="30"/>
      <c r="H61" s="30"/>
    </row>
    <row r="62" spans="1:8" x14ac:dyDescent="0.2">
      <c r="A62" s="36" t="s">
        <v>3119</v>
      </c>
      <c r="B62" s="30" t="s">
        <v>3120</v>
      </c>
      <c r="C62" s="30" t="s">
        <v>3118</v>
      </c>
      <c r="D62" s="30"/>
      <c r="E62" s="30"/>
      <c r="F62" s="30"/>
      <c r="G62" s="30"/>
      <c r="H62" s="30"/>
    </row>
    <row r="63" spans="1:8" x14ac:dyDescent="0.2">
      <c r="A63" s="30" t="s">
        <v>3121</v>
      </c>
      <c r="B63" s="37"/>
      <c r="C63" s="29" t="s">
        <v>3122</v>
      </c>
      <c r="D63" s="30"/>
      <c r="E63" s="30"/>
      <c r="F63" s="30"/>
      <c r="G63" s="30"/>
      <c r="H63" s="30"/>
    </row>
    <row r="64" spans="1:8" x14ac:dyDescent="0.2">
      <c r="A64" s="31" t="s">
        <v>3121</v>
      </c>
      <c r="B64" s="30" t="s">
        <v>3123</v>
      </c>
      <c r="C64" s="30" t="s">
        <v>3124</v>
      </c>
      <c r="D64" s="30"/>
      <c r="E64" s="30"/>
      <c r="F64" s="30"/>
      <c r="G64" s="30"/>
      <c r="H64" s="30"/>
    </row>
    <row r="65" spans="1:16" ht="146.25" x14ac:dyDescent="0.2">
      <c r="A65" s="29" t="s">
        <v>3125</v>
      </c>
      <c r="B65" s="30"/>
      <c r="C65" s="29" t="s">
        <v>3126</v>
      </c>
      <c r="D65" s="30"/>
      <c r="E65" s="30"/>
      <c r="F65" s="30"/>
      <c r="G65" s="2" t="s">
        <v>3127</v>
      </c>
      <c r="H65" s="30"/>
    </row>
    <row r="66" spans="1:16" ht="67.5" x14ac:dyDescent="0.2">
      <c r="A66" s="30"/>
      <c r="B66" s="30" t="s">
        <v>3128</v>
      </c>
      <c r="C66" s="2" t="s">
        <v>3129</v>
      </c>
      <c r="D66" s="30" t="s">
        <v>3130</v>
      </c>
      <c r="E66" s="30" t="s">
        <v>2987</v>
      </c>
      <c r="F66" s="30"/>
      <c r="G66" s="30"/>
      <c r="H66" s="2" t="s">
        <v>3131</v>
      </c>
    </row>
    <row r="67" spans="1:16" x14ac:dyDescent="0.2">
      <c r="A67" s="36"/>
      <c r="B67" s="30" t="s">
        <v>3132</v>
      </c>
      <c r="C67" s="2" t="s">
        <v>3133</v>
      </c>
      <c r="D67" s="30" t="s">
        <v>3130</v>
      </c>
      <c r="E67" s="30" t="s">
        <v>2987</v>
      </c>
      <c r="F67" s="30"/>
      <c r="G67" s="30"/>
      <c r="H67" s="30"/>
    </row>
    <row r="68" spans="1:16" x14ac:dyDescent="0.2">
      <c r="A68" s="36"/>
      <c r="B68" s="30" t="s">
        <v>3134</v>
      </c>
      <c r="C68" s="30" t="s">
        <v>3135</v>
      </c>
      <c r="D68" s="30" t="s">
        <v>3130</v>
      </c>
      <c r="E68" s="30"/>
      <c r="F68" s="30"/>
      <c r="G68" s="30"/>
      <c r="H68" s="30"/>
    </row>
    <row r="69" spans="1:16" x14ac:dyDescent="0.2">
      <c r="A69" s="36"/>
      <c r="B69" s="30" t="s">
        <v>3136</v>
      </c>
      <c r="C69" s="30" t="s">
        <v>3137</v>
      </c>
      <c r="D69" s="30" t="s">
        <v>3130</v>
      </c>
      <c r="E69" s="30"/>
      <c r="F69" s="30"/>
      <c r="G69" s="30"/>
      <c r="H69" s="30"/>
    </row>
    <row r="71" spans="1:16" x14ac:dyDescent="0.2">
      <c r="A71" s="39" t="s">
        <v>3138</v>
      </c>
      <c r="B71" s="39"/>
      <c r="C71" s="40" t="s">
        <v>3139</v>
      </c>
    </row>
    <row r="72" spans="1:16" x14ac:dyDescent="0.2">
      <c r="A72" s="41" t="s">
        <v>3138</v>
      </c>
      <c r="B72" s="39" t="s">
        <v>3140</v>
      </c>
      <c r="C72" s="39" t="s">
        <v>3141</v>
      </c>
    </row>
    <row r="73" spans="1:16" x14ac:dyDescent="0.2">
      <c r="A73" s="41" t="s">
        <v>3138</v>
      </c>
      <c r="B73" s="39" t="s">
        <v>3142</v>
      </c>
      <c r="C73" s="39" t="s">
        <v>3143</v>
      </c>
    </row>
    <row r="74" spans="1:16" x14ac:dyDescent="0.2">
      <c r="A74" s="41" t="s">
        <v>3138</v>
      </c>
      <c r="B74" s="39" t="s">
        <v>3144</v>
      </c>
      <c r="C74" s="39" t="s">
        <v>3145</v>
      </c>
    </row>
    <row r="75" spans="1:16" x14ac:dyDescent="0.2">
      <c r="A75" s="39" t="s">
        <v>3146</v>
      </c>
      <c r="B75" s="39"/>
      <c r="C75" s="40" t="s">
        <v>3147</v>
      </c>
    </row>
    <row r="76" spans="1:16" x14ac:dyDescent="0.2">
      <c r="A76" s="41" t="s">
        <v>3146</v>
      </c>
      <c r="B76" s="39" t="s">
        <v>3148</v>
      </c>
      <c r="C76" s="39" t="s">
        <v>3149</v>
      </c>
    </row>
    <row r="77" spans="1:16" x14ac:dyDescent="0.2">
      <c r="A77" s="39" t="s">
        <v>3150</v>
      </c>
      <c r="B77" s="39"/>
      <c r="C77" s="40" t="s">
        <v>3151</v>
      </c>
    </row>
    <row r="78" spans="1:16" x14ac:dyDescent="0.2">
      <c r="A78" s="41"/>
      <c r="B78" s="39" t="s">
        <v>3152</v>
      </c>
      <c r="C78" s="39" t="s">
        <v>3153</v>
      </c>
      <c r="D78" s="20" t="s">
        <v>3154</v>
      </c>
      <c r="E78" s="19" t="s">
        <v>2987</v>
      </c>
      <c r="F78" s="42" t="s">
        <v>3155</v>
      </c>
    </row>
    <row r="79" spans="1:16" x14ac:dyDescent="0.2">
      <c r="A79" s="40" t="s">
        <v>3156</v>
      </c>
      <c r="B79" s="39"/>
      <c r="C79" s="40" t="s">
        <v>3157</v>
      </c>
    </row>
    <row r="80" spans="1:16" s="39" customFormat="1" x14ac:dyDescent="0.2">
      <c r="B80" s="39" t="s">
        <v>3158</v>
      </c>
      <c r="C80" s="39" t="s">
        <v>3159</v>
      </c>
      <c r="D80" s="20"/>
      <c r="E80" s="43"/>
      <c r="F80" s="43" t="s">
        <v>3160</v>
      </c>
      <c r="L80" s="43" t="s">
        <v>501</v>
      </c>
      <c r="M80" s="43" t="s">
        <v>3161</v>
      </c>
      <c r="N80" s="43"/>
      <c r="O80" s="43"/>
      <c r="P80" s="43"/>
    </row>
    <row r="81" spans="1:16" s="39" customFormat="1" x14ac:dyDescent="0.2">
      <c r="B81" s="39" t="s">
        <v>3162</v>
      </c>
      <c r="C81" s="39" t="s">
        <v>3163</v>
      </c>
      <c r="D81" s="20"/>
      <c r="E81" s="43"/>
      <c r="F81" s="43"/>
      <c r="L81" s="43" t="s">
        <v>501</v>
      </c>
      <c r="M81" s="43" t="s">
        <v>3161</v>
      </c>
      <c r="N81" s="43"/>
      <c r="O81" s="43"/>
      <c r="P81" s="43"/>
    </row>
    <row r="82" spans="1:16" s="39" customFormat="1" x14ac:dyDescent="0.2">
      <c r="B82" s="39" t="s">
        <v>3164</v>
      </c>
      <c r="C82" s="39" t="s">
        <v>3165</v>
      </c>
      <c r="D82" s="20"/>
      <c r="E82" s="43"/>
      <c r="F82" s="43"/>
      <c r="L82" s="43" t="s">
        <v>501</v>
      </c>
      <c r="M82" s="43" t="s">
        <v>3161</v>
      </c>
      <c r="N82" s="43"/>
      <c r="O82" s="43"/>
      <c r="P82" s="43"/>
    </row>
    <row r="83" spans="1:16" s="39" customFormat="1" x14ac:dyDescent="0.2">
      <c r="B83" s="39" t="s">
        <v>3166</v>
      </c>
      <c r="C83" s="39" t="s">
        <v>3167</v>
      </c>
      <c r="D83" s="20"/>
      <c r="E83" s="43"/>
      <c r="F83" s="43"/>
      <c r="L83" s="43" t="s">
        <v>501</v>
      </c>
      <c r="M83" s="43" t="s">
        <v>3161</v>
      </c>
      <c r="N83" s="43"/>
      <c r="O83" s="43"/>
      <c r="P83" s="43"/>
    </row>
    <row r="84" spans="1:16" x14ac:dyDescent="0.2">
      <c r="A84" s="44" t="s">
        <v>3168</v>
      </c>
      <c r="B84" s="39" t="s">
        <v>3169</v>
      </c>
      <c r="C84" s="39" t="s">
        <v>3170</v>
      </c>
      <c r="D84" s="20" t="s">
        <v>3171</v>
      </c>
    </row>
    <row r="86" spans="1:16" x14ac:dyDescent="0.2">
      <c r="A86" s="40" t="s">
        <v>3172</v>
      </c>
    </row>
    <row r="87" spans="1:16" x14ac:dyDescent="0.2">
      <c r="A87" s="40"/>
    </row>
  </sheetData>
  <sheetProtection selectLockedCells="1" selectUnlockedCells="1"/>
  <customSheetViews>
    <customSheetView guid="{D4EE8649-1C85-4530-B112-71152B12B643}" scale="85" fitToPage="1">
      <selection activeCell="C39" sqref="C39"/>
      <pageMargins left="0" right="0" top="0" bottom="0" header="0" footer="0"/>
      <pageSetup paperSize="9" scale="65" firstPageNumber="0" fitToHeight="0" orientation="portrait" horizontalDpi="300" verticalDpi="300" r:id="rId1"/>
      <headerFooter alignWithMargins="0"/>
    </customSheetView>
    <customSheetView guid="{A4E4BFDC-ACDE-4E2E-8C4F-3078F4A23A0C}" scale="85" fitToPage="1">
      <selection activeCell="C39" sqref="C39"/>
      <pageMargins left="0" right="0" top="0" bottom="0" header="0" footer="0"/>
      <pageSetup paperSize="9" scale="67" firstPageNumber="0" fitToHeight="0" orientation="portrait" horizontalDpi="300" verticalDpi="300" r:id="rId2"/>
      <headerFooter alignWithMargins="0"/>
    </customSheetView>
    <customSheetView guid="{494BC147-3066-409B-8827-8AC470F2E1C2}" scale="85" showPageBreaks="1" fitToPage="1" printArea="1">
      <selection activeCell="C39" sqref="C39"/>
      <pageMargins left="0" right="0" top="0" bottom="0" header="0" footer="0"/>
      <pageSetup paperSize="9" scale="67" firstPageNumber="0" fitToHeight="0" orientation="portrait" horizontalDpi="300" verticalDpi="300" r:id="rId3"/>
      <headerFooter alignWithMargins="0"/>
    </customSheetView>
    <customSheetView guid="{F2C11455-5319-4B11-B4FB-9E6E63959786}" showPageBreaks="1" fitToPage="1" printArea="1" topLeftCell="A69">
      <selection activeCell="B80" sqref="B80"/>
      <pageMargins left="0" right="0" top="0" bottom="0" header="0" footer="0"/>
      <pageSetup paperSize="9" scale="66" firstPageNumber="0" fitToHeight="0" orientation="portrait" horizontalDpi="300" verticalDpi="300" r:id="rId4"/>
      <headerFooter alignWithMargins="0"/>
    </customSheetView>
    <customSheetView guid="{368D3097-ED69-4CB3-A3A3-F94E276C261F}" fitToPage="1" topLeftCell="A69">
      <selection activeCell="B80" sqref="B80"/>
      <pageMargins left="0" right="0" top="0" bottom="0" header="0" footer="0"/>
      <pageSetup paperSize="9" scale="66" firstPageNumber="0" fitToHeight="0" orientation="portrait" horizontalDpi="300" verticalDpi="300" r:id="rId5"/>
      <headerFooter alignWithMargins="0"/>
    </customSheetView>
    <customSheetView guid="{A250F9AB-EFF9-45C1-A1D5-27A70D4C08E9}" scale="85" showPageBreaks="1" fitToPage="1" printArea="1">
      <selection activeCell="C39" sqref="C39"/>
      <pageMargins left="0" right="0" top="0" bottom="0" header="0" footer="0"/>
      <pageSetup paperSize="9" scale="67" firstPageNumber="0" fitToHeight="0" orientation="portrait" horizontalDpi="300" verticalDpi="300" r:id="rId6"/>
      <headerFooter alignWithMargins="0"/>
    </customSheetView>
  </customSheetViews>
  <pageMargins left="0.75" right="0.75" top="1" bottom="1" header="0.51180555555555551" footer="0.51180555555555551"/>
  <pageSetup paperSize="9" scale="66" firstPageNumber="0" fitToHeight="0" orientation="portrait" horizontalDpi="300" verticalDpi="300" r:id="rId7"/>
  <headerFooter alignWithMargins="0"/>
  <legacy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D12"/>
  <sheetViews>
    <sheetView workbookViewId="0">
      <selection activeCell="A7" sqref="A7"/>
    </sheetView>
  </sheetViews>
  <sheetFormatPr defaultColWidth="9" defaultRowHeight="12.75" x14ac:dyDescent="0.2"/>
  <cols>
    <col min="1" max="1" width="34.42578125" customWidth="1"/>
    <col min="2" max="2" width="19.7109375" customWidth="1"/>
  </cols>
  <sheetData>
    <row r="2" spans="1:4" x14ac:dyDescent="0.2">
      <c r="A2" s="45" t="s">
        <v>3173</v>
      </c>
      <c r="B2" s="45"/>
    </row>
    <row r="3" spans="1:4" x14ac:dyDescent="0.2">
      <c r="A3" s="45"/>
      <c r="B3" s="45"/>
    </row>
    <row r="4" spans="1:4" x14ac:dyDescent="0.2">
      <c r="A4" s="45" t="s">
        <v>3174</v>
      </c>
      <c r="B4" s="45" t="s">
        <v>3175</v>
      </c>
      <c r="C4" s="45" t="s">
        <v>3176</v>
      </c>
    </row>
    <row r="5" spans="1:4" x14ac:dyDescent="0.2">
      <c r="A5" s="14" t="s">
        <v>3177</v>
      </c>
      <c r="B5" s="14" t="s">
        <v>3178</v>
      </c>
      <c r="C5" s="14" t="s">
        <v>3179</v>
      </c>
      <c r="D5" s="51"/>
    </row>
    <row r="6" spans="1:4" x14ac:dyDescent="0.2">
      <c r="A6" s="14" t="s">
        <v>3180</v>
      </c>
      <c r="B6" s="14" t="s">
        <v>3181</v>
      </c>
    </row>
    <row r="7" spans="1:4" x14ac:dyDescent="0.2">
      <c r="A7" s="14" t="s">
        <v>3182</v>
      </c>
      <c r="B7" s="14" t="s">
        <v>3181</v>
      </c>
      <c r="C7" s="14" t="s">
        <v>3183</v>
      </c>
    </row>
    <row r="8" spans="1:4" x14ac:dyDescent="0.2">
      <c r="A8" s="14" t="s">
        <v>3184</v>
      </c>
      <c r="C8" s="14" t="s">
        <v>3185</v>
      </c>
    </row>
    <row r="9" spans="1:4" x14ac:dyDescent="0.2">
      <c r="A9" s="14" t="s">
        <v>3186</v>
      </c>
      <c r="C9" s="14" t="s">
        <v>3187</v>
      </c>
    </row>
    <row r="10" spans="1:4" x14ac:dyDescent="0.2">
      <c r="A10" t="s">
        <v>3188</v>
      </c>
      <c r="C10" s="14" t="s">
        <v>3187</v>
      </c>
    </row>
    <row r="11" spans="1:4" x14ac:dyDescent="0.2">
      <c r="A11" s="14" t="s">
        <v>3189</v>
      </c>
      <c r="C11" s="14" t="s">
        <v>3187</v>
      </c>
    </row>
    <row r="12" spans="1:4" x14ac:dyDescent="0.2">
      <c r="A12" s="14" t="s">
        <v>3190</v>
      </c>
      <c r="C12" s="14" t="s">
        <v>3187</v>
      </c>
    </row>
  </sheetData>
  <sheetProtection selectLockedCells="1" selectUnlockedCells="1"/>
  <customSheetViews>
    <customSheetView guid="{D4EE8649-1C85-4530-B112-71152B12B643}">
      <selection activeCell="D5" sqref="D5"/>
      <pageMargins left="0" right="0" top="0" bottom="0" header="0" footer="0"/>
      <pageSetup paperSize="9" firstPageNumber="0" orientation="portrait" horizontalDpi="300" verticalDpi="300" r:id="rId1"/>
      <headerFooter alignWithMargins="0"/>
    </customSheetView>
    <customSheetView guid="{A4E4BFDC-ACDE-4E2E-8C4F-3078F4A23A0C}">
      <selection activeCell="D5" sqref="D5"/>
      <pageMargins left="0" right="0" top="0" bottom="0" header="0" footer="0"/>
      <pageSetup paperSize="9" firstPageNumber="0" orientation="portrait" horizontalDpi="300" verticalDpi="300" r:id="rId2"/>
      <headerFooter alignWithMargins="0"/>
    </customSheetView>
    <customSheetView guid="{494BC147-3066-409B-8827-8AC470F2E1C2}">
      <selection activeCell="D5" sqref="D5"/>
      <pageMargins left="0" right="0" top="0" bottom="0" header="0" footer="0"/>
      <pageSetup paperSize="9" firstPageNumber="0" orientation="portrait" horizontalDpi="300" verticalDpi="300" r:id="rId3"/>
      <headerFooter alignWithMargins="0"/>
    </customSheetView>
    <customSheetView guid="{F2C11455-5319-4B11-B4FB-9E6E63959786}">
      <selection activeCell="D5" sqref="D5"/>
      <pageMargins left="0" right="0" top="0" bottom="0" header="0" footer="0"/>
      <pageSetup paperSize="9" firstPageNumber="0" orientation="portrait" horizontalDpi="300" verticalDpi="300" r:id="rId4"/>
      <headerFooter alignWithMargins="0"/>
    </customSheetView>
    <customSheetView guid="{368D3097-ED69-4CB3-A3A3-F94E276C261F}">
      <selection activeCell="D5" sqref="D5"/>
      <pageMargins left="0" right="0" top="0" bottom="0" header="0" footer="0"/>
      <pageSetup paperSize="9" firstPageNumber="0" orientation="portrait" horizontalDpi="300" verticalDpi="300" r:id="rId5"/>
      <headerFooter alignWithMargins="0"/>
    </customSheetView>
    <customSheetView guid="{A250F9AB-EFF9-45C1-A1D5-27A70D4C08E9}">
      <selection activeCell="D5" sqref="D5"/>
      <pageMargins left="0" right="0" top="0" bottom="0" header="0" footer="0"/>
      <pageSetup paperSize="9" firstPageNumber="0" orientation="portrait" horizontalDpi="300" verticalDpi="300" r:id="rId6"/>
      <headerFooter alignWithMargins="0"/>
    </customSheetView>
  </customSheetViews>
  <pageMargins left="0.7" right="0.7" top="0.75" bottom="0.75" header="0.51180555555555551" footer="0.51180555555555551"/>
  <pageSetup paperSize="9" firstPageNumber="0" orientation="portrait" horizontalDpi="300" verticalDpi="300" r:id="rId7"/>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36"/>
  <sheetViews>
    <sheetView workbookViewId="0">
      <selection activeCell="C23" sqref="C23"/>
    </sheetView>
  </sheetViews>
  <sheetFormatPr defaultColWidth="9" defaultRowHeight="12.75" x14ac:dyDescent="0.2"/>
  <cols>
    <col min="1" max="1" width="9" customWidth="1"/>
    <col min="2" max="2" width="29.7109375" customWidth="1"/>
    <col min="3" max="3" width="9" customWidth="1"/>
    <col min="4" max="4" width="7.85546875" customWidth="1"/>
    <col min="5" max="5" width="58.5703125" customWidth="1"/>
    <col min="6" max="10" width="9" customWidth="1"/>
    <col min="11" max="11" width="11.28515625" customWidth="1"/>
  </cols>
  <sheetData>
    <row r="1" spans="1:22" x14ac:dyDescent="0.2">
      <c r="A1" s="4"/>
      <c r="B1" s="4"/>
      <c r="C1" s="4"/>
    </row>
    <row r="2" spans="1:22" x14ac:dyDescent="0.2">
      <c r="A2" s="4"/>
      <c r="B2" s="46" t="s">
        <v>3191</v>
      </c>
      <c r="C2" s="4"/>
      <c r="E2" s="47" t="s">
        <v>3192</v>
      </c>
    </row>
    <row r="3" spans="1:22" x14ac:dyDescent="0.2">
      <c r="A3" s="4"/>
      <c r="I3" s="48"/>
      <c r="J3" s="48"/>
      <c r="K3" s="48"/>
      <c r="L3" s="48"/>
      <c r="M3" s="48"/>
      <c r="N3" s="48"/>
      <c r="O3" s="48"/>
      <c r="P3" s="48"/>
      <c r="Q3" s="48"/>
      <c r="R3" s="48"/>
      <c r="S3" s="48"/>
      <c r="T3" s="48"/>
      <c r="U3" s="48"/>
      <c r="V3" s="48"/>
    </row>
    <row r="4" spans="1:22" x14ac:dyDescent="0.2">
      <c r="A4" s="4"/>
      <c r="B4" s="45" t="s">
        <v>3193</v>
      </c>
      <c r="C4" s="46" t="s">
        <v>3194</v>
      </c>
      <c r="E4" s="45" t="s">
        <v>3193</v>
      </c>
      <c r="F4" s="46" t="s">
        <v>3194</v>
      </c>
      <c r="I4" s="47" t="s">
        <v>3195</v>
      </c>
      <c r="J4" s="48"/>
      <c r="K4" s="48"/>
      <c r="L4" s="48"/>
      <c r="M4" s="48"/>
      <c r="N4" s="48"/>
      <c r="O4" s="48"/>
      <c r="P4" s="48"/>
      <c r="Q4" s="48"/>
      <c r="R4" s="48"/>
      <c r="S4" s="48"/>
      <c r="T4" s="48"/>
      <c r="U4" s="48"/>
      <c r="V4" s="48"/>
    </row>
    <row r="5" spans="1:22" ht="12.75" customHeight="1" x14ac:dyDescent="0.2">
      <c r="A5" s="4"/>
      <c r="B5" s="4" t="s">
        <v>13</v>
      </c>
      <c r="C5" s="4">
        <f>COUNTA('lopend 2021'!N:N)</f>
        <v>45</v>
      </c>
      <c r="D5" s="51"/>
      <c r="E5" s="4" t="s">
        <v>13</v>
      </c>
      <c r="F5" s="4">
        <f>COUNTA('surveys 2021'!N:N)</f>
        <v>93</v>
      </c>
      <c r="I5" s="279" t="s">
        <v>3196</v>
      </c>
      <c r="J5" s="279"/>
      <c r="K5" s="279"/>
      <c r="L5" s="279"/>
      <c r="M5" s="279"/>
      <c r="N5" s="279"/>
      <c r="O5" s="279"/>
      <c r="P5" s="279"/>
      <c r="Q5" s="279"/>
      <c r="R5" s="279"/>
      <c r="S5" s="48" t="s">
        <v>56</v>
      </c>
      <c r="T5" s="48" t="s">
        <v>57</v>
      </c>
      <c r="U5" s="48"/>
      <c r="V5" s="48"/>
    </row>
    <row r="6" spans="1:22" x14ac:dyDescent="0.2">
      <c r="B6" s="4" t="s">
        <v>14</v>
      </c>
      <c r="C6" s="4">
        <f>COUNTA('lopend 2021'!O:O)</f>
        <v>48</v>
      </c>
      <c r="E6" s="4" t="s">
        <v>14</v>
      </c>
      <c r="F6" s="4">
        <f>COUNTA('surveys 2021'!O:O)</f>
        <v>43</v>
      </c>
      <c r="I6" s="279"/>
      <c r="J6" s="279"/>
      <c r="K6" s="279"/>
      <c r="L6" s="279"/>
      <c r="M6" s="279"/>
      <c r="N6" s="279"/>
      <c r="O6" s="279"/>
      <c r="P6" s="279"/>
      <c r="Q6" s="279"/>
      <c r="R6" s="279"/>
      <c r="S6" s="48"/>
      <c r="T6" s="48"/>
      <c r="U6" s="48"/>
      <c r="V6" s="48"/>
    </row>
    <row r="7" spans="1:22" x14ac:dyDescent="0.2">
      <c r="B7" s="4" t="s">
        <v>15</v>
      </c>
      <c r="C7">
        <f>COUNTA('lopend 2021'!P:P)</f>
        <v>97</v>
      </c>
      <c r="E7" s="4" t="s">
        <v>15</v>
      </c>
      <c r="F7">
        <f>COUNTA('surveys 2021'!P:P)</f>
        <v>33</v>
      </c>
      <c r="I7" s="279"/>
      <c r="J7" s="279"/>
      <c r="K7" s="279"/>
      <c r="L7" s="279"/>
      <c r="M7" s="279"/>
      <c r="N7" s="279"/>
      <c r="O7" s="279"/>
      <c r="P7" s="279"/>
      <c r="Q7" s="279"/>
      <c r="R7" s="279"/>
      <c r="S7" s="48"/>
      <c r="T7" s="48"/>
      <c r="U7" s="48"/>
      <c r="V7" s="48"/>
    </row>
    <row r="8" spans="1:22" x14ac:dyDescent="0.2">
      <c r="B8" s="4" t="s">
        <v>2474</v>
      </c>
      <c r="C8">
        <f>COUNTA('lopend 2021'!R:R)</f>
        <v>119</v>
      </c>
      <c r="E8" s="4" t="s">
        <v>2474</v>
      </c>
      <c r="F8">
        <f>COUNTA('surveys 2021'!R:R)</f>
        <v>93</v>
      </c>
      <c r="I8" s="279"/>
      <c r="J8" s="279"/>
      <c r="K8" s="279"/>
      <c r="L8" s="279"/>
      <c r="M8" s="279"/>
      <c r="N8" s="279"/>
      <c r="O8" s="279"/>
      <c r="P8" s="279"/>
      <c r="Q8" s="279"/>
      <c r="R8" s="279"/>
      <c r="S8" s="48"/>
      <c r="T8" s="48"/>
      <c r="U8" s="48"/>
      <c r="V8" s="48"/>
    </row>
    <row r="9" spans="1:22" x14ac:dyDescent="0.2">
      <c r="B9" s="4" t="s">
        <v>3197</v>
      </c>
      <c r="C9">
        <f>SUM(C5:C8)</f>
        <v>309</v>
      </c>
      <c r="E9" s="4" t="s">
        <v>3197</v>
      </c>
      <c r="F9">
        <f>SUM(F5:F8)</f>
        <v>262</v>
      </c>
      <c r="I9" s="279"/>
      <c r="J9" s="279"/>
      <c r="K9" s="279"/>
      <c r="L9" s="279"/>
      <c r="M9" s="279"/>
      <c r="N9" s="279"/>
      <c r="O9" s="279"/>
      <c r="P9" s="279"/>
      <c r="Q9" s="279"/>
      <c r="R9" s="279"/>
      <c r="S9" s="48"/>
      <c r="T9" s="48"/>
      <c r="U9" s="48"/>
      <c r="V9" s="48"/>
    </row>
    <row r="10" spans="1:22" x14ac:dyDescent="0.2">
      <c r="B10" s="4"/>
      <c r="E10" s="4"/>
      <c r="I10" s="48" t="s">
        <v>3198</v>
      </c>
      <c r="J10" s="48">
        <v>90</v>
      </c>
      <c r="K10" s="48" t="s">
        <v>3199</v>
      </c>
      <c r="L10" s="48"/>
      <c r="M10" s="48"/>
      <c r="N10" s="48"/>
      <c r="O10" s="48"/>
      <c r="P10" s="48"/>
      <c r="Q10" s="48"/>
      <c r="R10" s="48"/>
      <c r="S10" s="48"/>
      <c r="T10" s="48"/>
      <c r="U10" s="48"/>
      <c r="V10" s="48"/>
    </row>
    <row r="11" spans="1:22" x14ac:dyDescent="0.2">
      <c r="B11" s="46" t="s">
        <v>3200</v>
      </c>
      <c r="C11" s="46" t="s">
        <v>3194</v>
      </c>
      <c r="E11" s="46" t="s">
        <v>3200</v>
      </c>
      <c r="F11" s="46" t="s">
        <v>3194</v>
      </c>
      <c r="I11" s="48" t="s">
        <v>3201</v>
      </c>
      <c r="J11" s="48">
        <v>28</v>
      </c>
      <c r="K11" s="48" t="s">
        <v>3199</v>
      </c>
      <c r="L11" s="48"/>
      <c r="M11" s="48"/>
      <c r="N11" s="48"/>
      <c r="O11" s="48"/>
      <c r="P11" s="48"/>
      <c r="Q11" s="48"/>
      <c r="R11" s="48"/>
      <c r="S11" s="48"/>
      <c r="T11" s="48"/>
      <c r="U11" s="48"/>
      <c r="V11" s="48"/>
    </row>
    <row r="12" spans="1:22" x14ac:dyDescent="0.2">
      <c r="B12" s="4" t="s">
        <v>3202</v>
      </c>
      <c r="C12">
        <f>COUNTIF('lopend 2021'!U:U,"onbekend")</f>
        <v>0</v>
      </c>
      <c r="E12" s="4" t="s">
        <v>3202</v>
      </c>
      <c r="F12">
        <f>COUNTIF('surveys 2021'!U:U,"onbekend")</f>
        <v>1</v>
      </c>
      <c r="I12" s="48"/>
      <c r="J12" s="48"/>
      <c r="K12" s="48"/>
      <c r="L12" s="48"/>
      <c r="M12" s="48"/>
      <c r="N12" s="48"/>
      <c r="O12" s="48"/>
      <c r="P12" s="48"/>
      <c r="Q12" s="48"/>
      <c r="R12" s="48"/>
      <c r="S12" s="48"/>
      <c r="T12" s="48"/>
      <c r="U12" s="48"/>
      <c r="V12" s="48"/>
    </row>
    <row r="13" spans="1:22" x14ac:dyDescent="0.2">
      <c r="B13" s="4" t="s">
        <v>88</v>
      </c>
      <c r="C13">
        <f>COUNTIF('lopend 2021'!U:U,"virus negatief")</f>
        <v>3</v>
      </c>
      <c r="E13" s="4" t="s">
        <v>3203</v>
      </c>
      <c r="F13">
        <f>COUNTIF('surveys 2021'!U:U,"geen virussymptomen")</f>
        <v>0</v>
      </c>
      <c r="I13" s="48"/>
      <c r="J13" s="48"/>
      <c r="K13" s="48"/>
      <c r="L13" s="48"/>
      <c r="M13" s="48"/>
      <c r="N13" s="48"/>
      <c r="O13" s="48"/>
      <c r="P13" s="48"/>
      <c r="Q13" s="48"/>
      <c r="R13" s="48"/>
      <c r="S13" s="48"/>
      <c r="T13" s="48"/>
      <c r="U13" s="48"/>
      <c r="V13" s="48"/>
    </row>
    <row r="14" spans="1:22" x14ac:dyDescent="0.2">
      <c r="B14" s="4" t="s">
        <v>3203</v>
      </c>
      <c r="C14">
        <f>COUNTIF('lopend 2021'!U:U,"geen virussymptomen")</f>
        <v>1</v>
      </c>
      <c r="I14" s="47" t="s">
        <v>3204</v>
      </c>
      <c r="J14" s="48"/>
      <c r="K14" s="48"/>
      <c r="L14" s="48"/>
      <c r="M14" s="48"/>
      <c r="N14" s="48"/>
      <c r="O14" s="48"/>
      <c r="P14" s="48"/>
      <c r="Q14" s="48"/>
      <c r="R14" s="48"/>
      <c r="S14" s="48"/>
      <c r="T14" s="48"/>
      <c r="U14" s="48"/>
      <c r="V14" s="48"/>
    </row>
    <row r="15" spans="1:22" x14ac:dyDescent="0.2">
      <c r="B15" s="4" t="s">
        <v>908</v>
      </c>
      <c r="C15">
        <f>COUNTIF('lopend 2021'!U:U,"monster afgewezen")</f>
        <v>1</v>
      </c>
      <c r="E15" s="4" t="s">
        <v>3205</v>
      </c>
      <c r="F15">
        <f>COUNTIF('surveys 2021'!U:U,"Geen orthotospovirus")</f>
        <v>0</v>
      </c>
      <c r="I15" s="48" t="s">
        <v>3206</v>
      </c>
      <c r="J15" s="48"/>
      <c r="K15" s="48"/>
      <c r="L15" s="48" t="s">
        <v>3207</v>
      </c>
      <c r="M15" s="48"/>
      <c r="N15" s="48"/>
      <c r="O15" s="48"/>
      <c r="P15" s="48"/>
      <c r="Q15" s="48"/>
      <c r="R15" s="48"/>
      <c r="S15" s="48" t="s">
        <v>3208</v>
      </c>
      <c r="T15" s="48"/>
      <c r="U15" s="48"/>
      <c r="V15" s="48"/>
    </row>
    <row r="16" spans="1:22" x14ac:dyDescent="0.2">
      <c r="B16" s="4" t="s">
        <v>125</v>
      </c>
      <c r="C16">
        <f>COUNTIF('lopend 2021'!U:U,"nvt")</f>
        <v>1</v>
      </c>
      <c r="E16" s="4" t="s">
        <v>3209</v>
      </c>
      <c r="F16">
        <f>COUNTIF('surveys 2021'!U:U,"geen tospovirus")</f>
        <v>0</v>
      </c>
      <c r="I16" s="49" t="s">
        <v>3210</v>
      </c>
      <c r="J16" s="49"/>
      <c r="K16" s="49"/>
      <c r="L16" s="48" t="s">
        <v>3211</v>
      </c>
      <c r="M16" s="48"/>
      <c r="N16" s="48"/>
      <c r="O16" s="48"/>
      <c r="P16" s="48"/>
      <c r="Q16" s="48"/>
      <c r="R16" s="48"/>
      <c r="S16" s="48" t="s">
        <v>3212</v>
      </c>
      <c r="T16" s="48"/>
      <c r="U16" s="48"/>
      <c r="V16" s="48"/>
    </row>
    <row r="17" spans="2:22" x14ac:dyDescent="0.2">
      <c r="E17" s="4" t="s">
        <v>3213</v>
      </c>
      <c r="F17">
        <f>COUNTIF('surveys 2021'!U:U,"geen PlAMV, SLRSV, TVX, TBRV, TRSV en ToRSV ")</f>
        <v>0</v>
      </c>
      <c r="I17" s="50" t="s">
        <v>3214</v>
      </c>
      <c r="J17" s="50"/>
      <c r="K17" s="50"/>
      <c r="L17" s="48" t="s">
        <v>3215</v>
      </c>
      <c r="M17" s="48"/>
      <c r="N17" s="48"/>
      <c r="O17" s="48"/>
      <c r="P17" s="48"/>
      <c r="Q17" s="48"/>
      <c r="R17" s="48"/>
      <c r="S17" s="48" t="s">
        <v>3212</v>
      </c>
      <c r="T17" s="48"/>
      <c r="U17" s="48"/>
      <c r="V17" s="48"/>
    </row>
    <row r="18" spans="2:22" x14ac:dyDescent="0.2">
      <c r="B18" s="4" t="s">
        <v>3216</v>
      </c>
      <c r="C18">
        <f>COUNTIF('lopend 2021'!U:U,"virus")</f>
        <v>0</v>
      </c>
      <c r="E18" s="4" t="s">
        <v>3217</v>
      </c>
      <c r="F18">
        <f>COUNTIF('surveys 2021'!U:U,"geen PlAMV, SLRSV, TVX, TBRV, TRSV en ToRSV; wel TRV")</f>
        <v>0</v>
      </c>
      <c r="I18" s="50" t="s">
        <v>3218</v>
      </c>
      <c r="J18" s="50"/>
      <c r="K18" s="50"/>
      <c r="L18" s="48" t="s">
        <v>3219</v>
      </c>
      <c r="M18" s="48"/>
      <c r="N18" s="48"/>
      <c r="O18" s="48"/>
      <c r="P18" s="48"/>
      <c r="Q18" s="48"/>
      <c r="R18" s="48"/>
      <c r="S18" s="48" t="s">
        <v>3220</v>
      </c>
      <c r="T18" s="48"/>
      <c r="U18" s="48"/>
      <c r="V18" s="48"/>
    </row>
    <row r="19" spans="2:22" x14ac:dyDescent="0.2">
      <c r="B19" s="4" t="s">
        <v>3221</v>
      </c>
      <c r="C19">
        <f>COUNTIF('lopend 2021'!U:U,"virus positief")</f>
        <v>0</v>
      </c>
      <c r="I19" s="50" t="s">
        <v>3222</v>
      </c>
      <c r="J19" s="50"/>
      <c r="K19" s="50"/>
      <c r="L19" s="48" t="s">
        <v>3223</v>
      </c>
      <c r="M19" s="48"/>
      <c r="N19" s="48"/>
      <c r="O19" s="48"/>
      <c r="P19" s="48"/>
      <c r="Q19" s="48"/>
      <c r="R19" s="48"/>
      <c r="S19" s="48" t="s">
        <v>3224</v>
      </c>
      <c r="T19" s="48"/>
      <c r="U19" s="48"/>
      <c r="V19" s="48"/>
    </row>
    <row r="20" spans="2:22" x14ac:dyDescent="0.2">
      <c r="B20" s="4" t="s">
        <v>3225</v>
      </c>
      <c r="C20">
        <f>COUNTIF('lopend 2021'!U:U,"virussymptomen")</f>
        <v>0</v>
      </c>
      <c r="E20" s="4" t="s">
        <v>3226</v>
      </c>
      <c r="F20">
        <f>COUNTIF('surveys 2021'!U:U,"cucumber green mottle mosaic virus")</f>
        <v>12</v>
      </c>
      <c r="I20" s="50" t="s">
        <v>3227</v>
      </c>
      <c r="J20" s="50"/>
      <c r="K20" s="50"/>
      <c r="L20" s="48" t="s">
        <v>3228</v>
      </c>
      <c r="M20" s="48"/>
      <c r="N20" s="48"/>
      <c r="O20" s="48"/>
      <c r="P20" s="48"/>
      <c r="Q20" s="48"/>
      <c r="R20" s="48"/>
      <c r="S20" s="48" t="s">
        <v>3220</v>
      </c>
      <c r="T20" s="48"/>
      <c r="U20" s="48"/>
      <c r="V20" s="48"/>
    </row>
    <row r="21" spans="2:22" x14ac:dyDescent="0.2">
      <c r="B21" s="4" t="s">
        <v>3229</v>
      </c>
      <c r="C21">
        <f>COUNTIF('lopend 2021'!U:U,"pospiviroid")</f>
        <v>0</v>
      </c>
      <c r="E21" s="4" t="s">
        <v>3230</v>
      </c>
      <c r="F21">
        <f>COUNTIF('surveys 2021'!U:U,"pepino mosaic virus")</f>
        <v>0</v>
      </c>
      <c r="I21" s="48"/>
      <c r="J21" s="48"/>
      <c r="K21" s="48"/>
      <c r="L21" s="48"/>
      <c r="M21" s="48"/>
      <c r="N21" s="48"/>
      <c r="O21" s="48"/>
      <c r="P21" s="48"/>
      <c r="Q21" s="48"/>
      <c r="R21" s="48"/>
      <c r="S21" s="48"/>
      <c r="T21" s="48"/>
      <c r="U21" s="48"/>
      <c r="V21" s="48"/>
    </row>
    <row r="22" spans="2:22" x14ac:dyDescent="0.2">
      <c r="B22" s="4"/>
      <c r="E22" s="4" t="s">
        <v>3231</v>
      </c>
      <c r="F22">
        <f>COUNTIF('surveys 2021'!U:U,"tomato spotted wilt virus")</f>
        <v>0</v>
      </c>
      <c r="I22" s="48"/>
      <c r="J22" s="48"/>
      <c r="K22" s="48"/>
      <c r="L22" s="48"/>
      <c r="M22" s="48"/>
      <c r="N22" s="48"/>
      <c r="O22" s="48"/>
      <c r="P22" s="48"/>
      <c r="Q22" s="48"/>
      <c r="R22" s="48"/>
      <c r="S22" s="48"/>
      <c r="T22" s="48"/>
      <c r="U22" s="48"/>
      <c r="V22" s="48"/>
    </row>
    <row r="23" spans="2:22" x14ac:dyDescent="0.2">
      <c r="B23" s="4" t="s">
        <v>3232</v>
      </c>
      <c r="C23">
        <f>COUNTIF('lopend 2021'!U:U,"tomato chlorotic spot virus")</f>
        <v>0</v>
      </c>
      <c r="E23" s="4" t="s">
        <v>3233</v>
      </c>
      <c r="F23">
        <f>COUNTIF('surveys 2021'!U:U,"Impatiens necrotic spot tospovirus")</f>
        <v>0</v>
      </c>
      <c r="I23" s="47" t="s">
        <v>3234</v>
      </c>
      <c r="J23" s="48"/>
      <c r="K23" s="48"/>
      <c r="L23" s="48"/>
      <c r="M23" s="48"/>
      <c r="N23" s="48"/>
      <c r="O23" s="48"/>
      <c r="P23" s="48"/>
      <c r="Q23" s="48"/>
      <c r="R23" s="48"/>
      <c r="S23" s="48"/>
      <c r="T23" s="48"/>
      <c r="U23" s="48"/>
      <c r="V23" s="48"/>
    </row>
    <row r="24" spans="2:22" x14ac:dyDescent="0.2">
      <c r="B24" s="4" t="s">
        <v>3235</v>
      </c>
      <c r="C24">
        <f>COUNTIF('lopend 2021'!U:U,"tomato ringspot virus")</f>
        <v>0</v>
      </c>
      <c r="I24" s="48" t="s">
        <v>3236</v>
      </c>
      <c r="J24" s="48"/>
      <c r="K24" s="48"/>
      <c r="L24" s="48"/>
      <c r="M24" s="48"/>
      <c r="N24" s="48"/>
      <c r="O24" s="48"/>
      <c r="P24" s="48"/>
      <c r="Q24" s="48"/>
      <c r="R24" s="48"/>
      <c r="S24" s="48"/>
      <c r="T24" s="48"/>
      <c r="U24" s="48"/>
      <c r="V24" s="48"/>
    </row>
    <row r="25" spans="2:22" ht="12.75" customHeight="1" x14ac:dyDescent="0.2">
      <c r="B25" s="4" t="s">
        <v>3237</v>
      </c>
      <c r="C25">
        <f>COUNTIF('lopend 2021'!U:U,"tomato chlorotic dwarf viroid")</f>
        <v>0</v>
      </c>
      <c r="E25" s="4" t="s">
        <v>19</v>
      </c>
      <c r="F25">
        <f>F27-SUM(F12:F23)</f>
        <v>207</v>
      </c>
      <c r="I25" s="279" t="s">
        <v>3238</v>
      </c>
      <c r="J25" s="279"/>
      <c r="K25" s="279"/>
      <c r="L25" s="279"/>
      <c r="M25" s="279"/>
      <c r="N25" s="279"/>
      <c r="O25" s="279"/>
      <c r="P25" s="279"/>
      <c r="Q25" s="279"/>
      <c r="R25" s="279"/>
      <c r="S25" s="48"/>
      <c r="T25" s="48"/>
      <c r="U25" s="48"/>
      <c r="V25" s="48"/>
    </row>
    <row r="26" spans="2:22" x14ac:dyDescent="0.2">
      <c r="B26" s="4" t="s">
        <v>3239</v>
      </c>
      <c r="C26">
        <f>COUNTIF('lopend 2021'!U:U,"potato spindle tuber viroid")</f>
        <v>0</v>
      </c>
      <c r="E26" s="4"/>
      <c r="F26" s="45"/>
      <c r="I26" s="279"/>
      <c r="J26" s="279"/>
      <c r="K26" s="279"/>
      <c r="L26" s="279"/>
      <c r="M26" s="279"/>
      <c r="N26" s="279"/>
      <c r="O26" s="279"/>
      <c r="P26" s="279"/>
      <c r="Q26" s="279"/>
      <c r="R26" s="279"/>
      <c r="S26" s="48"/>
      <c r="T26" s="48"/>
      <c r="U26" s="48"/>
      <c r="V26" s="48"/>
    </row>
    <row r="27" spans="2:22" x14ac:dyDescent="0.2">
      <c r="B27" s="4" t="s">
        <v>3240</v>
      </c>
      <c r="C27">
        <f>COUNTIF('lopend 2021'!U:U,"alfalfa mosaic virus")</f>
        <v>0</v>
      </c>
      <c r="E27" s="46" t="s">
        <v>3241</v>
      </c>
      <c r="F27">
        <f>COUNTA('surveys 2021'!U:U)</f>
        <v>220</v>
      </c>
      <c r="I27" s="279"/>
      <c r="J27" s="279"/>
      <c r="K27" s="279"/>
      <c r="L27" s="279"/>
      <c r="M27" s="279"/>
      <c r="N27" s="279"/>
      <c r="O27" s="279"/>
      <c r="P27" s="279"/>
      <c r="Q27" s="279"/>
      <c r="R27" s="279"/>
      <c r="S27" s="48"/>
      <c r="T27" s="48"/>
      <c r="U27" s="48"/>
      <c r="V27" s="48"/>
    </row>
    <row r="28" spans="2:22" x14ac:dyDescent="0.2">
      <c r="B28" s="4" t="s">
        <v>3242</v>
      </c>
      <c r="C28">
        <f>COUNTIF('lopend 2021'!U:U,"tobacco ringspot virus")</f>
        <v>0</v>
      </c>
      <c r="I28" s="279"/>
      <c r="J28" s="279"/>
      <c r="K28" s="279"/>
      <c r="L28" s="279"/>
      <c r="M28" s="279"/>
      <c r="N28" s="279"/>
      <c r="O28" s="279"/>
      <c r="P28" s="279"/>
      <c r="Q28" s="279"/>
      <c r="R28" s="279"/>
      <c r="S28" s="48"/>
      <c r="T28" s="48"/>
      <c r="U28" s="48"/>
      <c r="V28" s="48"/>
    </row>
    <row r="29" spans="2:22" x14ac:dyDescent="0.2">
      <c r="B29" s="4" t="s">
        <v>3230</v>
      </c>
      <c r="C29">
        <f>COUNTIF('lopend 2021'!U:U,"pepino mosaic virus")</f>
        <v>0</v>
      </c>
      <c r="E29" s="4"/>
      <c r="I29" s="48"/>
      <c r="J29" s="48"/>
      <c r="K29" s="48"/>
      <c r="L29" s="48"/>
      <c r="M29" s="48"/>
      <c r="N29" s="48"/>
      <c r="O29" s="48"/>
      <c r="P29" s="48"/>
      <c r="Q29" s="48"/>
      <c r="R29" s="48"/>
      <c r="S29" s="48"/>
      <c r="T29" s="48"/>
      <c r="U29" s="48"/>
      <c r="V29" s="48"/>
    </row>
    <row r="30" spans="2:22" x14ac:dyDescent="0.2">
      <c r="I30" s="54" t="s">
        <v>3243</v>
      </c>
      <c r="J30" s="53"/>
      <c r="K30" s="53"/>
      <c r="L30" s="53"/>
      <c r="M30" s="53"/>
      <c r="N30" s="53"/>
      <c r="O30" s="53"/>
      <c r="P30" s="53"/>
      <c r="Q30" s="53"/>
      <c r="R30" s="53"/>
      <c r="S30" s="48"/>
      <c r="T30" s="48"/>
      <c r="U30" s="48"/>
      <c r="V30" s="48"/>
    </row>
    <row r="31" spans="2:22" x14ac:dyDescent="0.2">
      <c r="B31" s="4" t="s">
        <v>19</v>
      </c>
      <c r="C31">
        <f>C33-SUM(C12:C29)</f>
        <v>219</v>
      </c>
      <c r="I31" s="16" t="s">
        <v>685</v>
      </c>
      <c r="J31" s="48"/>
      <c r="K31" s="48"/>
      <c r="L31" s="48"/>
      <c r="M31" s="48"/>
      <c r="N31" s="48"/>
      <c r="O31" s="48"/>
      <c r="P31" s="48"/>
      <c r="Q31" s="48"/>
      <c r="R31" s="48"/>
      <c r="S31" s="48"/>
      <c r="T31" s="48"/>
      <c r="U31" s="48"/>
      <c r="V31" s="48"/>
    </row>
    <row r="32" spans="2:22" x14ac:dyDescent="0.2">
      <c r="B32" s="4"/>
      <c r="C32" s="45"/>
      <c r="I32" s="48"/>
      <c r="J32" s="48"/>
      <c r="K32" s="48"/>
      <c r="L32" s="48"/>
      <c r="M32" s="48"/>
      <c r="N32" s="48"/>
      <c r="O32" s="48"/>
      <c r="P32" s="48"/>
      <c r="Q32" s="48"/>
      <c r="R32" s="48"/>
      <c r="S32" s="48"/>
      <c r="T32" s="48"/>
      <c r="U32" s="48"/>
      <c r="V32" s="48"/>
    </row>
    <row r="33" spans="2:22" x14ac:dyDescent="0.2">
      <c r="B33" s="46" t="s">
        <v>3241</v>
      </c>
      <c r="C33">
        <f>COUNTA('lopend 2021'!U:U)</f>
        <v>225</v>
      </c>
      <c r="I33" s="48"/>
      <c r="J33" s="48"/>
      <c r="K33" s="48"/>
      <c r="L33" s="48"/>
      <c r="M33" s="48"/>
      <c r="N33" s="48"/>
      <c r="O33" s="48"/>
      <c r="P33" s="48"/>
      <c r="Q33" s="48"/>
      <c r="R33" s="48"/>
      <c r="S33" s="48"/>
      <c r="T33" s="48"/>
      <c r="U33" s="48"/>
      <c r="V33" s="48"/>
    </row>
    <row r="34" spans="2:22" x14ac:dyDescent="0.2">
      <c r="B34" s="4"/>
      <c r="I34" s="48"/>
      <c r="J34" s="48"/>
      <c r="K34" s="48"/>
      <c r="L34" s="48"/>
      <c r="M34" s="4"/>
      <c r="N34" s="4"/>
      <c r="O34" s="48"/>
      <c r="P34" s="48"/>
      <c r="Q34" s="48"/>
      <c r="R34" s="48"/>
      <c r="S34" s="48"/>
      <c r="T34" s="48"/>
      <c r="U34" s="48"/>
      <c r="V34" s="48"/>
    </row>
    <row r="35" spans="2:22" x14ac:dyDescent="0.2">
      <c r="I35" s="48"/>
      <c r="J35" s="48"/>
      <c r="K35" s="48"/>
      <c r="L35" s="48"/>
      <c r="M35" s="48"/>
      <c r="N35" s="48"/>
      <c r="O35" s="48"/>
      <c r="P35" s="48"/>
      <c r="Q35" s="48"/>
      <c r="R35" s="48"/>
      <c r="S35" s="48"/>
      <c r="T35" s="48"/>
      <c r="U35" s="48"/>
      <c r="V35" s="48"/>
    </row>
    <row r="36" spans="2:22" x14ac:dyDescent="0.2">
      <c r="I36" s="48"/>
      <c r="J36" s="48"/>
      <c r="K36" s="48"/>
      <c r="L36" s="48"/>
      <c r="M36" s="48"/>
      <c r="N36" s="48"/>
      <c r="O36" s="48"/>
      <c r="P36" s="48"/>
      <c r="Q36" s="48"/>
      <c r="R36" s="48"/>
      <c r="S36" s="48"/>
      <c r="T36" s="48"/>
      <c r="U36" s="48"/>
      <c r="V36" s="48"/>
    </row>
  </sheetData>
  <sheetProtection selectLockedCells="1" selectUnlockedCells="1"/>
  <customSheetViews>
    <customSheetView guid="{D4EE8649-1C85-4530-B112-71152B12B643}">
      <selection activeCell="I31" sqref="I31"/>
      <pageMargins left="0" right="0" top="0" bottom="0" header="0" footer="0"/>
      <pageSetup paperSize="9" firstPageNumber="0" orientation="portrait" horizontalDpi="300" verticalDpi="300" r:id="rId1"/>
      <headerFooter alignWithMargins="0"/>
    </customSheetView>
    <customSheetView guid="{A4E4BFDC-ACDE-4E2E-8C4F-3078F4A23A0C}">
      <selection activeCell="I31" sqref="I31"/>
      <pageMargins left="0" right="0" top="0" bottom="0" header="0" footer="0"/>
      <pageSetup paperSize="9" firstPageNumber="0" orientation="portrait" horizontalDpi="300" verticalDpi="300" r:id="rId2"/>
      <headerFooter alignWithMargins="0"/>
    </customSheetView>
    <customSheetView guid="{494BC147-3066-409B-8827-8AC470F2E1C2}">
      <selection activeCell="I31" sqref="I31"/>
      <pageMargins left="0" right="0" top="0" bottom="0" header="0" footer="0"/>
      <pageSetup paperSize="9" firstPageNumber="0" orientation="portrait" horizontalDpi="300" verticalDpi="300" r:id="rId3"/>
      <headerFooter alignWithMargins="0"/>
    </customSheetView>
    <customSheetView guid="{F2C11455-5319-4B11-B4FB-9E6E63959786}">
      <selection activeCell="I31" sqref="I31"/>
      <pageMargins left="0" right="0" top="0" bottom="0" header="0" footer="0"/>
      <pageSetup paperSize="9" firstPageNumber="0" orientation="portrait" horizontalDpi="300" verticalDpi="300" r:id="rId4"/>
      <headerFooter alignWithMargins="0"/>
    </customSheetView>
    <customSheetView guid="{368D3097-ED69-4CB3-A3A3-F94E276C261F}">
      <selection activeCell="I31" sqref="I31"/>
      <pageMargins left="0" right="0" top="0" bottom="0" header="0" footer="0"/>
      <pageSetup paperSize="9" firstPageNumber="0" orientation="portrait" horizontalDpi="300" verticalDpi="300" r:id="rId5"/>
      <headerFooter alignWithMargins="0"/>
    </customSheetView>
    <customSheetView guid="{A250F9AB-EFF9-45C1-A1D5-27A70D4C08E9}">
      <selection activeCell="I31" sqref="I31"/>
      <pageMargins left="0" right="0" top="0" bottom="0" header="0" footer="0"/>
      <pageSetup paperSize="9" firstPageNumber="0" orientation="portrait" horizontalDpi="300" verticalDpi="300" r:id="rId6"/>
      <headerFooter alignWithMargins="0"/>
    </customSheetView>
  </customSheetViews>
  <mergeCells count="2">
    <mergeCell ref="I5:R9"/>
    <mergeCell ref="I25:R28"/>
  </mergeCells>
  <pageMargins left="0.7" right="0.7" top="0.75" bottom="0.75" header="0.51180555555555551" footer="0.51180555555555551"/>
  <pageSetup paperSize="9" firstPageNumber="0" orientation="portrait" horizontalDpi="300" verticalDpi="300" r:id="rId7"/>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2.75" x14ac:dyDescent="0.2"/>
  <sheetData/>
  <customSheetViews>
    <customSheetView guid="{D4EE8649-1C85-4530-B112-71152B12B643}">
      <pageMargins left="0" right="0" top="0" bottom="0" header="0" footer="0"/>
    </customSheetView>
    <customSheetView guid="{A4E4BFDC-ACDE-4E2E-8C4F-3078F4A23A0C}">
      <pageMargins left="0" right="0" top="0" bottom="0" header="0" footer="0"/>
    </customSheetView>
    <customSheetView guid="{494BC147-3066-409B-8827-8AC470F2E1C2}">
      <pageMargins left="0" right="0" top="0" bottom="0" header="0" footer="0"/>
    </customSheetView>
    <customSheetView guid="{F2C11455-5319-4B11-B4FB-9E6E63959786}">
      <pageMargins left="0" right="0" top="0" bottom="0" header="0" footer="0"/>
    </customSheetView>
    <customSheetView guid="{368D3097-ED69-4CB3-A3A3-F94E276C261F}">
      <pageMargins left="0" right="0" top="0" bottom="0" header="0" footer="0"/>
    </customSheetView>
    <customSheetView guid="{A250F9AB-EFF9-45C1-A1D5-27A70D4C08E9}">
      <pageMargins left="0" right="0" top="0" bottom="0" header="0" footer="0"/>
    </customSheetView>
  </customSheetView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10</vt:i4>
      </vt:variant>
      <vt:variant>
        <vt:lpstr>Benoemde bereiken</vt:lpstr>
      </vt:variant>
      <vt:variant>
        <vt:i4>3</vt:i4>
      </vt:variant>
    </vt:vector>
  </HeadingPairs>
  <TitlesOfParts>
    <vt:vector size="13" baseType="lpstr">
      <vt:lpstr>lopend 2021</vt:lpstr>
      <vt:lpstr>surveys 2021</vt:lpstr>
      <vt:lpstr>Collectie_Onderzoek_HTS</vt:lpstr>
      <vt:lpstr>RKO &amp; 2019-829-EU</vt:lpstr>
      <vt:lpstr>ToBRFV_Incident off 2019-2021</vt:lpstr>
      <vt:lpstr>primercodes </vt:lpstr>
      <vt:lpstr>Lastige matrices TPO</vt:lpstr>
      <vt:lpstr>Info</vt:lpstr>
      <vt:lpstr>Blad1</vt:lpstr>
      <vt:lpstr>Blad2</vt:lpstr>
      <vt:lpstr>'primercodes '!Afdrukbereik</vt:lpstr>
      <vt:lpstr>'surveys 2021'!Afdrukbereik</vt:lpstr>
      <vt:lpstr>'RKO &amp; 2019-829-EU'!Excel_BuiltIn_Print_Area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logboek 2020</dc:title>
  <dc:subject/>
  <dc:creator>Ministerie van Landbouw, Natuurbeheer en Visserij</dc:creator>
  <cp:keywords/>
  <dc:description/>
  <cp:lastModifiedBy>Oplaat, A.G. (Carla)</cp:lastModifiedBy>
  <cp:revision>1</cp:revision>
  <dcterms:created xsi:type="dcterms:W3CDTF">2006-01-03T14:37:18Z</dcterms:created>
  <dcterms:modified xsi:type="dcterms:W3CDTF">2024-03-05T08:22:01Z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DF_LAST_URL">
    <vt:lpwstr>Onwaar</vt:lpwstr>
  </property>
</Properties>
</file>